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https://dgprd.sharepoint.com/sites/DGF/Documentos compartidos/Estadísticas/Anuales/2025/Gastos/Seguridad Social/"/>
    </mc:Choice>
  </mc:AlternateContent>
  <xr:revisionPtr revIDLastSave="124" documentId="13_ncr:1_{CCFE23B9-DAFF-42D4-851A-EB942200910B}" xr6:coauthVersionLast="47" xr6:coauthVersionMax="47" xr10:uidLastSave="{26FCCD43-1F03-4AF8-BF29-4A4F658C7161}"/>
  <bookViews>
    <workbookView xWindow="-120" yWindow="-120" windowWidth="29040" windowHeight="15720" xr2:uid="{00000000-000D-0000-FFFF-FFFF00000000}"/>
  </bookViews>
  <sheets>
    <sheet name="Fuente y Org. Financ 2014-2025" sheetId="17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36" i="17" l="1"/>
  <c r="N27" i="17"/>
  <c r="M38" i="17"/>
  <c r="M36" i="17"/>
  <c r="M27" i="17"/>
  <c r="K33" i="17"/>
  <c r="K36" i="17" s="1"/>
  <c r="K30" i="17"/>
  <c r="K23" i="17"/>
  <c r="K27" i="17" s="1"/>
  <c r="J33" i="17"/>
  <c r="J36" i="17" s="1"/>
  <c r="J38" i="17" s="1"/>
  <c r="J30" i="17"/>
  <c r="J23" i="17"/>
  <c r="J27" i="17" s="1"/>
  <c r="L23" i="17"/>
  <c r="L27" i="17" s="1"/>
  <c r="I17" i="17"/>
  <c r="H17" i="17"/>
  <c r="G17" i="17"/>
  <c r="F17" i="17"/>
  <c r="E17" i="17"/>
  <c r="D17" i="17"/>
  <c r="C17" i="17"/>
  <c r="L30" i="17"/>
  <c r="L33" i="17"/>
  <c r="L36" i="17" s="1"/>
  <c r="L38" i="17" s="1"/>
  <c r="K38" i="17" l="1"/>
  <c r="N38" i="17"/>
  <c r="C10" i="17"/>
  <c r="D10" i="17"/>
  <c r="D27" i="17" s="1"/>
  <c r="E10" i="17"/>
  <c r="F10" i="17"/>
  <c r="F27" i="17" s="1"/>
  <c r="H10" i="17"/>
  <c r="H27" i="17" s="1"/>
  <c r="I10" i="17"/>
  <c r="I27" i="17" s="1"/>
  <c r="C23" i="17"/>
  <c r="D23" i="17"/>
  <c r="E23" i="17"/>
  <c r="F23" i="17"/>
  <c r="G23" i="17"/>
  <c r="G27" i="17" s="1"/>
  <c r="H23" i="17"/>
  <c r="I23" i="17"/>
  <c r="C30" i="17"/>
  <c r="D30" i="17"/>
  <c r="E30" i="17"/>
  <c r="F30" i="17"/>
  <c r="G30" i="17"/>
  <c r="H30" i="17"/>
  <c r="I30" i="17"/>
  <c r="C33" i="17"/>
  <c r="D33" i="17"/>
  <c r="D36" i="17" s="1"/>
  <c r="E33" i="17"/>
  <c r="F33" i="17"/>
  <c r="G33" i="17"/>
  <c r="H33" i="17"/>
  <c r="H36" i="17" s="1"/>
  <c r="I33" i="17"/>
  <c r="I36" i="17" s="1"/>
  <c r="H38" i="17" l="1"/>
  <c r="E36" i="17"/>
  <c r="F36" i="17"/>
  <c r="F38" i="17" s="1"/>
  <c r="D38" i="17"/>
  <c r="G36" i="17"/>
  <c r="G38" i="17" s="1"/>
  <c r="I38" i="17"/>
  <c r="E27" i="17"/>
  <c r="C36" i="17"/>
  <c r="C27" i="17"/>
  <c r="E38" i="17" l="1"/>
  <c r="C38" i="17"/>
</calcChain>
</file>

<file path=xl/sharedStrings.xml><?xml version="1.0" encoding="utf-8"?>
<sst xmlns="http://schemas.openxmlformats.org/spreadsheetml/2006/main" count="34" uniqueCount="25">
  <si>
    <t>MINISTERIO DE HACIENDA</t>
  </si>
  <si>
    <t>DIRECCIÓN GENERAL DE PRESUPUESTO</t>
  </si>
  <si>
    <t>EJECUCIÓN PRESUPUESTARIA DE INSTITUCIONES DE LA SEGURIDAD SOCIAL</t>
  </si>
  <si>
    <t xml:space="preserve">CLASIFICACIÓN POR FUENTE DE FINANCIAMIENTO Y ORGANISMO FINANCIADOR  </t>
  </si>
  <si>
    <t>En Millones RD$</t>
  </si>
  <si>
    <t>DETALLE</t>
  </si>
  <si>
    <t>10 - FONDO GENERAL</t>
  </si>
  <si>
    <t>100 - TESORO NACIONAL</t>
  </si>
  <si>
    <t>102 - FONDOS PROPIOS</t>
  </si>
  <si>
    <t>121 - SALDOS DISPONIBLES DE PERIODOS ANTERIORES</t>
  </si>
  <si>
    <t>124 - DEVOLUCIÓN FONDO CONTINGENCIA PARA SEGURIDAD SOCIAL</t>
  </si>
  <si>
    <t>30 - FONDOS PROPIOS</t>
  </si>
  <si>
    <t>3002 - RECURSOS SEGURIDAD SOCIAL LEY 13-20</t>
  </si>
  <si>
    <t>9995 - VENTAS DE SERVICIOS</t>
  </si>
  <si>
    <t>9998 - OTROS FONDOS</t>
  </si>
  <si>
    <t>60 - CRÉDITO EXTERNO</t>
  </si>
  <si>
    <t>622 - VENEZUELA</t>
  </si>
  <si>
    <t>TOTAL GASTOS</t>
  </si>
  <si>
    <t xml:space="preserve">TOTAL APLICACIONES FINANCIERAS  </t>
  </si>
  <si>
    <t>TOTAL GASTOS Y APLICACIONES FINANCIERAS</t>
  </si>
  <si>
    <t>Fuente: Sistema de Información de la Gestión Financiera (SIGEF).</t>
  </si>
  <si>
    <t>128 - RECURSOS PERCIBIDOS POR OPERACIONES DEL AÑO ANTERIOR</t>
  </si>
  <si>
    <t>129 - RECURSOS ESPECIALES POR RENEGOCIACION DE CONTRATOS</t>
  </si>
  <si>
    <t>ENERO-DICIEMBRE 2014-2025</t>
  </si>
  <si>
    <t>399 - OTROS ORGANISMOS MULTILATERALES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</si>
</sst>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_-* #,##0.00_-;\-* #,##0.00_-;_-* &quot;-&quot;??_-;_-@_-"/>
    <numFmt numFmtId="165" formatCode="_(* #,##0.0_);_(* \(#,##0.0\);_(* &quot;-&quot;??_);_(@_)"/>
    <numFmt numFmtId="166" formatCode="_-* #,##0.0\ _€_-;\-* #,##0.0\ _€_-;_-* &quot;-&quot;??\ _€_-;_-@_-"/>
    <numFmt numFmtId="167" formatCode="_-* #,##0.00\ _€_-;\-* #,##0.00\ _€_-;_-* &quot;-&quot;??\ _€_-;_-@_-"/>
    <numFmt numFmtId="168" formatCode="_(#,##0.0,,_);_(* \(#,##0.000000\);_(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theme="4" tint="0.79998168889431442"/>
      </patternFill>
    </fill>
    <fill>
      <patternFill patternType="solid">
        <fgColor rgb="FFFF0000"/>
        <bgColor theme="4" tint="0.79998168889431442"/>
      </patternFill>
    </fill>
    <fill>
      <patternFill patternType="solid">
        <fgColor rgb="FFFF0000"/>
        <bgColor indexed="64"/>
      </patternFill>
    </fill>
  </fills>
  <borders count="8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indexed="65"/>
      </top>
      <bottom/>
      <diagonal/>
    </border>
    <border>
      <left/>
      <right/>
      <top/>
      <bottom style="thin">
        <color theme="4" tint="0.39997558519241921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1" fillId="0" borderId="0" applyFont="0" applyFill="0" applyBorder="0" applyAlignment="0" applyProtection="0"/>
  </cellStyleXfs>
  <cellXfs count="45">
    <xf numFmtId="0" fontId="0" fillId="0" borderId="0" xfId="0"/>
    <xf numFmtId="43" fontId="0" fillId="0" borderId="0" xfId="1" applyFont="1" applyBorder="1" applyAlignment="1">
      <alignment horizontal="center"/>
    </xf>
    <xf numFmtId="43" fontId="0" fillId="0" borderId="0" xfId="1" applyFont="1" applyBorder="1" applyAlignment="1"/>
    <xf numFmtId="43" fontId="3" fillId="0" borderId="0" xfId="1" applyFont="1" applyBorder="1" applyAlignment="1">
      <alignment horizontal="center" vertical="center"/>
    </xf>
    <xf numFmtId="43" fontId="0" fillId="2" borderId="0" xfId="1" applyFont="1" applyFill="1"/>
    <xf numFmtId="43" fontId="0" fillId="0" borderId="0" xfId="1" applyFont="1"/>
    <xf numFmtId="43" fontId="0" fillId="2" borderId="0" xfId="1" applyFont="1" applyFill="1" applyBorder="1" applyAlignment="1">
      <alignment horizontal="center"/>
    </xf>
    <xf numFmtId="43" fontId="0" fillId="2" borderId="0" xfId="1" applyFont="1" applyFill="1" applyBorder="1" applyAlignment="1"/>
    <xf numFmtId="166" fontId="0" fillId="0" borderId="0" xfId="1" applyNumberFormat="1" applyFont="1" applyBorder="1" applyAlignment="1">
      <alignment horizontal="right"/>
    </xf>
    <xf numFmtId="43" fontId="8" fillId="0" borderId="0" xfId="1" applyFont="1" applyBorder="1" applyAlignment="1">
      <alignment horizontal="center"/>
    </xf>
    <xf numFmtId="43" fontId="0" fillId="0" borderId="0" xfId="1" applyFont="1" applyBorder="1" applyAlignment="1">
      <alignment vertical="center"/>
    </xf>
    <xf numFmtId="43" fontId="0" fillId="0" borderId="3" xfId="0" applyNumberFormat="1" applyBorder="1"/>
    <xf numFmtId="165" fontId="0" fillId="2" borderId="0" xfId="1" applyNumberFormat="1" applyFont="1" applyFill="1"/>
    <xf numFmtId="165" fontId="0" fillId="2" borderId="0" xfId="1" applyNumberFormat="1" applyFont="1" applyFill="1" applyAlignment="1">
      <alignment horizontal="left"/>
    </xf>
    <xf numFmtId="168" fontId="0" fillId="0" borderId="0" xfId="1" applyNumberFormat="1" applyFont="1" applyBorder="1" applyAlignment="1">
      <alignment horizontal="right"/>
    </xf>
    <xf numFmtId="168" fontId="1" fillId="0" borderId="0" xfId="1" applyNumberFormat="1" applyFont="1" applyBorder="1"/>
    <xf numFmtId="168" fontId="1" fillId="0" borderId="0" xfId="1" applyNumberFormat="1" applyFont="1" applyBorder="1" applyAlignment="1">
      <alignment horizontal="right"/>
    </xf>
    <xf numFmtId="0" fontId="3" fillId="0" borderId="4" xfId="0" applyFont="1" applyBorder="1" applyAlignment="1">
      <alignment horizontal="left"/>
    </xf>
    <xf numFmtId="168" fontId="2" fillId="4" borderId="5" xfId="2" applyNumberFormat="1" applyFont="1" applyFill="1" applyBorder="1" applyAlignment="1">
      <alignment horizontal="right" vertical="center"/>
    </xf>
    <xf numFmtId="0" fontId="3" fillId="2" borderId="4" xfId="0" applyFont="1" applyFill="1" applyBorder="1" applyAlignment="1">
      <alignment horizontal="left"/>
    </xf>
    <xf numFmtId="0" fontId="0" fillId="2" borderId="0" xfId="0" applyFill="1"/>
    <xf numFmtId="0" fontId="7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164" fontId="0" fillId="2" borderId="0" xfId="0" applyNumberFormat="1" applyFill="1"/>
    <xf numFmtId="165" fontId="0" fillId="2" borderId="0" xfId="0" applyNumberFormat="1" applyFill="1" applyAlignment="1">
      <alignment horizontal="left"/>
    </xf>
    <xf numFmtId="165" fontId="0" fillId="2" borderId="0" xfId="0" applyNumberFormat="1" applyFill="1"/>
    <xf numFmtId="0" fontId="0" fillId="0" borderId="0" xfId="0" applyAlignment="1">
      <alignment horizontal="left" readingOrder="1"/>
    </xf>
    <xf numFmtId="165" fontId="0" fillId="0" borderId="0" xfId="0" applyNumberFormat="1" applyAlignment="1">
      <alignment horizontal="left"/>
    </xf>
    <xf numFmtId="0" fontId="0" fillId="0" borderId="0" xfId="0" applyAlignment="1">
      <alignment horizontal="left" indent="1"/>
    </xf>
    <xf numFmtId="49" fontId="6" fillId="0" borderId="1" xfId="0" applyNumberFormat="1" applyFont="1" applyBorder="1" applyAlignment="1">
      <alignment horizontal="left" wrapText="1" readingOrder="1"/>
    </xf>
    <xf numFmtId="0" fontId="7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center" wrapText="1"/>
    </xf>
    <xf numFmtId="168" fontId="3" fillId="0" borderId="4" xfId="7" applyNumberFormat="1" applyFont="1" applyBorder="1"/>
    <xf numFmtId="168" fontId="3" fillId="0" borderId="4" xfId="0" applyNumberFormat="1" applyFont="1" applyBorder="1" applyAlignment="1">
      <alignment horizontal="left"/>
    </xf>
    <xf numFmtId="168" fontId="3" fillId="2" borderId="4" xfId="7" applyNumberFormat="1" applyFont="1" applyFill="1" applyBorder="1"/>
    <xf numFmtId="0" fontId="2" fillId="3" borderId="2" xfId="0" applyFont="1" applyFill="1" applyBorder="1" applyAlignment="1">
      <alignment horizontal="left" vertical="center"/>
    </xf>
    <xf numFmtId="167" fontId="2" fillId="5" borderId="6" xfId="8" applyFont="1" applyFill="1" applyBorder="1" applyAlignment="1">
      <alignment vertical="center" wrapText="1"/>
    </xf>
    <xf numFmtId="167" fontId="2" fillId="5" borderId="0" xfId="8" applyFont="1" applyFill="1" applyBorder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4" borderId="7" xfId="1" applyNumberFormat="1" applyFont="1" applyFill="1" applyBorder="1" applyAlignment="1">
      <alignment horizontal="center" vertical="center"/>
    </xf>
    <xf numFmtId="0" fontId="2" fillId="4" borderId="6" xfId="1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left" vertical="center"/>
    </xf>
  </cellXfs>
  <cellStyles count="9">
    <cellStyle name="Comma" xfId="1" builtinId="3"/>
    <cellStyle name="Millares 2" xfId="3" xr:uid="{00000000-0005-0000-0000-000001000000}"/>
    <cellStyle name="Millares 2 3" xfId="7" xr:uid="{00000000-0005-0000-0000-000002000000}"/>
    <cellStyle name="Millares 3" xfId="4" xr:uid="{00000000-0005-0000-0000-000003000000}"/>
    <cellStyle name="Millares 3 2" xfId="5" xr:uid="{00000000-0005-0000-0000-000004000000}"/>
    <cellStyle name="Millares 3 3" xfId="8" xr:uid="{00000000-0005-0000-0000-000005000000}"/>
    <cellStyle name="Millares 4" xfId="2" xr:uid="{00000000-0005-0000-0000-000006000000}"/>
    <cellStyle name="Millares 5" xfId="6" xr:uid="{00000000-0005-0000-0000-000007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304800</xdr:colOff>
      <xdr:row>6</xdr:row>
      <xdr:rowOff>47625</xdr:rowOff>
    </xdr:to>
    <xdr:pic>
      <xdr:nvPicPr>
        <xdr:cNvPr id="2" name="Picture 5">
          <a:extLst>
            <a:ext uri="{FF2B5EF4-FFF2-40B4-BE49-F238E27FC236}">
              <a16:creationId xmlns:a16="http://schemas.microsoft.com/office/drawing/2014/main" id="{36BF8DEB-7A16-4068-B04F-CC88FF98C4B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304800" cy="1190625"/>
        </a:xfrm>
        <a:prstGeom prst="rect">
          <a:avLst/>
        </a:prstGeom>
      </xdr:spPr>
    </xdr:pic>
    <xdr:clientData/>
  </xdr:twoCellAnchor>
  <xdr:oneCellAnchor>
    <xdr:from>
      <xdr:col>1</xdr:col>
      <xdr:colOff>307109</xdr:colOff>
      <xdr:row>0</xdr:row>
      <xdr:rowOff>179295</xdr:rowOff>
    </xdr:from>
    <xdr:ext cx="1940359" cy="963706"/>
    <xdr:pic>
      <xdr:nvPicPr>
        <xdr:cNvPr id="3" name="Imagen 4">
          <a:extLst>
            <a:ext uri="{FF2B5EF4-FFF2-40B4-BE49-F238E27FC236}">
              <a16:creationId xmlns:a16="http://schemas.microsoft.com/office/drawing/2014/main" id="{8C08DFE1-44D2-4FE1-8D1B-7EADDB88D7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43285" y="179295"/>
          <a:ext cx="1940359" cy="963706"/>
        </a:xfrm>
        <a:prstGeom prst="rect">
          <a:avLst/>
        </a:prstGeom>
      </xdr:spPr>
    </xdr:pic>
    <xdr:clientData/>
  </xdr:oneCellAnchor>
  <xdr:oneCellAnchor>
    <xdr:from>
      <xdr:col>7</xdr:col>
      <xdr:colOff>137993</xdr:colOff>
      <xdr:row>0</xdr:row>
      <xdr:rowOff>0</xdr:rowOff>
    </xdr:from>
    <xdr:ext cx="1901477" cy="1086971"/>
    <xdr:pic>
      <xdr:nvPicPr>
        <xdr:cNvPr id="4" name="Imagen 3">
          <a:extLst>
            <a:ext uri="{FF2B5EF4-FFF2-40B4-BE49-F238E27FC236}">
              <a16:creationId xmlns:a16="http://schemas.microsoft.com/office/drawing/2014/main" id="{F6E9819D-02D1-4536-8EF1-D2FA263C4D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471993" y="0"/>
          <a:ext cx="1901477" cy="1086971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K48"/>
  <sheetViews>
    <sheetView showGridLines="0" tabSelected="1" zoomScale="85" zoomScaleNormal="85" workbookViewId="0">
      <selection activeCell="B8" sqref="B8:B9"/>
    </sheetView>
  </sheetViews>
  <sheetFormatPr defaultColWidth="11.42578125" defaultRowHeight="15" x14ac:dyDescent="0.25"/>
  <cols>
    <col min="1" max="1" width="5" customWidth="1"/>
    <col min="2" max="2" width="63.42578125" customWidth="1"/>
    <col min="3" max="9" width="13.42578125" style="5" customWidth="1"/>
    <col min="10" max="12" width="9.5703125" style="20" bestFit="1" customWidth="1"/>
    <col min="13" max="13" width="16.28515625" style="20" customWidth="1"/>
    <col min="14" max="17" width="17.85546875" style="20" bestFit="1" customWidth="1"/>
    <col min="18" max="18" width="18.85546875" style="20" bestFit="1" customWidth="1"/>
    <col min="19" max="37" width="11.42578125" style="20"/>
  </cols>
  <sheetData>
    <row r="1" spans="2:37" x14ac:dyDescent="0.25">
      <c r="C1" s="1"/>
      <c r="D1" s="1"/>
      <c r="E1" s="1"/>
      <c r="F1" s="1"/>
      <c r="G1" s="1"/>
      <c r="H1" s="1"/>
      <c r="I1" s="2"/>
    </row>
    <row r="2" spans="2:37" ht="28.5" x14ac:dyDescent="0.25">
      <c r="B2" s="39" t="s">
        <v>0</v>
      </c>
      <c r="C2" s="39"/>
      <c r="D2" s="39"/>
      <c r="E2" s="39"/>
      <c r="F2" s="39"/>
      <c r="G2" s="39"/>
      <c r="H2" s="39"/>
      <c r="I2" s="39"/>
    </row>
    <row r="3" spans="2:37" ht="21" x14ac:dyDescent="0.25">
      <c r="B3" s="40" t="s">
        <v>1</v>
      </c>
      <c r="C3" s="40"/>
      <c r="D3" s="40"/>
      <c r="E3" s="40"/>
      <c r="F3" s="40"/>
      <c r="G3" s="40"/>
      <c r="H3" s="40"/>
      <c r="I3" s="40"/>
    </row>
    <row r="4" spans="2:37" ht="15.75" customHeight="1" x14ac:dyDescent="0.25">
      <c r="B4" s="41" t="s">
        <v>2</v>
      </c>
      <c r="C4" s="41"/>
      <c r="D4" s="41"/>
      <c r="E4" s="41"/>
      <c r="F4" s="41"/>
      <c r="G4" s="41"/>
      <c r="H4" s="41"/>
      <c r="I4" s="41"/>
    </row>
    <row r="5" spans="2:37" ht="15.75" customHeight="1" x14ac:dyDescent="0.25">
      <c r="B5" s="41" t="s">
        <v>3</v>
      </c>
      <c r="C5" s="41"/>
      <c r="D5" s="41"/>
      <c r="E5" s="41"/>
      <c r="F5" s="41"/>
      <c r="G5" s="41"/>
      <c r="H5" s="41"/>
      <c r="I5" s="41"/>
    </row>
    <row r="6" spans="2:37" ht="15.75" customHeight="1" x14ac:dyDescent="0.25">
      <c r="B6" s="41"/>
      <c r="C6" s="41"/>
      <c r="D6" s="41"/>
      <c r="E6" s="41"/>
      <c r="F6" s="41"/>
      <c r="G6" s="41"/>
      <c r="H6" s="41"/>
      <c r="I6" s="41"/>
    </row>
    <row r="7" spans="2:37" x14ac:dyDescent="0.25">
      <c r="B7" s="30" t="s">
        <v>23</v>
      </c>
      <c r="C7" s="3"/>
      <c r="D7" s="3"/>
      <c r="E7" s="3"/>
      <c r="F7" s="3"/>
      <c r="G7" s="3"/>
      <c r="H7" s="3"/>
      <c r="J7" s="2"/>
      <c r="K7" s="2"/>
      <c r="L7" s="2"/>
      <c r="N7" s="2" t="s">
        <v>4</v>
      </c>
    </row>
    <row r="8" spans="2:37" x14ac:dyDescent="0.25">
      <c r="B8" s="44" t="s">
        <v>5</v>
      </c>
      <c r="C8" s="43">
        <v>2014</v>
      </c>
      <c r="D8" s="42">
        <v>2015</v>
      </c>
      <c r="E8" s="42">
        <v>2016</v>
      </c>
      <c r="F8" s="42">
        <v>2017</v>
      </c>
      <c r="G8" s="42">
        <v>2018</v>
      </c>
      <c r="H8" s="42">
        <v>2019</v>
      </c>
      <c r="I8" s="42">
        <v>2020</v>
      </c>
      <c r="J8" s="42">
        <v>2021</v>
      </c>
      <c r="K8" s="42">
        <v>2022</v>
      </c>
      <c r="L8" s="42">
        <v>2023</v>
      </c>
      <c r="M8" s="42">
        <v>2024</v>
      </c>
      <c r="N8" s="42">
        <v>2025</v>
      </c>
    </row>
    <row r="9" spans="2:37" x14ac:dyDescent="0.25">
      <c r="B9" s="44"/>
      <c r="C9" s="43"/>
      <c r="D9" s="42"/>
      <c r="E9" s="42"/>
      <c r="F9" s="42"/>
      <c r="G9" s="42"/>
      <c r="H9" s="42"/>
      <c r="I9" s="42"/>
      <c r="J9" s="42"/>
      <c r="K9" s="42"/>
      <c r="L9" s="42"/>
      <c r="M9" s="42"/>
      <c r="N9" s="42"/>
      <c r="AB9" s="24"/>
      <c r="AC9" s="24"/>
      <c r="AD9" s="24"/>
      <c r="AE9" s="24"/>
      <c r="AF9" s="24"/>
      <c r="AG9" s="24"/>
      <c r="AH9" s="24"/>
    </row>
    <row r="10" spans="2:37" x14ac:dyDescent="0.25">
      <c r="B10" s="19" t="s">
        <v>6</v>
      </c>
      <c r="C10" s="35">
        <f t="shared" ref="C10:I10" si="0">SUM(C11:C14)</f>
        <v>1625352693.6000004</v>
      </c>
      <c r="D10" s="35">
        <f t="shared" si="0"/>
        <v>921108204.28999996</v>
      </c>
      <c r="E10" s="35">
        <f t="shared" si="0"/>
        <v>12805927976.880001</v>
      </c>
      <c r="F10" s="35">
        <f t="shared" si="0"/>
        <v>10565436919.980001</v>
      </c>
      <c r="G10" s="35">
        <v>10931672602.760002</v>
      </c>
      <c r="H10" s="35">
        <f t="shared" si="0"/>
        <v>11734633350.799999</v>
      </c>
      <c r="I10" s="35">
        <f t="shared" si="0"/>
        <v>12064976056.6</v>
      </c>
      <c r="J10" s="35">
        <v>17796685159.399998</v>
      </c>
      <c r="K10" s="35">
        <v>19402084827.630001</v>
      </c>
      <c r="L10" s="35">
        <v>19414881443.82</v>
      </c>
      <c r="M10" s="35">
        <v>20359925322.639999</v>
      </c>
      <c r="N10" s="35">
        <v>12095418614.209999</v>
      </c>
      <c r="O10" s="12"/>
      <c r="P10" s="12"/>
      <c r="Q10" s="12"/>
      <c r="R10" s="12"/>
      <c r="S10" s="26"/>
      <c r="T10" s="26"/>
      <c r="U10" s="26"/>
      <c r="V10" s="26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24"/>
      <c r="AK10" s="24"/>
    </row>
    <row r="11" spans="2:37" x14ac:dyDescent="0.25">
      <c r="B11" s="29" t="s">
        <v>7</v>
      </c>
      <c r="C11" s="14">
        <v>1625352693.6000004</v>
      </c>
      <c r="D11" s="14">
        <v>900462967.8599999</v>
      </c>
      <c r="E11" s="14">
        <v>12764608632.84</v>
      </c>
      <c r="F11" s="14">
        <v>10520193369.310001</v>
      </c>
      <c r="G11" s="14">
        <v>10911846177.200001</v>
      </c>
      <c r="H11" s="14">
        <v>11675474539.08</v>
      </c>
      <c r="I11" s="14">
        <v>11988388156.880001</v>
      </c>
      <c r="J11" s="14">
        <v>17658163760.569996</v>
      </c>
      <c r="K11" s="14">
        <v>19279163160.389999</v>
      </c>
      <c r="L11" s="14">
        <v>19301890668.040001</v>
      </c>
      <c r="M11" s="14">
        <v>19269041759.879997</v>
      </c>
      <c r="N11" s="14">
        <v>11963324575.209999</v>
      </c>
      <c r="O11" s="12"/>
      <c r="P11" s="12"/>
      <c r="Q11" s="12"/>
      <c r="R11" s="12"/>
      <c r="S11" s="26"/>
      <c r="T11" s="26"/>
      <c r="U11" s="26"/>
      <c r="V11" s="26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24"/>
      <c r="AJ11" s="24"/>
      <c r="AK11" s="24"/>
    </row>
    <row r="12" spans="2:37" x14ac:dyDescent="0.25">
      <c r="B12" s="29" t="s">
        <v>8</v>
      </c>
      <c r="C12" s="14">
        <v>0</v>
      </c>
      <c r="D12" s="14">
        <v>0</v>
      </c>
      <c r="E12" s="14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2"/>
      <c r="P12" s="12"/>
      <c r="Q12" s="12"/>
      <c r="R12" s="12"/>
      <c r="S12" s="26"/>
      <c r="T12" s="26"/>
      <c r="U12" s="26"/>
      <c r="V12" s="26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24"/>
      <c r="AK12" s="24"/>
    </row>
    <row r="13" spans="2:37" x14ac:dyDescent="0.25">
      <c r="B13" s="29" t="s">
        <v>9</v>
      </c>
      <c r="C13" s="14">
        <v>0</v>
      </c>
      <c r="D13" s="14">
        <v>20645236.430000007</v>
      </c>
      <c r="E13" s="14">
        <v>41319344.039999999</v>
      </c>
      <c r="F13" s="14">
        <v>45243550.669999994</v>
      </c>
      <c r="G13" s="14">
        <v>19826425.560000002</v>
      </c>
      <c r="H13" s="14">
        <v>59158811.720000006</v>
      </c>
      <c r="I13" s="14">
        <v>44146635.980000004</v>
      </c>
      <c r="J13" s="14">
        <v>138521398.83000004</v>
      </c>
      <c r="K13" s="14">
        <v>122921667.23999999</v>
      </c>
      <c r="L13" s="14">
        <v>112990775.78000002</v>
      </c>
      <c r="M13" s="14">
        <v>54080724.079999998</v>
      </c>
      <c r="N13" s="14">
        <v>132094038.99999999</v>
      </c>
      <c r="O13" s="12"/>
      <c r="P13" s="12"/>
      <c r="Q13" s="12"/>
      <c r="R13" s="12"/>
      <c r="S13" s="26"/>
      <c r="T13" s="26"/>
      <c r="U13" s="26"/>
      <c r="V13" s="26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24"/>
      <c r="AK13" s="24"/>
    </row>
    <row r="14" spans="2:37" x14ac:dyDescent="0.25">
      <c r="B14" s="29" t="s">
        <v>10</v>
      </c>
      <c r="C14" s="14">
        <v>0</v>
      </c>
      <c r="D14" s="14">
        <v>0</v>
      </c>
      <c r="E14" s="14">
        <v>0</v>
      </c>
      <c r="F14" s="14">
        <v>0</v>
      </c>
      <c r="G14" s="14">
        <v>0</v>
      </c>
      <c r="H14" s="14">
        <v>0</v>
      </c>
      <c r="I14" s="14">
        <v>32441263.739999998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2"/>
      <c r="P14" s="12"/>
      <c r="Q14" s="12"/>
      <c r="R14" s="12"/>
      <c r="S14" s="26"/>
      <c r="T14" s="26"/>
      <c r="U14" s="26"/>
      <c r="V14" s="26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24"/>
      <c r="AJ14" s="24"/>
      <c r="AK14" s="24"/>
    </row>
    <row r="15" spans="2:37" x14ac:dyDescent="0.25">
      <c r="B15" s="29" t="s">
        <v>21</v>
      </c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>
        <v>36802838.680000007</v>
      </c>
      <c r="N15" s="14">
        <v>0</v>
      </c>
      <c r="O15" s="12"/>
      <c r="P15" s="12"/>
      <c r="Q15" s="12"/>
      <c r="R15" s="12"/>
      <c r="S15" s="26"/>
      <c r="T15" s="26"/>
      <c r="U15" s="26"/>
      <c r="V15" s="26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24"/>
      <c r="AK15" s="24"/>
    </row>
    <row r="16" spans="2:37" x14ac:dyDescent="0.25">
      <c r="B16" s="29" t="s">
        <v>22</v>
      </c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>
        <v>1000000000</v>
      </c>
      <c r="N16" s="14">
        <v>0</v>
      </c>
      <c r="O16" s="12"/>
      <c r="P16" s="12"/>
      <c r="Q16" s="12"/>
      <c r="R16" s="12"/>
      <c r="S16" s="26"/>
      <c r="T16" s="26"/>
      <c r="U16" s="26"/>
      <c r="V16" s="26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24"/>
      <c r="AK16" s="24"/>
    </row>
    <row r="17" spans="2:37" x14ac:dyDescent="0.25">
      <c r="B17" s="17" t="s">
        <v>11</v>
      </c>
      <c r="C17" s="33">
        <f>SUM(C18:C22)</f>
        <v>43361977.399999999</v>
      </c>
      <c r="D17" s="33">
        <f t="shared" ref="D17:I17" si="1">SUM(D18:D22)</f>
        <v>52201705.32</v>
      </c>
      <c r="E17" s="33">
        <f t="shared" si="1"/>
        <v>57158385.520000003</v>
      </c>
      <c r="F17" s="33">
        <f t="shared" si="1"/>
        <v>104232236.33000001</v>
      </c>
      <c r="G17" s="33">
        <f t="shared" si="1"/>
        <v>114447012.89</v>
      </c>
      <c r="H17" s="33">
        <f t="shared" si="1"/>
        <v>435486748.10000002</v>
      </c>
      <c r="I17" s="33">
        <f t="shared" si="1"/>
        <v>259775975.70999995</v>
      </c>
      <c r="J17" s="33">
        <v>1150243764.0599999</v>
      </c>
      <c r="K17" s="33">
        <v>1548033320.2999997</v>
      </c>
      <c r="L17" s="33">
        <v>2015342134.1199999</v>
      </c>
      <c r="M17" s="33">
        <v>2446340107.71</v>
      </c>
      <c r="N17" s="33">
        <v>3015782312.0500002</v>
      </c>
      <c r="O17" s="12"/>
      <c r="P17" s="12"/>
      <c r="Q17" s="12"/>
      <c r="R17" s="12"/>
      <c r="S17" s="26"/>
      <c r="T17" s="26"/>
      <c r="U17" s="26"/>
      <c r="V17" s="26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24"/>
      <c r="AK17" s="24"/>
    </row>
    <row r="18" spans="2:37" x14ac:dyDescent="0.25">
      <c r="B18" s="29" t="s">
        <v>8</v>
      </c>
      <c r="C18" s="15">
        <v>43361977.399999999</v>
      </c>
      <c r="D18" s="15">
        <v>52094505.32</v>
      </c>
      <c r="E18" s="15">
        <v>43348061.120000005</v>
      </c>
      <c r="F18" s="15">
        <v>86234671.700000003</v>
      </c>
      <c r="G18" s="15">
        <v>73574174.5</v>
      </c>
      <c r="H18" s="15">
        <v>388912349.92000002</v>
      </c>
      <c r="I18" s="16">
        <v>251947919.78999996</v>
      </c>
      <c r="J18" s="14">
        <v>1054269073.9000001</v>
      </c>
      <c r="K18" s="14">
        <v>1338197830.3299999</v>
      </c>
      <c r="L18" s="14">
        <v>1890712036.04</v>
      </c>
      <c r="M18" s="14">
        <v>2155389069.3699999</v>
      </c>
      <c r="N18" s="14">
        <v>2796014712.9200001</v>
      </c>
      <c r="O18" s="12"/>
      <c r="P18" s="12"/>
      <c r="Q18" s="12"/>
      <c r="R18" s="12"/>
      <c r="S18" s="26"/>
      <c r="T18" s="26"/>
      <c r="U18" s="26"/>
      <c r="V18" s="26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24"/>
      <c r="AK18" s="24"/>
    </row>
    <row r="19" spans="2:37" x14ac:dyDescent="0.25">
      <c r="B19" s="29" t="s">
        <v>9</v>
      </c>
      <c r="C19" s="14">
        <v>0</v>
      </c>
      <c r="D19" s="14">
        <v>107200</v>
      </c>
      <c r="E19" s="14">
        <v>13810324.399999999</v>
      </c>
      <c r="F19" s="14">
        <v>17997564.630000003</v>
      </c>
      <c r="G19" s="14">
        <v>40872838.390000001</v>
      </c>
      <c r="H19" s="14">
        <v>46574398.179999992</v>
      </c>
      <c r="I19" s="14">
        <v>7828055.9199999999</v>
      </c>
      <c r="J19" s="14">
        <v>95974690.160000011</v>
      </c>
      <c r="K19" s="14">
        <v>209835489.97</v>
      </c>
      <c r="L19" s="14">
        <v>124630098.07999998</v>
      </c>
      <c r="M19" s="14">
        <v>290951038.33999997</v>
      </c>
      <c r="N19" s="14">
        <v>219767599.13000005</v>
      </c>
      <c r="O19" s="12"/>
      <c r="P19" s="12"/>
      <c r="Q19" s="12"/>
      <c r="R19" s="12"/>
      <c r="S19" s="26"/>
      <c r="T19" s="26"/>
      <c r="U19" s="26"/>
      <c r="V19" s="26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24"/>
    </row>
    <row r="20" spans="2:37" x14ac:dyDescent="0.25">
      <c r="B20" s="29" t="s">
        <v>12</v>
      </c>
      <c r="C20" s="15">
        <v>0</v>
      </c>
      <c r="D20" s="15">
        <v>0</v>
      </c>
      <c r="E20" s="15">
        <v>0</v>
      </c>
      <c r="F20" s="15">
        <v>0</v>
      </c>
      <c r="G20" s="15">
        <v>0</v>
      </c>
      <c r="H20" s="15">
        <v>0</v>
      </c>
      <c r="I20" s="15">
        <v>0</v>
      </c>
      <c r="J20" s="15">
        <v>0</v>
      </c>
      <c r="K20" s="15">
        <v>0</v>
      </c>
      <c r="L20" s="15">
        <v>0</v>
      </c>
      <c r="M20" s="15">
        <v>0</v>
      </c>
      <c r="N20" s="15">
        <v>0</v>
      </c>
      <c r="O20" s="12"/>
      <c r="P20" s="12"/>
      <c r="Q20" s="12"/>
      <c r="R20" s="12"/>
      <c r="S20" s="26"/>
      <c r="T20" s="26"/>
      <c r="U20" s="26"/>
      <c r="V20" s="26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24"/>
      <c r="AK20" s="24"/>
    </row>
    <row r="21" spans="2:37" x14ac:dyDescent="0.25">
      <c r="B21" s="29" t="s">
        <v>13</v>
      </c>
      <c r="C21" s="15">
        <v>0</v>
      </c>
      <c r="D21" s="15">
        <v>0</v>
      </c>
      <c r="E21" s="15">
        <v>0</v>
      </c>
      <c r="F21" s="15">
        <v>0</v>
      </c>
      <c r="G21" s="15">
        <v>0</v>
      </c>
      <c r="H21" s="15">
        <v>0</v>
      </c>
      <c r="I21" s="15">
        <v>0</v>
      </c>
      <c r="J21" s="15">
        <v>0</v>
      </c>
      <c r="K21" s="15">
        <v>0</v>
      </c>
      <c r="L21" s="15">
        <v>0</v>
      </c>
      <c r="M21" s="15">
        <v>0</v>
      </c>
      <c r="N21" s="15">
        <v>0</v>
      </c>
      <c r="O21" s="12"/>
      <c r="P21" s="12"/>
      <c r="Q21" s="12"/>
      <c r="R21" s="12"/>
      <c r="S21" s="26"/>
      <c r="T21" s="26"/>
      <c r="U21" s="26"/>
      <c r="V21" s="26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24"/>
      <c r="AK21" s="24"/>
    </row>
    <row r="22" spans="2:37" x14ac:dyDescent="0.25">
      <c r="B22" s="29" t="s">
        <v>14</v>
      </c>
      <c r="C22" s="15">
        <v>0</v>
      </c>
      <c r="D22" s="15">
        <v>0</v>
      </c>
      <c r="E22" s="15">
        <v>0</v>
      </c>
      <c r="F22" s="15">
        <v>0</v>
      </c>
      <c r="G22" s="15">
        <v>0</v>
      </c>
      <c r="H22" s="15">
        <v>0</v>
      </c>
      <c r="I22" s="15">
        <v>0</v>
      </c>
      <c r="J22" s="15">
        <v>0</v>
      </c>
      <c r="K22" s="15">
        <v>0</v>
      </c>
      <c r="L22" s="15">
        <v>0</v>
      </c>
      <c r="M22" s="15">
        <v>0</v>
      </c>
      <c r="N22" s="15">
        <v>0</v>
      </c>
      <c r="O22" s="12"/>
      <c r="P22" s="12"/>
      <c r="Q22" s="12"/>
      <c r="R22" s="12"/>
      <c r="S22" s="26"/>
      <c r="T22" s="26"/>
      <c r="U22" s="26"/>
      <c r="V22" s="26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24"/>
      <c r="AK22" s="24"/>
    </row>
    <row r="23" spans="2:37" x14ac:dyDescent="0.25">
      <c r="B23" s="17" t="s">
        <v>15</v>
      </c>
      <c r="C23" s="33">
        <f t="shared" ref="C23:I23" si="2">+C24+C26</f>
        <v>9075069299.3600006</v>
      </c>
      <c r="D23" s="33">
        <f t="shared" si="2"/>
        <v>10850980109.559999</v>
      </c>
      <c r="E23" s="33">
        <f t="shared" si="2"/>
        <v>7225160.2199999997</v>
      </c>
      <c r="F23" s="34">
        <f t="shared" si="2"/>
        <v>0</v>
      </c>
      <c r="G23" s="34">
        <f t="shared" si="2"/>
        <v>0</v>
      </c>
      <c r="H23" s="34">
        <f t="shared" si="2"/>
        <v>0</v>
      </c>
      <c r="I23" s="34">
        <f t="shared" si="2"/>
        <v>0</v>
      </c>
      <c r="J23" s="34">
        <f t="shared" ref="J23:L23" si="3">+J24+J26</f>
        <v>0</v>
      </c>
      <c r="K23" s="34">
        <f t="shared" ref="K23" si="4">+K24+K26</f>
        <v>0</v>
      </c>
      <c r="L23" s="34">
        <f t="shared" si="3"/>
        <v>0</v>
      </c>
      <c r="M23" s="34">
        <v>0</v>
      </c>
      <c r="N23" s="33">
        <v>8580920647.1300001</v>
      </c>
      <c r="O23" s="12"/>
      <c r="P23" s="12"/>
      <c r="Q23" s="12"/>
      <c r="R23" s="12"/>
      <c r="S23" s="26"/>
      <c r="T23" s="26"/>
      <c r="U23" s="26"/>
      <c r="V23" s="26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J23" s="24"/>
      <c r="AK23" s="24"/>
    </row>
    <row r="24" spans="2:37" x14ac:dyDescent="0.25">
      <c r="B24" s="28" t="s">
        <v>9</v>
      </c>
      <c r="C24" s="14">
        <v>0</v>
      </c>
      <c r="D24" s="14">
        <v>4666512.82</v>
      </c>
      <c r="E24" s="14">
        <v>7225160.2199999997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2"/>
      <c r="P24" s="12"/>
      <c r="Q24" s="12"/>
      <c r="R24" s="12"/>
      <c r="S24" s="26"/>
      <c r="T24" s="26"/>
      <c r="U24" s="26"/>
      <c r="V24" s="26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24"/>
      <c r="AK24" s="24"/>
    </row>
    <row r="25" spans="2:37" x14ac:dyDescent="0.25">
      <c r="B25" s="28" t="s">
        <v>24</v>
      </c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>
        <v>8580920647.1300001</v>
      </c>
      <c r="O25" s="12"/>
      <c r="P25" s="12"/>
      <c r="Q25" s="12"/>
      <c r="R25" s="12"/>
      <c r="S25" s="26"/>
      <c r="T25" s="26"/>
      <c r="U25" s="26"/>
      <c r="V25" s="26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24"/>
      <c r="AK25" s="24"/>
    </row>
    <row r="26" spans="2:37" x14ac:dyDescent="0.25">
      <c r="B26" s="28" t="s">
        <v>16</v>
      </c>
      <c r="C26" s="14">
        <v>9075069299.3600006</v>
      </c>
      <c r="D26" s="14">
        <v>10846313596.74</v>
      </c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4">
        <v>0</v>
      </c>
      <c r="N26" s="14">
        <v>0</v>
      </c>
      <c r="O26" s="12"/>
      <c r="P26" s="12"/>
      <c r="Q26" s="12"/>
      <c r="R26" s="12"/>
      <c r="S26" s="26"/>
      <c r="T26" s="26"/>
      <c r="U26" s="26"/>
      <c r="V26" s="26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4"/>
      <c r="AJ26" s="24"/>
      <c r="AK26" s="24"/>
    </row>
    <row r="27" spans="2:37" x14ac:dyDescent="0.25">
      <c r="B27" s="36" t="s">
        <v>17</v>
      </c>
      <c r="C27" s="18">
        <f t="shared" ref="C27:M27" si="5">+C17+C10+C23</f>
        <v>10743783970.360001</v>
      </c>
      <c r="D27" s="18">
        <f t="shared" si="5"/>
        <v>11824290019.17</v>
      </c>
      <c r="E27" s="18">
        <f t="shared" si="5"/>
        <v>12870311522.620001</v>
      </c>
      <c r="F27" s="18">
        <f t="shared" si="5"/>
        <v>10669669156.310001</v>
      </c>
      <c r="G27" s="18">
        <f t="shared" si="5"/>
        <v>11046119615.650002</v>
      </c>
      <c r="H27" s="18">
        <f t="shared" si="5"/>
        <v>12170120098.9</v>
      </c>
      <c r="I27" s="18">
        <f t="shared" si="5"/>
        <v>12324752032.309999</v>
      </c>
      <c r="J27" s="18">
        <f t="shared" si="5"/>
        <v>18946928923.459999</v>
      </c>
      <c r="K27" s="18">
        <f t="shared" si="5"/>
        <v>20950118147.93</v>
      </c>
      <c r="L27" s="18">
        <f t="shared" si="5"/>
        <v>21430223577.939999</v>
      </c>
      <c r="M27" s="18">
        <f t="shared" si="5"/>
        <v>22806265430.349998</v>
      </c>
      <c r="N27" s="18">
        <f t="shared" ref="N27" si="6">+N17+N10+N23</f>
        <v>23692121573.389999</v>
      </c>
      <c r="O27" s="12"/>
      <c r="P27" s="12"/>
      <c r="Q27" s="12"/>
      <c r="R27" s="12"/>
      <c r="S27" s="12"/>
      <c r="T27" s="26"/>
      <c r="U27" s="26"/>
      <c r="V27" s="26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24"/>
      <c r="AJ27" s="24"/>
      <c r="AK27" s="24"/>
    </row>
    <row r="28" spans="2:37" x14ac:dyDescent="0.25">
      <c r="B28" s="20"/>
      <c r="C28" s="6"/>
      <c r="D28" s="6"/>
      <c r="E28" s="6"/>
      <c r="F28" s="6"/>
      <c r="G28" s="6"/>
      <c r="H28" s="6"/>
      <c r="I28" s="7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24"/>
      <c r="AJ28" s="24"/>
      <c r="AK28" s="24"/>
    </row>
    <row r="29" spans="2:37" x14ac:dyDescent="0.25">
      <c r="B29" s="36"/>
      <c r="C29" s="37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12"/>
      <c r="P29" s="12"/>
      <c r="Q29" s="12"/>
      <c r="R29" s="12"/>
      <c r="S29" s="26"/>
      <c r="T29" s="26"/>
      <c r="U29" s="26"/>
      <c r="V29" s="26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24"/>
      <c r="AJ29" s="24"/>
      <c r="AK29" s="24"/>
    </row>
    <row r="30" spans="2:37" x14ac:dyDescent="0.25">
      <c r="B30" s="17" t="s">
        <v>6</v>
      </c>
      <c r="C30" s="33">
        <f t="shared" ref="C30:I30" si="7">+C31+C32</f>
        <v>0</v>
      </c>
      <c r="D30" s="33">
        <f t="shared" si="7"/>
        <v>0</v>
      </c>
      <c r="E30" s="33">
        <f t="shared" si="7"/>
        <v>34698917.659999996</v>
      </c>
      <c r="F30" s="33">
        <f t="shared" si="7"/>
        <v>9871143.5600000005</v>
      </c>
      <c r="G30" s="33">
        <f t="shared" si="7"/>
        <v>9843371.0500000007</v>
      </c>
      <c r="H30" s="33">
        <f t="shared" si="7"/>
        <v>0</v>
      </c>
      <c r="I30" s="33">
        <f t="shared" si="7"/>
        <v>0</v>
      </c>
      <c r="J30" s="33">
        <f t="shared" ref="J30:L30" si="8">+J31+J32</f>
        <v>0</v>
      </c>
      <c r="K30" s="33">
        <f t="shared" ref="K30" si="9">+K31+K32</f>
        <v>0</v>
      </c>
      <c r="L30" s="33">
        <f t="shared" si="8"/>
        <v>0</v>
      </c>
      <c r="M30" s="33">
        <v>0</v>
      </c>
      <c r="N30" s="33">
        <v>0</v>
      </c>
      <c r="O30" s="12"/>
      <c r="P30" s="12"/>
      <c r="Q30" s="12"/>
      <c r="R30" s="12"/>
      <c r="S30" s="26"/>
      <c r="T30" s="26"/>
      <c r="U30" s="26"/>
      <c r="V30" s="26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24"/>
      <c r="AJ30" s="24"/>
      <c r="AK30" s="24"/>
    </row>
    <row r="31" spans="2:37" x14ac:dyDescent="0.25">
      <c r="B31" s="28" t="s">
        <v>7</v>
      </c>
      <c r="C31" s="15">
        <v>0</v>
      </c>
      <c r="D31" s="15">
        <v>0</v>
      </c>
      <c r="E31" s="15">
        <v>34698917.659999996</v>
      </c>
      <c r="F31" s="15">
        <v>2908474.6</v>
      </c>
      <c r="G31" s="15">
        <v>2950000</v>
      </c>
      <c r="H31" s="15">
        <v>0</v>
      </c>
      <c r="I31" s="15">
        <v>0</v>
      </c>
      <c r="J31" s="15">
        <v>0</v>
      </c>
      <c r="K31" s="15">
        <v>0</v>
      </c>
      <c r="L31" s="15">
        <v>0</v>
      </c>
      <c r="M31" s="15">
        <v>0</v>
      </c>
      <c r="N31" s="15">
        <v>0</v>
      </c>
      <c r="O31" s="12"/>
      <c r="P31" s="12"/>
      <c r="Q31" s="12"/>
      <c r="R31" s="12"/>
      <c r="S31" s="26"/>
      <c r="T31" s="26"/>
      <c r="U31" s="26"/>
      <c r="V31" s="26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24"/>
      <c r="AJ31" s="24"/>
      <c r="AK31" s="24"/>
    </row>
    <row r="32" spans="2:37" x14ac:dyDescent="0.25">
      <c r="B32" s="28" t="s">
        <v>9</v>
      </c>
      <c r="C32" s="15">
        <v>0</v>
      </c>
      <c r="D32" s="15">
        <v>0</v>
      </c>
      <c r="E32" s="15">
        <v>0</v>
      </c>
      <c r="F32" s="15">
        <v>6962668.9600000009</v>
      </c>
      <c r="G32" s="15">
        <v>6893371.0499999998</v>
      </c>
      <c r="H32" s="15">
        <v>0</v>
      </c>
      <c r="I32" s="15">
        <v>0</v>
      </c>
      <c r="J32" s="15">
        <v>0</v>
      </c>
      <c r="K32" s="15">
        <v>0</v>
      </c>
      <c r="L32" s="15">
        <v>0</v>
      </c>
      <c r="M32" s="15">
        <v>0</v>
      </c>
      <c r="N32" s="15">
        <v>0</v>
      </c>
      <c r="O32" s="12"/>
      <c r="P32" s="12"/>
      <c r="Q32" s="12"/>
      <c r="R32" s="12"/>
      <c r="S32" s="26"/>
      <c r="T32" s="26"/>
      <c r="U32" s="26"/>
      <c r="V32" s="26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4"/>
      <c r="AH32" s="24"/>
      <c r="AI32" s="24"/>
      <c r="AJ32" s="24"/>
      <c r="AK32" s="24"/>
    </row>
    <row r="33" spans="2:37" x14ac:dyDescent="0.25">
      <c r="B33" s="17" t="s">
        <v>11</v>
      </c>
      <c r="C33" s="33">
        <f>+C34+C35</f>
        <v>0</v>
      </c>
      <c r="D33" s="33">
        <f>(+D34+D35)</f>
        <v>0</v>
      </c>
      <c r="E33" s="33">
        <f t="shared" ref="E33:L33" si="10">+E34+E35</f>
        <v>6022925.1099999994</v>
      </c>
      <c r="F33" s="33">
        <f t="shared" si="10"/>
        <v>0</v>
      </c>
      <c r="G33" s="33">
        <f t="shared" si="10"/>
        <v>0</v>
      </c>
      <c r="H33" s="33">
        <f t="shared" si="10"/>
        <v>0</v>
      </c>
      <c r="I33" s="33">
        <f t="shared" si="10"/>
        <v>0</v>
      </c>
      <c r="J33" s="33">
        <f t="shared" ref="J33:K33" si="11">+J34+J35</f>
        <v>0</v>
      </c>
      <c r="K33" s="33">
        <f t="shared" si="11"/>
        <v>0</v>
      </c>
      <c r="L33" s="33">
        <f t="shared" si="10"/>
        <v>0</v>
      </c>
      <c r="M33" s="33">
        <v>0</v>
      </c>
      <c r="N33" s="33">
        <v>0</v>
      </c>
      <c r="O33" s="12"/>
      <c r="P33" s="12"/>
      <c r="Q33" s="12"/>
      <c r="R33" s="12"/>
      <c r="S33" s="26"/>
      <c r="T33" s="26"/>
      <c r="U33" s="26"/>
      <c r="V33" s="26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24"/>
    </row>
    <row r="34" spans="2:37" x14ac:dyDescent="0.25">
      <c r="B34" s="28" t="s">
        <v>8</v>
      </c>
      <c r="C34" s="15">
        <v>0</v>
      </c>
      <c r="D34" s="15">
        <v>0</v>
      </c>
      <c r="E34" s="15">
        <v>0</v>
      </c>
      <c r="F34" s="15">
        <v>0</v>
      </c>
      <c r="G34" s="15">
        <v>0</v>
      </c>
      <c r="H34" s="15">
        <v>0</v>
      </c>
      <c r="I34" s="15">
        <v>0</v>
      </c>
      <c r="J34" s="15">
        <v>0</v>
      </c>
      <c r="K34" s="15">
        <v>0</v>
      </c>
      <c r="L34" s="15">
        <v>0</v>
      </c>
      <c r="M34" s="15">
        <v>0</v>
      </c>
      <c r="N34" s="15">
        <v>0</v>
      </c>
      <c r="O34" s="12"/>
      <c r="P34" s="12"/>
      <c r="Q34" s="12"/>
      <c r="R34" s="12"/>
      <c r="S34" s="26"/>
      <c r="T34" s="26"/>
      <c r="U34" s="26"/>
      <c r="V34" s="26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</row>
    <row r="35" spans="2:37" x14ac:dyDescent="0.25">
      <c r="B35" t="s">
        <v>9</v>
      </c>
      <c r="C35" s="5">
        <v>0</v>
      </c>
      <c r="D35" s="5">
        <v>0</v>
      </c>
      <c r="E35" s="15">
        <v>6022925.1099999994</v>
      </c>
      <c r="F35" s="5">
        <v>0</v>
      </c>
      <c r="G35" s="5">
        <v>0</v>
      </c>
      <c r="H35" s="5">
        <v>0</v>
      </c>
      <c r="I35" s="5">
        <v>0</v>
      </c>
      <c r="J35" s="5">
        <v>0</v>
      </c>
      <c r="K35" s="5">
        <v>0</v>
      </c>
      <c r="L35" s="5">
        <v>0</v>
      </c>
      <c r="M35" s="5">
        <v>0</v>
      </c>
      <c r="N35" s="5">
        <v>0</v>
      </c>
      <c r="O35" s="12"/>
      <c r="P35" s="12"/>
      <c r="Q35" s="12"/>
      <c r="R35" s="12"/>
      <c r="S35" s="26"/>
      <c r="T35" s="26"/>
      <c r="U35" s="26"/>
      <c r="V35" s="26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4"/>
      <c r="AI35" s="24"/>
      <c r="AJ35" s="24"/>
      <c r="AK35" s="24"/>
    </row>
    <row r="36" spans="2:37" s="27" customFormat="1" x14ac:dyDescent="0.25">
      <c r="B36" s="36" t="s">
        <v>18</v>
      </c>
      <c r="C36" s="18">
        <f t="shared" ref="C36:M36" si="12">+C33+C30</f>
        <v>0</v>
      </c>
      <c r="D36" s="18">
        <f t="shared" si="12"/>
        <v>0</v>
      </c>
      <c r="E36" s="18">
        <f t="shared" si="12"/>
        <v>40721842.769999996</v>
      </c>
      <c r="F36" s="18">
        <f t="shared" si="12"/>
        <v>9871143.5600000005</v>
      </c>
      <c r="G36" s="18">
        <f t="shared" si="12"/>
        <v>9843371.0500000007</v>
      </c>
      <c r="H36" s="18">
        <f t="shared" si="12"/>
        <v>0</v>
      </c>
      <c r="I36" s="18">
        <f t="shared" si="12"/>
        <v>0</v>
      </c>
      <c r="J36" s="18">
        <f t="shared" si="12"/>
        <v>0</v>
      </c>
      <c r="K36" s="18">
        <f t="shared" si="12"/>
        <v>0</v>
      </c>
      <c r="L36" s="18">
        <f t="shared" si="12"/>
        <v>0</v>
      </c>
      <c r="M36" s="18">
        <f t="shared" si="12"/>
        <v>0</v>
      </c>
      <c r="N36" s="18">
        <f t="shared" ref="N36" si="13">+N33+N30</f>
        <v>0</v>
      </c>
      <c r="O36" s="26"/>
      <c r="P36" s="26"/>
      <c r="Q36" s="26"/>
      <c r="R36" s="26"/>
      <c r="S36" s="26"/>
      <c r="T36" s="26"/>
      <c r="U36" s="26"/>
      <c r="V36" s="26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4"/>
      <c r="AJ36" s="24"/>
      <c r="AK36" s="24"/>
    </row>
    <row r="37" spans="2:37" x14ac:dyDescent="0.25"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26"/>
      <c r="P37" s="26"/>
      <c r="Q37" s="26"/>
      <c r="R37" s="26"/>
      <c r="S37" s="26"/>
      <c r="T37" s="26"/>
      <c r="U37" s="26"/>
      <c r="V37" s="26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4"/>
      <c r="AH37" s="24"/>
      <c r="AI37" s="24"/>
      <c r="AJ37" s="24"/>
      <c r="AK37" s="24"/>
    </row>
    <row r="38" spans="2:37" s="23" customFormat="1" x14ac:dyDescent="0.25">
      <c r="B38" s="36" t="s">
        <v>19</v>
      </c>
      <c r="C38" s="18">
        <f t="shared" ref="C38:M38" si="14">+C36+C27</f>
        <v>10743783970.360001</v>
      </c>
      <c r="D38" s="18">
        <f t="shared" si="14"/>
        <v>11824290019.17</v>
      </c>
      <c r="E38" s="18">
        <f t="shared" si="14"/>
        <v>12911033365.390001</v>
      </c>
      <c r="F38" s="18">
        <f t="shared" si="14"/>
        <v>10679540299.870001</v>
      </c>
      <c r="G38" s="18">
        <f t="shared" si="14"/>
        <v>11055962986.700001</v>
      </c>
      <c r="H38" s="18">
        <f t="shared" si="14"/>
        <v>12170120098.9</v>
      </c>
      <c r="I38" s="18">
        <f t="shared" si="14"/>
        <v>12324752032.309999</v>
      </c>
      <c r="J38" s="18">
        <f t="shared" si="14"/>
        <v>18946928923.459999</v>
      </c>
      <c r="K38" s="18">
        <f t="shared" si="14"/>
        <v>20950118147.93</v>
      </c>
      <c r="L38" s="18">
        <f t="shared" si="14"/>
        <v>21430223577.939999</v>
      </c>
      <c r="M38" s="18">
        <f t="shared" si="14"/>
        <v>22806265430.349998</v>
      </c>
      <c r="N38" s="18">
        <f t="shared" ref="N38" si="15">+N36+N27</f>
        <v>23692121573.389999</v>
      </c>
      <c r="O38" s="12"/>
      <c r="P38" s="13"/>
      <c r="Q38" s="13"/>
      <c r="R38" s="13"/>
      <c r="S38" s="25"/>
      <c r="T38" s="25"/>
      <c r="U38" s="25"/>
      <c r="V38" s="25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24"/>
      <c r="AH38" s="24"/>
      <c r="AI38" s="24"/>
      <c r="AJ38" s="24"/>
      <c r="AK38" s="24"/>
    </row>
    <row r="39" spans="2:37" x14ac:dyDescent="0.25">
      <c r="B39" s="22" t="s">
        <v>20</v>
      </c>
      <c r="C39" s="21"/>
      <c r="D39" s="21"/>
      <c r="E39" s="21"/>
      <c r="F39" s="21"/>
      <c r="G39" s="21"/>
      <c r="H39" s="21"/>
      <c r="I39" s="2"/>
    </row>
    <row r="40" spans="2:37" x14ac:dyDescent="0.25">
      <c r="B40" s="31"/>
      <c r="C40" s="9"/>
      <c r="D40" s="9"/>
      <c r="E40" s="9"/>
      <c r="F40" s="9"/>
      <c r="G40" s="9"/>
      <c r="H40" s="9"/>
      <c r="I40" s="9"/>
    </row>
    <row r="41" spans="2:37" x14ac:dyDescent="0.25">
      <c r="B41" s="32"/>
      <c r="C41" s="10"/>
      <c r="D41" s="10"/>
      <c r="E41" s="10"/>
      <c r="F41" s="10"/>
      <c r="G41" s="10"/>
      <c r="H41" s="10"/>
      <c r="I41" s="10"/>
    </row>
    <row r="42" spans="2:37" x14ac:dyDescent="0.25">
      <c r="J42" s="4"/>
      <c r="K42" s="4"/>
      <c r="L42" s="4"/>
    </row>
    <row r="43" spans="2:37" x14ac:dyDescent="0.25">
      <c r="C43" s="11"/>
      <c r="D43" s="11"/>
      <c r="E43" s="11"/>
      <c r="F43" s="11"/>
      <c r="G43" s="11"/>
      <c r="H43" s="11"/>
      <c r="I43" s="11"/>
      <c r="J43" s="4"/>
      <c r="K43" s="4"/>
      <c r="L43" s="4"/>
    </row>
    <row r="44" spans="2:37" s="20" customFormat="1" x14ac:dyDescent="0.25">
      <c r="B44"/>
      <c r="C44" s="11"/>
      <c r="D44" s="11"/>
      <c r="E44" s="11"/>
      <c r="F44" s="11"/>
      <c r="G44" s="11"/>
      <c r="H44" s="11"/>
      <c r="I44" s="11"/>
      <c r="J44" s="4"/>
      <c r="K44" s="4"/>
      <c r="L44" s="4"/>
    </row>
    <row r="47" spans="2:37" s="20" customFormat="1" x14ac:dyDescent="0.25">
      <c r="B47"/>
      <c r="C47" s="5"/>
      <c r="D47" s="5"/>
      <c r="E47" s="5"/>
      <c r="F47" s="5"/>
      <c r="G47" s="5"/>
      <c r="H47" s="5"/>
      <c r="I47" s="5"/>
      <c r="J47" s="4"/>
      <c r="K47" s="4"/>
      <c r="L47" s="4"/>
      <c r="M47" s="4"/>
    </row>
    <row r="48" spans="2:37" s="20" customFormat="1" x14ac:dyDescent="0.25">
      <c r="B48"/>
      <c r="C48" s="5"/>
      <c r="D48" s="5"/>
      <c r="E48" s="5"/>
      <c r="F48" s="5"/>
      <c r="G48" s="5"/>
      <c r="H48" s="5"/>
      <c r="I48" s="5"/>
      <c r="J48" s="4"/>
      <c r="K48" s="4"/>
      <c r="L48" s="4"/>
    </row>
  </sheetData>
  <mergeCells count="18">
    <mergeCell ref="E8:E9"/>
    <mergeCell ref="D8:D9"/>
    <mergeCell ref="C8:C9"/>
    <mergeCell ref="N8:N9"/>
    <mergeCell ref="B8:B9"/>
    <mergeCell ref="M8:M9"/>
    <mergeCell ref="L8:L9"/>
    <mergeCell ref="K8:K9"/>
    <mergeCell ref="J8:J9"/>
    <mergeCell ref="I8:I9"/>
    <mergeCell ref="H8:H9"/>
    <mergeCell ref="G8:G9"/>
    <mergeCell ref="F8:F9"/>
    <mergeCell ref="B2:I2"/>
    <mergeCell ref="B3:I3"/>
    <mergeCell ref="B4:I4"/>
    <mergeCell ref="B5:I5"/>
    <mergeCell ref="B6:I6"/>
  </mergeCells>
  <pageMargins left="0.7" right="0.7" top="0.75" bottom="0.75" header="0.3" footer="0.3"/>
  <pageSetup orientation="portrait" horizontalDpi="4294967295" verticalDpi="4294967295" r:id="rId1"/>
  <ignoredErrors>
    <ignoredError sqref="D33" formula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0FE607C767B914093B307CF718B3ABD" ma:contentTypeVersion="6" ma:contentTypeDescription="Crear nuevo documento." ma:contentTypeScope="" ma:versionID="4ede55b78547dc3100dffa097e496bbb">
  <xsd:schema xmlns:xsd="http://www.w3.org/2001/XMLSchema" xmlns:xs="http://www.w3.org/2001/XMLSchema" xmlns:p="http://schemas.microsoft.com/office/2006/metadata/properties" xmlns:ns2="f7c7372e-77c9-4c4a-9e9a-3e04be05905d" xmlns:ns3="09100588-ee89-45b2-81d6-a67d223ce91b" targetNamespace="http://schemas.microsoft.com/office/2006/metadata/properties" ma:root="true" ma:fieldsID="4bdacd001a201b574f9434a460a5e613" ns2:_="" ns3:_="">
    <xsd:import namespace="f7c7372e-77c9-4c4a-9e9a-3e04be05905d"/>
    <xsd:import namespace="09100588-ee89-45b2-81d6-a67d223ce91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7c7372e-77c9-4c4a-9e9a-3e04be05905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100588-ee89-45b2-81d6-a67d223ce91b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7A6238E-014B-4F11-9A66-4D0AEC53C3B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7c7372e-77c9-4c4a-9e9a-3e04be05905d"/>
    <ds:schemaRef ds:uri="09100588-ee89-45b2-81d6-a67d223ce91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431FAA6-D6F9-40C9-9607-A72A7C90145D}">
  <ds:schemaRefs>
    <ds:schemaRef ds:uri="http://schemas.microsoft.com/office/infopath/2007/PartnerControls"/>
    <ds:schemaRef ds:uri="http://purl.org/dc/terms/"/>
    <ds:schemaRef ds:uri="09100588-ee89-45b2-81d6-a67d223ce91b"/>
    <ds:schemaRef ds:uri="http://www.w3.org/XML/1998/namespace"/>
    <ds:schemaRef ds:uri="http://schemas.microsoft.com/office/2006/metadata/properties"/>
    <ds:schemaRef ds:uri="http://schemas.microsoft.com/office/2006/documentManagement/types"/>
    <ds:schemaRef ds:uri="http://purl.org/dc/dcmitype/"/>
    <ds:schemaRef ds:uri="http://purl.org/dc/elements/1.1/"/>
    <ds:schemaRef ds:uri="http://schemas.openxmlformats.org/package/2006/metadata/core-properties"/>
    <ds:schemaRef ds:uri="f7c7372e-77c9-4c4a-9e9a-3e04be05905d"/>
  </ds:schemaRefs>
</ds:datastoreItem>
</file>

<file path=customXml/itemProps3.xml><?xml version="1.0" encoding="utf-8"?>
<ds:datastoreItem xmlns:ds="http://schemas.openxmlformats.org/officeDocument/2006/customXml" ds:itemID="{96669DEF-AEF6-4EDC-8D05-71054890BB10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b5510b9d-1611-4022-8488-41b0fd106d01}" enabled="1" method="Standard" siteId="{84c19291-14ab-4867-8582-dbea5badaa1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Fuente y Org. Financ 2014-2025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Katherine M. Peguero Fermín</dc:creator>
  <cp:keywords/>
  <dc:description/>
  <cp:lastModifiedBy>Yan Li Suarez</cp:lastModifiedBy>
  <cp:revision/>
  <dcterms:created xsi:type="dcterms:W3CDTF">2018-02-19T19:32:39Z</dcterms:created>
  <dcterms:modified xsi:type="dcterms:W3CDTF">2026-03-11T12:22:57Z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5510b9d-1611-4022-8488-41b0fd106d01_Enabled">
    <vt:lpwstr>true</vt:lpwstr>
  </property>
  <property fmtid="{D5CDD505-2E9C-101B-9397-08002B2CF9AE}" pid="3" name="MSIP_Label_b5510b9d-1611-4022-8488-41b0fd106d01_SetDate">
    <vt:lpwstr>2022-04-04T18:03:54Z</vt:lpwstr>
  </property>
  <property fmtid="{D5CDD505-2E9C-101B-9397-08002B2CF9AE}" pid="4" name="MSIP_Label_b5510b9d-1611-4022-8488-41b0fd106d01_Method">
    <vt:lpwstr>Standard</vt:lpwstr>
  </property>
  <property fmtid="{D5CDD505-2E9C-101B-9397-08002B2CF9AE}" pid="5" name="MSIP_Label_b5510b9d-1611-4022-8488-41b0fd106d01_Name">
    <vt:lpwstr>defa4170-0d19-0005-0004-bc88714345d2</vt:lpwstr>
  </property>
  <property fmtid="{D5CDD505-2E9C-101B-9397-08002B2CF9AE}" pid="6" name="MSIP_Label_b5510b9d-1611-4022-8488-41b0fd106d01_SiteId">
    <vt:lpwstr>84c19291-14ab-4867-8582-dbea5badaa1d</vt:lpwstr>
  </property>
  <property fmtid="{D5CDD505-2E9C-101B-9397-08002B2CF9AE}" pid="7" name="MSIP_Label_b5510b9d-1611-4022-8488-41b0fd106d01_ActionId">
    <vt:lpwstr>e212e64b-24af-493a-85e1-97da06f69407</vt:lpwstr>
  </property>
  <property fmtid="{D5CDD505-2E9C-101B-9397-08002B2CF9AE}" pid="8" name="MSIP_Label_b5510b9d-1611-4022-8488-41b0fd106d01_ContentBits">
    <vt:lpwstr>0</vt:lpwstr>
  </property>
  <property fmtid="{D5CDD505-2E9C-101B-9397-08002B2CF9AE}" pid="9" name="ContentTypeId">
    <vt:lpwstr>0x01010050FE607C767B914093B307CF718B3ABD</vt:lpwstr>
  </property>
</Properties>
</file>