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4.158\Dir. EESF\Dpto. CEP\Informe de Ejecución Empresas Públicas 2025\"/>
    </mc:Choice>
  </mc:AlternateContent>
  <xr:revisionPtr revIDLastSave="0" documentId="13_ncr:1_{C6A68D35-1253-46EA-BE83-99810D3F1B01}" xr6:coauthVersionLast="47" xr6:coauthVersionMax="47" xr10:uidLastSave="{00000000-0000-0000-0000-000000000000}"/>
  <bookViews>
    <workbookView xWindow="28680" yWindow="-1290" windowWidth="29040" windowHeight="15720" tabRatio="768" xr2:uid="{CA8EE17C-2036-49E6-B09C-1D37FCDD3893}"/>
  </bookViews>
  <sheets>
    <sheet name="Gráfico 1" sheetId="12" r:id="rId1"/>
    <sheet name="Gráfico 2" sheetId="13" r:id="rId2"/>
    <sheet name="Tabla 1" sheetId="15" r:id="rId3"/>
    <sheet name="Tabla 2" sheetId="14" r:id="rId4"/>
    <sheet name="Tabla 3" sheetId="26" r:id="rId5"/>
    <sheet name="Gráfico 3" sheetId="27" r:id="rId6"/>
    <sheet name="Tabla 4" sheetId="28" r:id="rId7"/>
    <sheet name="Gráfico 4" sheetId="29" r:id="rId8"/>
    <sheet name="Gráfico 5" sheetId="30" r:id="rId9"/>
    <sheet name="Tabla 5" sheetId="31" r:id="rId10"/>
    <sheet name="Tabla 6" sheetId="32" r:id="rId11"/>
    <sheet name="Gráfico 6." sheetId="33" r:id="rId12"/>
    <sheet name="Tabla 7" sheetId="34" r:id="rId13"/>
    <sheet name="Tabla 8" sheetId="35" r:id="rId14"/>
    <sheet name="Tabla 9" sheetId="36" r:id="rId15"/>
    <sheet name="Tabla 10" sheetId="37" r:id="rId16"/>
    <sheet name="Tabla 11" sheetId="38" r:id="rId17"/>
    <sheet name="Tabla 12" sheetId="39" r:id="rId18"/>
    <sheet name="Tabla 13" sheetId="4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</externalReferences>
  <definedNames>
    <definedName name="\0" localSheetId="11">#REF!</definedName>
    <definedName name="\0" localSheetId="9">#REF!</definedName>
    <definedName name="\0" localSheetId="10">#REF!</definedName>
    <definedName name="\0" localSheetId="12">#REF!</definedName>
    <definedName name="\0">#REF!</definedName>
    <definedName name="\A" localSheetId="11">#REF!</definedName>
    <definedName name="\A" localSheetId="9">#REF!</definedName>
    <definedName name="\A" localSheetId="10">#REF!</definedName>
    <definedName name="\A" localSheetId="12">#REF!</definedName>
    <definedName name="\A">#REF!</definedName>
    <definedName name="\B" localSheetId="11">#REF!</definedName>
    <definedName name="\B" localSheetId="9">#REF!</definedName>
    <definedName name="\B" localSheetId="10">#REF!</definedName>
    <definedName name="\B" localSheetId="12">#REF!</definedName>
    <definedName name="\B">#REF!</definedName>
    <definedName name="\bmiii">#REF!</definedName>
    <definedName name="\C" localSheetId="11">#REF!</definedName>
    <definedName name="\C" localSheetId="9">#REF!</definedName>
    <definedName name="\C" localSheetId="10">#REF!</definedName>
    <definedName name="\C" localSheetId="12">#REF!</definedName>
    <definedName name="\C">#REF!</definedName>
    <definedName name="\cc" localSheetId="11">[1]Debt!#REF!</definedName>
    <definedName name="\cc" localSheetId="10">[1]Debt!#REF!</definedName>
    <definedName name="\cc" localSheetId="12">[1]Debt!#REF!</definedName>
    <definedName name="\cc">#REF!</definedName>
    <definedName name="\D" localSheetId="11">#REF!</definedName>
    <definedName name="\D" localSheetId="9">#REF!</definedName>
    <definedName name="\D" localSheetId="10">#REF!</definedName>
    <definedName name="\D" localSheetId="12">#REF!</definedName>
    <definedName name="\D">#REF!</definedName>
    <definedName name="\E" localSheetId="11">#REF!</definedName>
    <definedName name="\E" localSheetId="9">#REF!</definedName>
    <definedName name="\E" localSheetId="10">#REF!</definedName>
    <definedName name="\E" localSheetId="12">#REF!</definedName>
    <definedName name="\E">#REF!</definedName>
    <definedName name="\F" localSheetId="11">#REF!</definedName>
    <definedName name="\F" localSheetId="9">#REF!</definedName>
    <definedName name="\F" localSheetId="10">#REF!</definedName>
    <definedName name="\F" localSheetId="12">#REF!</definedName>
    <definedName name="\F">#REF!</definedName>
    <definedName name="\G" localSheetId="11">#REF!</definedName>
    <definedName name="\G" localSheetId="9">#REF!</definedName>
    <definedName name="\G" localSheetId="10">#REF!</definedName>
    <definedName name="\G" localSheetId="12">#REF!</definedName>
    <definedName name="\G">#REF!</definedName>
    <definedName name="\gg">#REF!</definedName>
    <definedName name="\H" localSheetId="11">#REF!</definedName>
    <definedName name="\H" localSheetId="9">#REF!</definedName>
    <definedName name="\H" localSheetId="10">#REF!</definedName>
    <definedName name="\H" localSheetId="12">#REF!</definedName>
    <definedName name="\H">#REF!</definedName>
    <definedName name="\I" localSheetId="11">#REF!</definedName>
    <definedName name="\I" localSheetId="9">#REF!</definedName>
    <definedName name="\I" localSheetId="10">#REF!</definedName>
    <definedName name="\I" localSheetId="12">#REF!</definedName>
    <definedName name="\I">#REF!</definedName>
    <definedName name="\J" localSheetId="11">#REF!</definedName>
    <definedName name="\J" localSheetId="9">#REF!</definedName>
    <definedName name="\J" localSheetId="10">#REF!</definedName>
    <definedName name="\J" localSheetId="12">#REF!</definedName>
    <definedName name="\J">#REF!</definedName>
    <definedName name="\K" localSheetId="11">#REF!</definedName>
    <definedName name="\K" localSheetId="9">#REF!</definedName>
    <definedName name="\K" localSheetId="10">#REF!</definedName>
    <definedName name="\K" localSheetId="12">#REF!</definedName>
    <definedName name="\K">#REF!</definedName>
    <definedName name="\kk">#REF!</definedName>
    <definedName name="\L" localSheetId="11">#REF!</definedName>
    <definedName name="\L" localSheetId="9">#REF!</definedName>
    <definedName name="\L" localSheetId="10">#REF!</definedName>
    <definedName name="\L" localSheetId="12">#REF!</definedName>
    <definedName name="\L">#REF!</definedName>
    <definedName name="\M" localSheetId="11">#REF!</definedName>
    <definedName name="\M" localSheetId="9">#REF!</definedName>
    <definedName name="\M" localSheetId="10">#REF!</definedName>
    <definedName name="\M" localSheetId="12">#REF!</definedName>
    <definedName name="\M">#REF!</definedName>
    <definedName name="\N" localSheetId="11">#REF!</definedName>
    <definedName name="\N" localSheetId="9">#REF!</definedName>
    <definedName name="\N" localSheetId="10">#REF!</definedName>
    <definedName name="\N" localSheetId="12">#REF!</definedName>
    <definedName name="\N">#REF!</definedName>
    <definedName name="\Ñ" localSheetId="11">#REF!</definedName>
    <definedName name="\Ñ" localSheetId="9">#REF!</definedName>
    <definedName name="\Ñ" localSheetId="10">#REF!</definedName>
    <definedName name="\Ñ" localSheetId="12">#REF!</definedName>
    <definedName name="\Ñ">#REF!</definedName>
    <definedName name="\O" localSheetId="11">#REF!</definedName>
    <definedName name="\O" localSheetId="9">#REF!</definedName>
    <definedName name="\O" localSheetId="10">#REF!</definedName>
    <definedName name="\O" localSheetId="12">#REF!</definedName>
    <definedName name="\O">#REF!</definedName>
    <definedName name="\P" localSheetId="11">#REF!</definedName>
    <definedName name="\P" localSheetId="9">#REF!</definedName>
    <definedName name="\P" localSheetId="10">#REF!</definedName>
    <definedName name="\P" localSheetId="12">#REF!</definedName>
    <definedName name="\P">#REF!</definedName>
    <definedName name="\Q" localSheetId="11">#REF!</definedName>
    <definedName name="\Q" localSheetId="9">#REF!</definedName>
    <definedName name="\Q" localSheetId="10">#REF!</definedName>
    <definedName name="\Q" localSheetId="12">#REF!</definedName>
    <definedName name="\Q">#REF!</definedName>
    <definedName name="\R" localSheetId="11">#REF!</definedName>
    <definedName name="\R" localSheetId="9">#REF!</definedName>
    <definedName name="\R" localSheetId="10">#REF!</definedName>
    <definedName name="\R" localSheetId="12">#REF!</definedName>
    <definedName name="\R">#REF!</definedName>
    <definedName name="\S" localSheetId="11">#REF!</definedName>
    <definedName name="\S" localSheetId="9">#REF!</definedName>
    <definedName name="\S" localSheetId="10">#REF!</definedName>
    <definedName name="\S" localSheetId="12">#REF!</definedName>
    <definedName name="\S">#REF!</definedName>
    <definedName name="\T" localSheetId="11">#REF!</definedName>
    <definedName name="\T" localSheetId="9">#REF!</definedName>
    <definedName name="\T" localSheetId="10">#REF!</definedName>
    <definedName name="\T" localSheetId="12">#REF!</definedName>
    <definedName name="\T">#REF!</definedName>
    <definedName name="\T1" localSheetId="11">#REF!</definedName>
    <definedName name="\T1" localSheetId="9">#REF!</definedName>
    <definedName name="\T1" localSheetId="10">#REF!</definedName>
    <definedName name="\T1" localSheetId="12">#REF!</definedName>
    <definedName name="\T1">#REF!</definedName>
    <definedName name="\T2" localSheetId="9">#REF!</definedName>
    <definedName name="\T2">[2]BOP!#REF!</definedName>
    <definedName name="\tt">#REF!</definedName>
    <definedName name="\U" localSheetId="11">#REF!</definedName>
    <definedName name="\U" localSheetId="9">#REF!</definedName>
    <definedName name="\U" localSheetId="10">#REF!</definedName>
    <definedName name="\U" localSheetId="12">#REF!</definedName>
    <definedName name="\U">#REF!</definedName>
    <definedName name="\V" localSheetId="11">#REF!</definedName>
    <definedName name="\V" localSheetId="9">#REF!</definedName>
    <definedName name="\V" localSheetId="10">#REF!</definedName>
    <definedName name="\V" localSheetId="12">#REF!</definedName>
    <definedName name="\V">#REF!</definedName>
    <definedName name="\W" localSheetId="11">#REF!</definedName>
    <definedName name="\W" localSheetId="9">#REF!</definedName>
    <definedName name="\W" localSheetId="10">#REF!</definedName>
    <definedName name="\W" localSheetId="12">#REF!</definedName>
    <definedName name="\W">#REF!</definedName>
    <definedName name="\X" localSheetId="11">#REF!</definedName>
    <definedName name="\X" localSheetId="9">#REF!</definedName>
    <definedName name="\X" localSheetId="10">#REF!</definedName>
    <definedName name="\X" localSheetId="12">#REF!</definedName>
    <definedName name="\X">#REF!</definedName>
    <definedName name="\Y" localSheetId="11">#REF!</definedName>
    <definedName name="\Y" localSheetId="9">#REF!</definedName>
    <definedName name="\Y" localSheetId="10">#REF!</definedName>
    <definedName name="\Y" localSheetId="12">#REF!</definedName>
    <definedName name="\Y">#REF!</definedName>
    <definedName name="\Z" localSheetId="11">#REF!</definedName>
    <definedName name="\Z" localSheetId="9">#REF!</definedName>
    <definedName name="\Z" localSheetId="10">#REF!</definedName>
    <definedName name="\Z" localSheetId="12">#REF!</definedName>
    <definedName name="\Z">#REF!</definedName>
    <definedName name="_._IMPUESTOS_SOBRE_COMBUSTIBLES_Y_GAS_NATURAL">#REF!</definedName>
    <definedName name="_._IMPUESTOS_SOBRE_ENERGIA_ELECTRICA">#REF!</definedName>
    <definedName name="______________________ROS1">#N/A</definedName>
    <definedName name="______________________ROS2">#N/A</definedName>
    <definedName name="______________________ROS3">#N/A</definedName>
    <definedName name="______________________ROS4">#N/A</definedName>
    <definedName name="_____________________ROS1">#N/A</definedName>
    <definedName name="_____________________ROS2">#N/A</definedName>
    <definedName name="_____________________ROS3">#N/A</definedName>
    <definedName name="_____________________ROS4">#N/A</definedName>
    <definedName name="____________________ROS1">#N/A</definedName>
    <definedName name="____________________ROS2">#N/A</definedName>
    <definedName name="____________________ROS3">#N/A</definedName>
    <definedName name="____________________ROS4">#N/A</definedName>
    <definedName name="___________________ROS1">#N/A</definedName>
    <definedName name="___________________ROS2">#N/A</definedName>
    <definedName name="___________________ROS3">#N/A</definedName>
    <definedName name="___________________ROS4">#N/A</definedName>
    <definedName name="__________________ROS1">#N/A</definedName>
    <definedName name="__________________ROS2">#N/A</definedName>
    <definedName name="__________________ROS3">#N/A</definedName>
    <definedName name="__________________ROS4">#N/A</definedName>
    <definedName name="_________________ROS1">#N/A</definedName>
    <definedName name="_________________ROS2">#N/A</definedName>
    <definedName name="_________________ROS3">#N/A</definedName>
    <definedName name="_________________ROS4">#N/A</definedName>
    <definedName name="________________ROS1">#N/A</definedName>
    <definedName name="________________ROS2">#N/A</definedName>
    <definedName name="________________ROS3">#N/A</definedName>
    <definedName name="________________ROS4">#N/A</definedName>
    <definedName name="_______________ROS1">#N/A</definedName>
    <definedName name="_______________ROS2">#N/A</definedName>
    <definedName name="_______________ROS3">#N/A</definedName>
    <definedName name="_______________ROS4">#N/A</definedName>
    <definedName name="______________ROS1">#N/A</definedName>
    <definedName name="______________ROS2">#N/A</definedName>
    <definedName name="______________ROS3">#N/A</definedName>
    <definedName name="______________ROS4">#N/A</definedName>
    <definedName name="_____________ROS1">#N/A</definedName>
    <definedName name="_____________ROS2">#N/A</definedName>
    <definedName name="_____________ROS3">#N/A</definedName>
    <definedName name="_____________ROS4">#N/A</definedName>
    <definedName name="____________asd1">#REF!</definedName>
    <definedName name="____________ROS1">#N/A</definedName>
    <definedName name="____________ROS2">#N/A</definedName>
    <definedName name="____________ROS3">#N/A</definedName>
    <definedName name="____________ROS4">#N/A</definedName>
    <definedName name="____________tnt1">#REF!</definedName>
    <definedName name="___________ROS1">#N/A</definedName>
    <definedName name="___________ROS2">#N/A</definedName>
    <definedName name="___________ROS3">#N/A</definedName>
    <definedName name="___________ROS4">#N/A</definedName>
    <definedName name="__________asd1">#REF!</definedName>
    <definedName name="__________ROS1">#N/A</definedName>
    <definedName name="__________ROS2">#N/A</definedName>
    <definedName name="__________ROS3">#N/A</definedName>
    <definedName name="__________ROS4">#N/A</definedName>
    <definedName name="__________tnt1">#REF!</definedName>
    <definedName name="_________asd1">#REF!</definedName>
    <definedName name="_________ROS1">#N/A</definedName>
    <definedName name="_________ROS2">#N/A</definedName>
    <definedName name="_________ROS3">#N/A</definedName>
    <definedName name="_________ROS4">#N/A</definedName>
    <definedName name="_________tAB4">#REF!</definedName>
    <definedName name="_________tnt1">#REF!</definedName>
    <definedName name="________asd1">#REF!</definedName>
    <definedName name="________ROS1">#N/A</definedName>
    <definedName name="________ROS2">#N/A</definedName>
    <definedName name="________ROS3">#N/A</definedName>
    <definedName name="________ROS4">#N/A</definedName>
    <definedName name="________tAB4">#REF!</definedName>
    <definedName name="________tnt1">#REF!</definedName>
    <definedName name="_______asd1">#REF!</definedName>
    <definedName name="_______FAL4" localSheetId="11">#REF!</definedName>
    <definedName name="_______FAL4" localSheetId="9">#REF!</definedName>
    <definedName name="_______FAL4" localSheetId="10">#REF!</definedName>
    <definedName name="_______FAL4" localSheetId="12">#REF!</definedName>
    <definedName name="_______FAL4">#REF!</definedName>
    <definedName name="_______FAL6" localSheetId="11">#REF!</definedName>
    <definedName name="_______FAL6" localSheetId="9">#REF!</definedName>
    <definedName name="_______FAL6" localSheetId="10">#REF!</definedName>
    <definedName name="_______FAL6" localSheetId="12">#REF!</definedName>
    <definedName name="_______FAL6">#REF!</definedName>
    <definedName name="_______FAL7" localSheetId="11">#REF!</definedName>
    <definedName name="_______FAL7" localSheetId="9">#REF!</definedName>
    <definedName name="_______FAL7" localSheetId="10">#REF!</definedName>
    <definedName name="_______FAL7" localSheetId="12">#REF!</definedName>
    <definedName name="_______FAL7">#REF!</definedName>
    <definedName name="_______ROS1">#N/A</definedName>
    <definedName name="_______ROS2">#N/A</definedName>
    <definedName name="_______ROS3">#N/A</definedName>
    <definedName name="_______ROS4">#N/A</definedName>
    <definedName name="_______tAB4">#REF!</definedName>
    <definedName name="_______tnt1">#REF!</definedName>
    <definedName name="______asd1">#REF!</definedName>
    <definedName name="______AUS1" localSheetId="11">#REF!</definedName>
    <definedName name="______AUS1" localSheetId="9">#REF!</definedName>
    <definedName name="______AUS1" localSheetId="10">#REF!</definedName>
    <definedName name="______AUS1" localSheetId="12">#REF!</definedName>
    <definedName name="______AUS1">#REF!</definedName>
    <definedName name="______DEG1" localSheetId="11">#REF!</definedName>
    <definedName name="______DEG1" localSheetId="9">#REF!</definedName>
    <definedName name="______DEG1" localSheetId="10">#REF!</definedName>
    <definedName name="______DEG1" localSheetId="12">#REF!</definedName>
    <definedName name="______DEG1">#REF!</definedName>
    <definedName name="______DKR1" localSheetId="11">#REF!</definedName>
    <definedName name="______DKR1" localSheetId="9">#REF!</definedName>
    <definedName name="______DKR1" localSheetId="10">#REF!</definedName>
    <definedName name="______DKR1" localSheetId="12">#REF!</definedName>
    <definedName name="______DKR1">#REF!</definedName>
    <definedName name="______ECU1" localSheetId="11">#REF!</definedName>
    <definedName name="______ECU1" localSheetId="9">#REF!</definedName>
    <definedName name="______ECU1" localSheetId="10">#REF!</definedName>
    <definedName name="______ECU1" localSheetId="12">#REF!</definedName>
    <definedName name="______ECU1">#REF!</definedName>
    <definedName name="______ESC1" localSheetId="11">#REF!</definedName>
    <definedName name="______ESC1" localSheetId="9">#REF!</definedName>
    <definedName name="______ESC1" localSheetId="10">#REF!</definedName>
    <definedName name="______ESC1" localSheetId="12">#REF!</definedName>
    <definedName name="______ESC1">#REF!</definedName>
    <definedName name="______FAL2" localSheetId="11">#REF!</definedName>
    <definedName name="______FAL2" localSheetId="9">#REF!</definedName>
    <definedName name="______FAL2" localSheetId="10">#REF!</definedName>
    <definedName name="______FAL2" localSheetId="12">#REF!</definedName>
    <definedName name="______FAL2">#REF!</definedName>
    <definedName name="______FAL3" localSheetId="11">#REF!</definedName>
    <definedName name="______FAL3" localSheetId="9">#REF!</definedName>
    <definedName name="______FAL3" localSheetId="10">#REF!</definedName>
    <definedName name="______FAL3" localSheetId="12">#REF!</definedName>
    <definedName name="______FAL3">#REF!</definedName>
    <definedName name="______FAL4" localSheetId="11">#REF!</definedName>
    <definedName name="______FAL4" localSheetId="9">#REF!</definedName>
    <definedName name="______FAL4" localSheetId="10">#REF!</definedName>
    <definedName name="______FAL4" localSheetId="12">#REF!</definedName>
    <definedName name="______FAL4">#REF!</definedName>
    <definedName name="______FAL5" localSheetId="11">#REF!</definedName>
    <definedName name="______FAL5" localSheetId="9">#REF!</definedName>
    <definedName name="______FAL5" localSheetId="10">#REF!</definedName>
    <definedName name="______FAL5" localSheetId="12">#REF!</definedName>
    <definedName name="______FAL5">#REF!</definedName>
    <definedName name="______FAL6" localSheetId="11">#REF!</definedName>
    <definedName name="______FAL6" localSheetId="9">#REF!</definedName>
    <definedName name="______FAL6" localSheetId="10">#REF!</definedName>
    <definedName name="______FAL6" localSheetId="12">#REF!</definedName>
    <definedName name="______FAL6">#REF!</definedName>
    <definedName name="______FAL7" localSheetId="11">#REF!</definedName>
    <definedName name="______FAL7" localSheetId="9">#REF!</definedName>
    <definedName name="______FAL7" localSheetId="10">#REF!</definedName>
    <definedName name="______FAL7" localSheetId="12">#REF!</definedName>
    <definedName name="______FAL7">#REF!</definedName>
    <definedName name="______FMK1" localSheetId="11">#REF!</definedName>
    <definedName name="______FMK1" localSheetId="9">#REF!</definedName>
    <definedName name="______FMK1" localSheetId="10">#REF!</definedName>
    <definedName name="______FMK1" localSheetId="12">#REF!</definedName>
    <definedName name="______FMK1">#REF!</definedName>
    <definedName name="______IKR1" localSheetId="11">#REF!</definedName>
    <definedName name="______IKR1" localSheetId="9">#REF!</definedName>
    <definedName name="______IKR1" localSheetId="10">#REF!</definedName>
    <definedName name="______IKR1" localSheetId="12">#REF!</definedName>
    <definedName name="______IKR1">#REF!</definedName>
    <definedName name="______IRP1" localSheetId="11">#REF!</definedName>
    <definedName name="______IRP1" localSheetId="9">#REF!</definedName>
    <definedName name="______IRP1" localSheetId="10">#REF!</definedName>
    <definedName name="______IRP1" localSheetId="12">#REF!</definedName>
    <definedName name="______IRP1">#REF!</definedName>
    <definedName name="______LIT1" localSheetId="11">#REF!</definedName>
    <definedName name="______LIT1" localSheetId="9">#REF!</definedName>
    <definedName name="______LIT1" localSheetId="10">#REF!</definedName>
    <definedName name="______LIT1" localSheetId="12">#REF!</definedName>
    <definedName name="______LIT1">#REF!</definedName>
    <definedName name="_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_MEX1" localSheetId="11">#REF!</definedName>
    <definedName name="______MEX1" localSheetId="9">#REF!</definedName>
    <definedName name="______MEX1" localSheetId="10">#REF!</definedName>
    <definedName name="______MEX1" localSheetId="12">#REF!</definedName>
    <definedName name="______MEX1">#REF!</definedName>
    <definedName name="______PTA1" localSheetId="11">#REF!</definedName>
    <definedName name="______PTA1" localSheetId="9">#REF!</definedName>
    <definedName name="______PTA1" localSheetId="10">#REF!</definedName>
    <definedName name="______PTA1" localSheetId="12">#REF!</definedName>
    <definedName name="______PTA1">#REF!</definedName>
    <definedName name="______ROS1">#N/A</definedName>
    <definedName name="______ROS2">#N/A</definedName>
    <definedName name="______ROS3">#N/A</definedName>
    <definedName name="______ROS4">#N/A</definedName>
    <definedName name="______SAR1" localSheetId="11">#REF!</definedName>
    <definedName name="______SAR1" localSheetId="9">#REF!</definedName>
    <definedName name="______SAR1" localSheetId="10">#REF!</definedName>
    <definedName name="______SAR1" localSheetId="12">#REF!</definedName>
    <definedName name="______SAR1">#REF!</definedName>
    <definedName name="______SRT11" localSheetId="5" hidden="1">{"Minpmon",#N/A,FALSE,"Monthinput"}</definedName>
    <definedName name="______SRT11" localSheetId="8" hidden="1">{"Minpmon",#N/A,FALSE,"Monthinput"}</definedName>
    <definedName name="______SRT11" localSheetId="11" hidden="1">{"Minpmon",#N/A,FALSE,"Monthinput"}</definedName>
    <definedName name="______SRT11" localSheetId="9" hidden="1">{"Minpmon",#N/A,FALSE,"Monthinput"}</definedName>
    <definedName name="______SRT11" localSheetId="10" hidden="1">{"Minpmon",#N/A,FALSE,"Monthinput"}</definedName>
    <definedName name="______SRT11" localSheetId="12" hidden="1">{"Minpmon",#N/A,FALSE,"Monthinput"}</definedName>
    <definedName name="______SRT11" hidden="1">{"Minpmon",#N/A,FALSE,"Monthinput"}</definedName>
    <definedName name="______tAB4">#REF!</definedName>
    <definedName name="______tnt1">#REF!</definedName>
    <definedName name="_____asd1">#N/A</definedName>
    <definedName name="_____AUS1" localSheetId="11">#REF!</definedName>
    <definedName name="_____AUS1" localSheetId="9">#REF!</definedName>
    <definedName name="_____AUS1" localSheetId="10">#REF!</definedName>
    <definedName name="_____AUS1" localSheetId="12">#REF!</definedName>
    <definedName name="_____AUS1">#REF!</definedName>
    <definedName name="_____DEG1" localSheetId="11">#REF!</definedName>
    <definedName name="_____DEG1" localSheetId="9">#REF!</definedName>
    <definedName name="_____DEG1" localSheetId="10">#REF!</definedName>
    <definedName name="_____DEG1" localSheetId="12">#REF!</definedName>
    <definedName name="_____DEG1">#REF!</definedName>
    <definedName name="_____DKR1" localSheetId="11">#REF!</definedName>
    <definedName name="_____DKR1" localSheetId="9">#REF!</definedName>
    <definedName name="_____DKR1" localSheetId="10">#REF!</definedName>
    <definedName name="_____DKR1" localSheetId="12">#REF!</definedName>
    <definedName name="_____DKR1">#REF!</definedName>
    <definedName name="_____ECU1" localSheetId="11">#REF!</definedName>
    <definedName name="_____ECU1" localSheetId="9">#REF!</definedName>
    <definedName name="_____ECU1" localSheetId="10">#REF!</definedName>
    <definedName name="_____ECU1" localSheetId="12">#REF!</definedName>
    <definedName name="_____ECU1">#REF!</definedName>
    <definedName name="_____ESC1" localSheetId="11">#REF!</definedName>
    <definedName name="_____ESC1" localSheetId="9">#REF!</definedName>
    <definedName name="_____ESC1" localSheetId="10">#REF!</definedName>
    <definedName name="_____ESC1" localSheetId="12">#REF!</definedName>
    <definedName name="_____ESC1">#REF!</definedName>
    <definedName name="_____FAL2" localSheetId="11">#REF!</definedName>
    <definedName name="_____FAL2" localSheetId="9">#REF!</definedName>
    <definedName name="_____FAL2" localSheetId="10">#REF!</definedName>
    <definedName name="_____FAL2" localSheetId="12">#REF!</definedName>
    <definedName name="_____FAL2">#REF!</definedName>
    <definedName name="_____FAL3" localSheetId="11">#REF!</definedName>
    <definedName name="_____FAL3" localSheetId="9">#REF!</definedName>
    <definedName name="_____FAL3" localSheetId="10">#REF!</definedName>
    <definedName name="_____FAL3" localSheetId="12">#REF!</definedName>
    <definedName name="_____FAL3">#REF!</definedName>
    <definedName name="_____FAL4" localSheetId="11">#REF!</definedName>
    <definedName name="_____FAL4" localSheetId="9">#REF!</definedName>
    <definedName name="_____FAL4" localSheetId="10">#REF!</definedName>
    <definedName name="_____FAL4" localSheetId="12">#REF!</definedName>
    <definedName name="_____FAL4">#REF!</definedName>
    <definedName name="_____FAL5" localSheetId="11">#REF!</definedName>
    <definedName name="_____FAL5" localSheetId="9">#REF!</definedName>
    <definedName name="_____FAL5" localSheetId="10">#REF!</definedName>
    <definedName name="_____FAL5" localSheetId="12">#REF!</definedName>
    <definedName name="_____FAL5">#REF!</definedName>
    <definedName name="_____FAL6" localSheetId="11">#REF!</definedName>
    <definedName name="_____FAL6" localSheetId="9">#REF!</definedName>
    <definedName name="_____FAL6" localSheetId="10">#REF!</definedName>
    <definedName name="_____FAL6" localSheetId="12">#REF!</definedName>
    <definedName name="_____FAL6">#REF!</definedName>
    <definedName name="_____FAL7" localSheetId="11">#REF!</definedName>
    <definedName name="_____FAL7" localSheetId="9">#REF!</definedName>
    <definedName name="_____FAL7" localSheetId="10">#REF!</definedName>
    <definedName name="_____FAL7" localSheetId="12">#REF!</definedName>
    <definedName name="_____FAL7">#REF!</definedName>
    <definedName name="_____FMK1" localSheetId="11">#REF!</definedName>
    <definedName name="_____FMK1" localSheetId="9">#REF!</definedName>
    <definedName name="_____FMK1" localSheetId="10">#REF!</definedName>
    <definedName name="_____FMK1" localSheetId="12">#REF!</definedName>
    <definedName name="_____FMK1">#REF!</definedName>
    <definedName name="_____IKR1" localSheetId="11">#REF!</definedName>
    <definedName name="_____IKR1" localSheetId="9">#REF!</definedName>
    <definedName name="_____IKR1" localSheetId="10">#REF!</definedName>
    <definedName name="_____IKR1" localSheetId="12">#REF!</definedName>
    <definedName name="_____IKR1">#REF!</definedName>
    <definedName name="_____IRP1" localSheetId="11">#REF!</definedName>
    <definedName name="_____IRP1" localSheetId="9">#REF!</definedName>
    <definedName name="_____IRP1" localSheetId="10">#REF!</definedName>
    <definedName name="_____IRP1" localSheetId="12">#REF!</definedName>
    <definedName name="_____IRP1">#REF!</definedName>
    <definedName name="_____LIT1" localSheetId="11">#REF!</definedName>
    <definedName name="_____LIT1" localSheetId="9">#REF!</definedName>
    <definedName name="_____LIT1" localSheetId="10">#REF!</definedName>
    <definedName name="_____LIT1" localSheetId="12">#REF!</definedName>
    <definedName name="_____LIT1">#REF!</definedName>
    <definedName name="_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_MEX1" localSheetId="11">#REF!</definedName>
    <definedName name="_____MEX1" localSheetId="9">#REF!</definedName>
    <definedName name="_____MEX1" localSheetId="10">#REF!</definedName>
    <definedName name="_____MEX1" localSheetId="12">#REF!</definedName>
    <definedName name="_____MEX1">#REF!</definedName>
    <definedName name="_____PTA1" localSheetId="11">#REF!</definedName>
    <definedName name="_____PTA1" localSheetId="9">#REF!</definedName>
    <definedName name="_____PTA1" localSheetId="10">#REF!</definedName>
    <definedName name="_____PTA1" localSheetId="12">#REF!</definedName>
    <definedName name="_____PTA1">#REF!</definedName>
    <definedName name="_____ROS1">#N/A</definedName>
    <definedName name="_____ROS2">#N/A</definedName>
    <definedName name="_____ROS3">#N/A</definedName>
    <definedName name="_____ROS4">#N/A</definedName>
    <definedName name="_____SAR1" localSheetId="11">#REF!</definedName>
    <definedName name="_____SAR1" localSheetId="9">#REF!</definedName>
    <definedName name="_____SAR1" localSheetId="10">#REF!</definedName>
    <definedName name="_____SAR1" localSheetId="12">#REF!</definedName>
    <definedName name="_____SAR1">#REF!</definedName>
    <definedName name="_____SRT11" localSheetId="5" hidden="1">{"Minpmon",#N/A,FALSE,"Monthinput"}</definedName>
    <definedName name="_____SRT11" localSheetId="8" hidden="1">{"Minpmon",#N/A,FALSE,"Monthinput"}</definedName>
    <definedName name="_____SRT11" localSheetId="11" hidden="1">{"Minpmon",#N/A,FALSE,"Monthinput"}</definedName>
    <definedName name="_____SRT11" localSheetId="9" hidden="1">{"Minpmon",#N/A,FALSE,"Monthinput"}</definedName>
    <definedName name="_____SRT11" localSheetId="10" hidden="1">{"Minpmon",#N/A,FALSE,"Monthinput"}</definedName>
    <definedName name="_____SRT11" localSheetId="12" hidden="1">{"Minpmon",#N/A,FALSE,"Monthinput"}</definedName>
    <definedName name="_____SRT11" hidden="1">{"Minpmon",#N/A,FALSE,"Monthinput"}</definedName>
    <definedName name="_____tAB4">#REF!</definedName>
    <definedName name="_____tnt1">#N/A</definedName>
    <definedName name="_____TOT58" localSheetId="11">[3]GROWTH!#REF!</definedName>
    <definedName name="_____TOT58" localSheetId="9">#REF!</definedName>
    <definedName name="_____TOT58" localSheetId="10">[3]GROWTH!#REF!</definedName>
    <definedName name="_____TOT58" localSheetId="12">[3]GROWTH!#REF!</definedName>
    <definedName name="_____TOT58">[3]GROWTH!#REF!</definedName>
    <definedName name="____asd1">#N/A</definedName>
    <definedName name="____AUS1" localSheetId="11">#REF!</definedName>
    <definedName name="____AUS1" localSheetId="9">#REF!</definedName>
    <definedName name="____AUS1" localSheetId="10">#REF!</definedName>
    <definedName name="____AUS1" localSheetId="12">#REF!</definedName>
    <definedName name="____AUS1">#REF!</definedName>
    <definedName name="____DEG1" localSheetId="11">#REF!</definedName>
    <definedName name="____DEG1" localSheetId="9">#REF!</definedName>
    <definedName name="____DEG1" localSheetId="10">#REF!</definedName>
    <definedName name="____DEG1" localSheetId="12">#REF!</definedName>
    <definedName name="____DEG1">#REF!</definedName>
    <definedName name="____DKR1" localSheetId="11">#REF!</definedName>
    <definedName name="____DKR1" localSheetId="9">#REF!</definedName>
    <definedName name="____DKR1" localSheetId="10">#REF!</definedName>
    <definedName name="____DKR1" localSheetId="12">#REF!</definedName>
    <definedName name="____DKR1">#REF!</definedName>
    <definedName name="____ECU1" localSheetId="11">#REF!</definedName>
    <definedName name="____ECU1" localSheetId="9">#REF!</definedName>
    <definedName name="____ECU1" localSheetId="10">#REF!</definedName>
    <definedName name="____ECU1" localSheetId="12">#REF!</definedName>
    <definedName name="____ECU1">#REF!</definedName>
    <definedName name="____ESC1" localSheetId="11">#REF!</definedName>
    <definedName name="____ESC1" localSheetId="9">#REF!</definedName>
    <definedName name="____ESC1" localSheetId="10">#REF!</definedName>
    <definedName name="____ESC1" localSheetId="12">#REF!</definedName>
    <definedName name="____ESC1">#REF!</definedName>
    <definedName name="____FAL2" localSheetId="11">#REF!</definedName>
    <definedName name="____FAL2" localSheetId="9">#REF!</definedName>
    <definedName name="____FAL2" localSheetId="10">#REF!</definedName>
    <definedName name="____FAL2" localSheetId="12">#REF!</definedName>
    <definedName name="____FAL2">#REF!</definedName>
    <definedName name="____FAL3" localSheetId="11">#REF!</definedName>
    <definedName name="____FAL3" localSheetId="9">#REF!</definedName>
    <definedName name="____FAL3" localSheetId="10">#REF!</definedName>
    <definedName name="____FAL3" localSheetId="12">#REF!</definedName>
    <definedName name="____FAL3">#REF!</definedName>
    <definedName name="____FAL4" localSheetId="11">#REF!</definedName>
    <definedName name="____FAL4" localSheetId="9">#REF!</definedName>
    <definedName name="____FAL4" localSheetId="10">#REF!</definedName>
    <definedName name="____FAL4" localSheetId="12">#REF!</definedName>
    <definedName name="____FAL4">#REF!</definedName>
    <definedName name="____FAL5" localSheetId="11">#REF!</definedName>
    <definedName name="____FAL5" localSheetId="9">#REF!</definedName>
    <definedName name="____FAL5" localSheetId="10">#REF!</definedName>
    <definedName name="____FAL5" localSheetId="12">#REF!</definedName>
    <definedName name="____FAL5">#REF!</definedName>
    <definedName name="____FAL6" localSheetId="11">#REF!</definedName>
    <definedName name="____FAL6" localSheetId="9">#REF!</definedName>
    <definedName name="____FAL6" localSheetId="10">#REF!</definedName>
    <definedName name="____FAL6" localSheetId="12">#REF!</definedName>
    <definedName name="____FAL6">#REF!</definedName>
    <definedName name="____FAL7" localSheetId="11">#REF!</definedName>
    <definedName name="____FAL7" localSheetId="9">#REF!</definedName>
    <definedName name="____FAL7" localSheetId="10">#REF!</definedName>
    <definedName name="____FAL7" localSheetId="12">#REF!</definedName>
    <definedName name="____FAL7">#REF!</definedName>
    <definedName name="____FMK1" localSheetId="11">#REF!</definedName>
    <definedName name="____FMK1" localSheetId="9">#REF!</definedName>
    <definedName name="____FMK1" localSheetId="10">#REF!</definedName>
    <definedName name="____FMK1" localSheetId="12">#REF!</definedName>
    <definedName name="____FMK1">#REF!</definedName>
    <definedName name="____IKR1" localSheetId="11">#REF!</definedName>
    <definedName name="____IKR1" localSheetId="9">#REF!</definedName>
    <definedName name="____IKR1" localSheetId="10">#REF!</definedName>
    <definedName name="____IKR1" localSheetId="12">#REF!</definedName>
    <definedName name="____IKR1">#REF!</definedName>
    <definedName name="____IRP1" localSheetId="11">#REF!</definedName>
    <definedName name="____IRP1" localSheetId="9">#REF!</definedName>
    <definedName name="____IRP1" localSheetId="10">#REF!</definedName>
    <definedName name="____IRP1" localSheetId="12">#REF!</definedName>
    <definedName name="____IRP1">#REF!</definedName>
    <definedName name="____LIT1" localSheetId="11">#REF!</definedName>
    <definedName name="____LIT1" localSheetId="9">#REF!</definedName>
    <definedName name="____LIT1" localSheetId="10">#REF!</definedName>
    <definedName name="____LIT1" localSheetId="12">#REF!</definedName>
    <definedName name="____LIT1">#REF!</definedName>
    <definedName name="_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_MEX1" localSheetId="11">#REF!</definedName>
    <definedName name="____MEX1" localSheetId="9">#REF!</definedName>
    <definedName name="____MEX1" localSheetId="10">#REF!</definedName>
    <definedName name="____MEX1" localSheetId="12">#REF!</definedName>
    <definedName name="____MEX1">#REF!</definedName>
    <definedName name="____PTA1" localSheetId="11">#REF!</definedName>
    <definedName name="____PTA1" localSheetId="9">#REF!</definedName>
    <definedName name="____PTA1" localSheetId="10">#REF!</definedName>
    <definedName name="____PTA1" localSheetId="12">#REF!</definedName>
    <definedName name="____PTA1">#REF!</definedName>
    <definedName name="____ROS1">#N/A</definedName>
    <definedName name="____ROS2">#N/A</definedName>
    <definedName name="____ROS3">#N/A</definedName>
    <definedName name="____ROS4">#N/A</definedName>
    <definedName name="____SAR1" localSheetId="11">#REF!</definedName>
    <definedName name="____SAR1" localSheetId="9">#REF!</definedName>
    <definedName name="____SAR1" localSheetId="10">#REF!</definedName>
    <definedName name="____SAR1" localSheetId="12">#REF!</definedName>
    <definedName name="____SAR1">#REF!</definedName>
    <definedName name="____SRT11" localSheetId="5" hidden="1">{"Minpmon",#N/A,FALSE,"Monthinput"}</definedName>
    <definedName name="____SRT11" localSheetId="8" hidden="1">{"Minpmon",#N/A,FALSE,"Monthinput"}</definedName>
    <definedName name="____SRT11" localSheetId="11" hidden="1">{"Minpmon",#N/A,FALSE,"Monthinput"}</definedName>
    <definedName name="____SRT11" localSheetId="9" hidden="1">{"Minpmon",#N/A,FALSE,"Monthinput"}</definedName>
    <definedName name="____SRT11" localSheetId="10" hidden="1">{"Minpmon",#N/A,FALSE,"Monthinput"}</definedName>
    <definedName name="____SRT11" localSheetId="12" hidden="1">{"Minpmon",#N/A,FALSE,"Monthinput"}</definedName>
    <definedName name="____SRT11" hidden="1">{"Minpmon",#N/A,FALSE,"Monthinput"}</definedName>
    <definedName name="____tAB4">#REF!</definedName>
    <definedName name="____tnt1">#N/A</definedName>
    <definedName name="____TOT58" localSheetId="11">[3]GROWTH!#REF!</definedName>
    <definedName name="____TOT58" localSheetId="9">#REF!</definedName>
    <definedName name="____TOT58" localSheetId="10">[3]GROWTH!#REF!</definedName>
    <definedName name="____TOT58" localSheetId="12">[3]GROWTH!#REF!</definedName>
    <definedName name="____TOT58">[3]GROWTH!#REF!</definedName>
    <definedName name="___asd1">#N/A</definedName>
    <definedName name="___AUS1" localSheetId="11">#REF!</definedName>
    <definedName name="___AUS1" localSheetId="9">#REF!</definedName>
    <definedName name="___AUS1" localSheetId="10">#REF!</definedName>
    <definedName name="___AUS1" localSheetId="12">#REF!</definedName>
    <definedName name="___AUS1">#REF!</definedName>
    <definedName name="___DEG1" localSheetId="11">#REF!</definedName>
    <definedName name="___DEG1" localSheetId="9">#REF!</definedName>
    <definedName name="___DEG1" localSheetId="10">#REF!</definedName>
    <definedName name="___DEG1" localSheetId="12">#REF!</definedName>
    <definedName name="___DEG1">#REF!</definedName>
    <definedName name="___DKR1" localSheetId="11">#REF!</definedName>
    <definedName name="___DKR1" localSheetId="9">#REF!</definedName>
    <definedName name="___DKR1" localSheetId="10">#REF!</definedName>
    <definedName name="___DKR1" localSheetId="12">#REF!</definedName>
    <definedName name="___DKR1">#REF!</definedName>
    <definedName name="___ECU1" localSheetId="11">#REF!</definedName>
    <definedName name="___ECU1" localSheetId="9">#REF!</definedName>
    <definedName name="___ECU1" localSheetId="10">#REF!</definedName>
    <definedName name="___ECU1" localSheetId="12">#REF!</definedName>
    <definedName name="___ECU1">#REF!</definedName>
    <definedName name="___ESC1" localSheetId="11">#REF!</definedName>
    <definedName name="___ESC1" localSheetId="9">#REF!</definedName>
    <definedName name="___ESC1" localSheetId="10">#REF!</definedName>
    <definedName name="___ESC1" localSheetId="12">#REF!</definedName>
    <definedName name="___ESC1">#REF!</definedName>
    <definedName name="___F" localSheetId="9" hidden="1">#REF!</definedName>
    <definedName name="___F" hidden="1">'[4]Fax a enviar'!#REF!</definedName>
    <definedName name="___FAL2" localSheetId="11">#REF!</definedName>
    <definedName name="___FAL2" localSheetId="9">#REF!</definedName>
    <definedName name="___FAL2" localSheetId="10">#REF!</definedName>
    <definedName name="___FAL2" localSheetId="12">#REF!</definedName>
    <definedName name="___FAL2">#REF!</definedName>
    <definedName name="___FAL3" localSheetId="11">#REF!</definedName>
    <definedName name="___FAL3" localSheetId="9">#REF!</definedName>
    <definedName name="___FAL3" localSheetId="10">#REF!</definedName>
    <definedName name="___FAL3" localSheetId="12">#REF!</definedName>
    <definedName name="___FAL3">#REF!</definedName>
    <definedName name="___FAL4" localSheetId="11">#REF!</definedName>
    <definedName name="___FAL4" localSheetId="9">#REF!</definedName>
    <definedName name="___FAL4" localSheetId="10">#REF!</definedName>
    <definedName name="___FAL4" localSheetId="12">#REF!</definedName>
    <definedName name="___FAL4">#REF!</definedName>
    <definedName name="___FAL5" localSheetId="11">#REF!</definedName>
    <definedName name="___FAL5" localSheetId="9">#REF!</definedName>
    <definedName name="___FAL5" localSheetId="10">#REF!</definedName>
    <definedName name="___FAL5" localSheetId="12">#REF!</definedName>
    <definedName name="___FAL5">#REF!</definedName>
    <definedName name="___FAL6" localSheetId="11">#REF!</definedName>
    <definedName name="___FAL6" localSheetId="9">#REF!</definedName>
    <definedName name="___FAL6" localSheetId="10">#REF!</definedName>
    <definedName name="___FAL6" localSheetId="12">#REF!</definedName>
    <definedName name="___FAL6">#REF!</definedName>
    <definedName name="___FAL7" localSheetId="11">#REF!</definedName>
    <definedName name="___FAL7" localSheetId="9">#REF!</definedName>
    <definedName name="___FAL7" localSheetId="10">#REF!</definedName>
    <definedName name="___FAL7" localSheetId="12">#REF!</definedName>
    <definedName name="___FAL7">#REF!</definedName>
    <definedName name="___FMK1" localSheetId="11">#REF!</definedName>
    <definedName name="___FMK1" localSheetId="9">#REF!</definedName>
    <definedName name="___FMK1" localSheetId="10">#REF!</definedName>
    <definedName name="___FMK1" localSheetId="12">#REF!</definedName>
    <definedName name="___FMK1">#REF!</definedName>
    <definedName name="___IKR1" localSheetId="11">#REF!</definedName>
    <definedName name="___IKR1" localSheetId="9">#REF!</definedName>
    <definedName name="___IKR1" localSheetId="10">#REF!</definedName>
    <definedName name="___IKR1" localSheetId="12">#REF!</definedName>
    <definedName name="___IKR1">#REF!</definedName>
    <definedName name="___IRP1" localSheetId="11">#REF!</definedName>
    <definedName name="___IRP1" localSheetId="9">#REF!</definedName>
    <definedName name="___IRP1" localSheetId="10">#REF!</definedName>
    <definedName name="___IRP1" localSheetId="12">#REF!</definedName>
    <definedName name="___IRP1">#REF!</definedName>
    <definedName name="___LIT1" localSheetId="11">#REF!</definedName>
    <definedName name="___LIT1" localSheetId="9">#REF!</definedName>
    <definedName name="___LIT1" localSheetId="10">#REF!</definedName>
    <definedName name="___LIT1" localSheetId="12">#REF!</definedName>
    <definedName name="___LIT1">#REF!</definedName>
    <definedName name="__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_MEX1" localSheetId="11">#REF!</definedName>
    <definedName name="___MEX1" localSheetId="9">#REF!</definedName>
    <definedName name="___MEX1" localSheetId="10">#REF!</definedName>
    <definedName name="___MEX1" localSheetId="12">#REF!</definedName>
    <definedName name="___MEX1">#REF!</definedName>
    <definedName name="___PTA1" localSheetId="11">#REF!</definedName>
    <definedName name="___PTA1" localSheetId="9">#REF!</definedName>
    <definedName name="___PTA1" localSheetId="10">#REF!</definedName>
    <definedName name="___PTA1" localSheetId="12">#REF!</definedName>
    <definedName name="___PTA1">#REF!</definedName>
    <definedName name="___ROS1">#N/A</definedName>
    <definedName name="___ROS2">#N/A</definedName>
    <definedName name="___ROS3">#N/A</definedName>
    <definedName name="___ROS4">#N/A</definedName>
    <definedName name="___SAR1" localSheetId="11">#REF!</definedName>
    <definedName name="___SAR1" localSheetId="9">#REF!</definedName>
    <definedName name="___SAR1" localSheetId="10">#REF!</definedName>
    <definedName name="___SAR1" localSheetId="12">#REF!</definedName>
    <definedName name="___SAR1">#REF!</definedName>
    <definedName name="___SRT11" localSheetId="5" hidden="1">{"Minpmon",#N/A,FALSE,"Monthinput"}</definedName>
    <definedName name="___SRT11" localSheetId="8" hidden="1">{"Minpmon",#N/A,FALSE,"Monthinput"}</definedName>
    <definedName name="___SRT11" localSheetId="11" hidden="1">{"Minpmon",#N/A,FALSE,"Monthinput"}</definedName>
    <definedName name="___SRT11" localSheetId="9" hidden="1">{"Minpmon",#N/A,FALSE,"Monthinput"}</definedName>
    <definedName name="___SRT11" localSheetId="10" hidden="1">{"Minpmon",#N/A,FALSE,"Monthinput"}</definedName>
    <definedName name="___SRT11" localSheetId="12" hidden="1">{"Minpmon",#N/A,FALSE,"Monthinput"}</definedName>
    <definedName name="___SRT11" hidden="1">{"Minpmon",#N/A,FALSE,"Monthinput"}</definedName>
    <definedName name="___tAB4">#REF!</definedName>
    <definedName name="___tnt1">#N/A</definedName>
    <definedName name="___TOT58" localSheetId="11">[3]GROWTH!#REF!</definedName>
    <definedName name="___TOT58" localSheetId="9">#REF!</definedName>
    <definedName name="___TOT58" localSheetId="10">[3]GROWTH!#REF!</definedName>
    <definedName name="___TOT58" localSheetId="12">[3]GROWTH!#REF!</definedName>
    <definedName name="___TOT58">[3]GROWTH!#REF!</definedName>
    <definedName name="__10FA_L" localSheetId="11">#REF!</definedName>
    <definedName name="__10FA_L" localSheetId="9">#REF!</definedName>
    <definedName name="__10FA_L" localSheetId="10">#REF!</definedName>
    <definedName name="__10FA_L" localSheetId="12">#REF!</definedName>
    <definedName name="__10FA_L">#REF!</definedName>
    <definedName name="__11GAZ_LIABS" localSheetId="11">#REF!</definedName>
    <definedName name="__11GAZ_LIABS" localSheetId="9">#REF!</definedName>
    <definedName name="__11GAZ_LIABS" localSheetId="10">#REF!</definedName>
    <definedName name="__11GAZ_LIABS" localSheetId="12">#REF!</definedName>
    <definedName name="__11GAZ_LIABS">#REF!</definedName>
    <definedName name="__123Graph_A" localSheetId="9" hidden="1">#REF!</definedName>
    <definedName name="__123Graph_A" hidden="1">[5]C!#REF!</definedName>
    <definedName name="__123Graph_AChart1" localSheetId="9" hidden="1">#REF!</definedName>
    <definedName name="__123Graph_AChart1" hidden="1">[6]IN_Cable!#REF!</definedName>
    <definedName name="__123Graph_AChart2" hidden="1">[6]IN_Cable!#REF!</definedName>
    <definedName name="__123Graph_AChart3" hidden="1">[6]IN_Cable!#REF!</definedName>
    <definedName name="__123Graph_AChart4" hidden="1">[6]IN_Cable!#REF!</definedName>
    <definedName name="__123Graph_AChart5" hidden="1">[6]IN_Cable!#REF!</definedName>
    <definedName name="__123Graph_AChart6" hidden="1">[6]IN_Cable!#REF!</definedName>
    <definedName name="__123Graph_AChart7" hidden="1">[6]IN_Cable!#REF!</definedName>
    <definedName name="__123Graph_ACurrent" hidden="1">[6]IN_Cable!#REF!</definedName>
    <definedName name="__123Graph_ADEBT" localSheetId="11" hidden="1">#REF!</definedName>
    <definedName name="__123Graph_ADEBT" localSheetId="9" hidden="1">#REF!</definedName>
    <definedName name="__123Graph_ADEBT" localSheetId="10" hidden="1">#REF!</definedName>
    <definedName name="__123Graph_ADEBT" localSheetId="12" hidden="1">#REF!</definedName>
    <definedName name="__123Graph_ADEBT" hidden="1">#REF!</definedName>
    <definedName name="__123Graph_ADIFFERENTIAL" localSheetId="9" hidden="1">#REF!</definedName>
    <definedName name="__123Graph_ADIFFERENTIAL" localSheetId="10" hidden="1">[7]TAB25b!#REF!</definedName>
    <definedName name="__123Graph_ADIFFERENTIAL" hidden="1">[7]TAB25b!#REF!</definedName>
    <definedName name="__123Graph_AINTEREST" localSheetId="9" hidden="1">#REF!</definedName>
    <definedName name="__123Graph_AINTEREST" localSheetId="10" hidden="1">[7]TAB25b!#REF!</definedName>
    <definedName name="__123Graph_AINTEREST" hidden="1">[7]TAB25b!#REF!</definedName>
    <definedName name="__123Graph_AREER" localSheetId="9" hidden="1">#REF!</definedName>
    <definedName name="__123Graph_AREER" hidden="1">[8]ER!#REF!</definedName>
    <definedName name="__123Graph_ASPREAD" hidden="1">[7]TAB25b!#REF!</definedName>
    <definedName name="__123Graph_B" hidden="1">[9]FLUJO!$B$7929:$C$7929</definedName>
    <definedName name="__123Graph_BChart1" localSheetId="11" hidden="1">#REF!</definedName>
    <definedName name="__123Graph_BChart1" localSheetId="9" hidden="1">#REF!</definedName>
    <definedName name="__123Graph_BChart1" localSheetId="10" hidden="1">#REF!</definedName>
    <definedName name="__123Graph_BChart1" localSheetId="12" hidden="1">#REF!</definedName>
    <definedName name="__123Graph_BChart1" hidden="1">#REF!</definedName>
    <definedName name="__123Graph_BChart2" localSheetId="11" hidden="1">#REF!</definedName>
    <definedName name="__123Graph_BChart2" localSheetId="9" hidden="1">#REF!</definedName>
    <definedName name="__123Graph_BChart2" localSheetId="10" hidden="1">#REF!</definedName>
    <definedName name="__123Graph_BChart2" localSheetId="12" hidden="1">#REF!</definedName>
    <definedName name="__123Graph_BChart2" hidden="1">#REF!</definedName>
    <definedName name="__123Graph_BChart3" localSheetId="11" hidden="1">#REF!</definedName>
    <definedName name="__123Graph_BChart3" localSheetId="9" hidden="1">#REF!</definedName>
    <definedName name="__123Graph_BChart3" localSheetId="10" hidden="1">#REF!</definedName>
    <definedName name="__123Graph_BChart3" localSheetId="12" hidden="1">#REF!</definedName>
    <definedName name="__123Graph_BChart3" hidden="1">#REF!</definedName>
    <definedName name="__123Graph_BChart4" localSheetId="11" hidden="1">#REF!</definedName>
    <definedName name="__123Graph_BChart4" localSheetId="10" hidden="1">#REF!</definedName>
    <definedName name="__123Graph_BChart4" localSheetId="12" hidden="1">#REF!</definedName>
    <definedName name="__123Graph_BChart4" hidden="1">#REF!</definedName>
    <definedName name="__123Graph_BChart5" localSheetId="11" hidden="1">#REF!</definedName>
    <definedName name="__123Graph_BChart5" localSheetId="10" hidden="1">#REF!</definedName>
    <definedName name="__123Graph_BChart5" localSheetId="12" hidden="1">#REF!</definedName>
    <definedName name="__123Graph_BChart5" hidden="1">#REF!</definedName>
    <definedName name="__123Graph_BChart6" localSheetId="11" hidden="1">#REF!</definedName>
    <definedName name="__123Graph_BChart6" localSheetId="10" hidden="1">#REF!</definedName>
    <definedName name="__123Graph_BChart6" localSheetId="12" hidden="1">#REF!</definedName>
    <definedName name="__123Graph_BChart6" hidden="1">#REF!</definedName>
    <definedName name="__123Graph_BChart7" localSheetId="11" hidden="1">#REF!</definedName>
    <definedName name="__123Graph_BChart7" localSheetId="10" hidden="1">#REF!</definedName>
    <definedName name="__123Graph_BChart7" localSheetId="12" hidden="1">#REF!</definedName>
    <definedName name="__123Graph_BChart7" hidden="1">#REF!</definedName>
    <definedName name="__123Graph_BCurrent" localSheetId="9" hidden="1">#REF!</definedName>
    <definedName name="__123Graph_BCurrent" hidden="1">[10]G!#REF!</definedName>
    <definedName name="__123Graph_BDEBT" localSheetId="11" hidden="1">#REF!</definedName>
    <definedName name="__123Graph_BDEBT" localSheetId="9" hidden="1">#REF!</definedName>
    <definedName name="__123Graph_BDEBT" localSheetId="10" hidden="1">#REF!</definedName>
    <definedName name="__123Graph_BDEBT" localSheetId="12" hidden="1">#REF!</definedName>
    <definedName name="__123Graph_BDEBT" hidden="1">#REF!</definedName>
    <definedName name="__123Graph_BINTEREST" localSheetId="9" hidden="1">#REF!</definedName>
    <definedName name="__123Graph_BINTEREST" localSheetId="10" hidden="1">[7]TAB25b!#REF!</definedName>
    <definedName name="__123Graph_BINTEREST" hidden="1">[7]TAB25b!#REF!</definedName>
    <definedName name="__123Graph_BREER" localSheetId="9" hidden="1">#REF!</definedName>
    <definedName name="__123Graph_BREER" localSheetId="10" hidden="1">[8]ER!#REF!</definedName>
    <definedName name="__123Graph_BREER" hidden="1">[8]ER!#REF!</definedName>
    <definedName name="__123Graph_C" hidden="1">[9]FLUJO!$B$7936:$C$7936</definedName>
    <definedName name="__123Graph_CCurrent" localSheetId="11" hidden="1">'[11]Base Original'!#REF!</definedName>
    <definedName name="__123Graph_CCurrent" localSheetId="9" hidden="1">#REF!</definedName>
    <definedName name="__123Graph_CCurrent" localSheetId="10" hidden="1">'[11]Base Original'!#REF!</definedName>
    <definedName name="__123Graph_CCurrent" localSheetId="12" hidden="1">'[11]Base Original'!#REF!</definedName>
    <definedName name="__123Graph_CCurrent" hidden="1">'[11]Base Original'!#REF!</definedName>
    <definedName name="__123Graph_CREER" localSheetId="11" hidden="1">[8]ER!#REF!</definedName>
    <definedName name="__123Graph_CREER" localSheetId="9" hidden="1">#REF!</definedName>
    <definedName name="__123Graph_CREER" localSheetId="10" hidden="1">[8]ER!#REF!</definedName>
    <definedName name="__123Graph_CREER" localSheetId="12" hidden="1">[8]ER!#REF!</definedName>
    <definedName name="__123Graph_CREER" hidden="1">[8]ER!#REF!</definedName>
    <definedName name="__123Graph_D" hidden="1">[9]FLUJO!$B$7942:$C$7942</definedName>
    <definedName name="__123Graph_DCurrent" localSheetId="11" hidden="1">'[11]Base Original'!#REF!</definedName>
    <definedName name="__123Graph_DCurrent" localSheetId="9" hidden="1">#REF!</definedName>
    <definedName name="__123Graph_DCurrent" localSheetId="10" hidden="1">'[11]Base Original'!#REF!</definedName>
    <definedName name="__123Graph_DCurrent" localSheetId="12" hidden="1">'[11]Base Original'!#REF!</definedName>
    <definedName name="__123Graph_DCurrent" hidden="1">'[11]Base Original'!#REF!</definedName>
    <definedName name="__123Graph_E" localSheetId="11" hidden="1">[5]C!#REF!</definedName>
    <definedName name="__123Graph_E" localSheetId="9" hidden="1">#REF!</definedName>
    <definedName name="__123Graph_E" localSheetId="10" hidden="1">[5]C!#REF!</definedName>
    <definedName name="__123Graph_E" localSheetId="12" hidden="1">[5]C!#REF!</definedName>
    <definedName name="__123Graph_E" hidden="1">[5]C!#REF!</definedName>
    <definedName name="__123Graph_ECurrent" localSheetId="11" hidden="1">'[11]Base Original'!#REF!</definedName>
    <definedName name="__123Graph_ECurrent" localSheetId="9" hidden="1">#REF!</definedName>
    <definedName name="__123Graph_ECurrent" localSheetId="10" hidden="1">'[11]Base Original'!#REF!</definedName>
    <definedName name="__123Graph_ECurrent" localSheetId="12" hidden="1">'[11]Base Original'!#REF!</definedName>
    <definedName name="__123Graph_ECurrent" hidden="1">'[11]Base Original'!#REF!</definedName>
    <definedName name="__123Graph_F" localSheetId="11" hidden="1">[5]C!#REF!</definedName>
    <definedName name="__123Graph_F" localSheetId="9" hidden="1">#REF!</definedName>
    <definedName name="__123Graph_F" localSheetId="10" hidden="1">[5]C!#REF!</definedName>
    <definedName name="__123Graph_F" localSheetId="12" hidden="1">[5]C!#REF!</definedName>
    <definedName name="__123Graph_F" hidden="1">[5]C!#REF!</definedName>
    <definedName name="__123Graph_FCurrent" localSheetId="11" hidden="1">[12]Base!#REF!</definedName>
    <definedName name="__123Graph_FCurrent" localSheetId="9" hidden="1">#REF!</definedName>
    <definedName name="__123Graph_FCurrent" localSheetId="10" hidden="1">[12]Base!#REF!</definedName>
    <definedName name="__123Graph_FCurrent" localSheetId="12" hidden="1">[12]Base!#REF!</definedName>
    <definedName name="__123Graph_FCurrent" hidden="1">[12]Base!#REF!</definedName>
    <definedName name="__123Graph_X" hidden="1">[9]FLUJO!$B$7906:$C$7906</definedName>
    <definedName name="__123Graph_XDIFFERENTIAL" localSheetId="11" hidden="1">[7]TAB25b!#REF!</definedName>
    <definedName name="__123Graph_XDIFFERENTIAL" localSheetId="9" hidden="1">#REF!</definedName>
    <definedName name="__123Graph_XDIFFERENTIAL" localSheetId="10" hidden="1">[7]TAB25b!#REF!</definedName>
    <definedName name="__123Graph_XDIFFERENTIAL" localSheetId="12" hidden="1">[7]TAB25b!#REF!</definedName>
    <definedName name="__123Graph_XDIFFERENTIAL" hidden="1">[7]TAB25b!#REF!</definedName>
    <definedName name="__123Graph_XSPREAD" localSheetId="11" hidden="1">[7]TAB25b!#REF!</definedName>
    <definedName name="__123Graph_XSPREAD" localSheetId="9" hidden="1">#REF!</definedName>
    <definedName name="__123Graph_XSPREAD" localSheetId="10" hidden="1">[7]TAB25b!#REF!</definedName>
    <definedName name="__123Graph_XSPREAD" localSheetId="12" hidden="1">[7]TAB25b!#REF!</definedName>
    <definedName name="__123Graph_XSPREAD" hidden="1">[7]TAB25b!#REF!</definedName>
    <definedName name="__12INT_RESERVES" localSheetId="11">#REF!</definedName>
    <definedName name="__12INT_RESERVES" localSheetId="9">#REF!</definedName>
    <definedName name="__12INT_RESERVES" localSheetId="10">#REF!</definedName>
    <definedName name="__12INT_RESERVES" localSheetId="12">#REF!</definedName>
    <definedName name="__12INT_RESERVES">#REF!</definedName>
    <definedName name="__1r" localSheetId="11">#REF!</definedName>
    <definedName name="__1r" localSheetId="9">#REF!</definedName>
    <definedName name="__1r" localSheetId="10">#REF!</definedName>
    <definedName name="__1r" localSheetId="12">#REF!</definedName>
    <definedName name="__1r">#REF!</definedName>
    <definedName name="__2Macros_Import_.qbop" localSheetId="1">[13]!'[Macros Import].qbop'</definedName>
    <definedName name="__2Macros_Import_.qbop" localSheetId="11">[13]!'[Macros Import].qbop'</definedName>
    <definedName name="__2Macros_Import_.qbop" localSheetId="15">[13]!'[Macros Import].qbop'</definedName>
    <definedName name="__2Macros_Import_.qbop" localSheetId="16">[13]!'[Macros Import].qbop'</definedName>
    <definedName name="__2Macros_Import_.qbop" localSheetId="18">[13]!'[Macros Import].qbop'</definedName>
    <definedName name="__2Macros_Import_.qbop" localSheetId="3">[13]!'[Macros Import].qbop'</definedName>
    <definedName name="__2Macros_Import_.qbop" localSheetId="4">[13]!'[Macros Import].qbop'</definedName>
    <definedName name="__2Macros_Import_.qbop" localSheetId="13">[13]!'[Macros Import].qbop'</definedName>
    <definedName name="__2Macros_Import_.qbop" localSheetId="14">[13]!'[Macros Import].qbop'</definedName>
    <definedName name="__2Macros_Import_.qbop">[13]!'[Macros Import].qbop'</definedName>
    <definedName name="__3__123Graph_ACPI_ER_LOG" localSheetId="11" hidden="1">[8]ER!#REF!</definedName>
    <definedName name="__3__123Graph_ACPI_ER_LOG" localSheetId="9" hidden="1">#REF!</definedName>
    <definedName name="__3__123Graph_ACPI_ER_LOG" localSheetId="10" hidden="1">[8]ER!#REF!</definedName>
    <definedName name="__3__123Graph_ACPI_ER_LOG" localSheetId="12" hidden="1">[8]ER!#REF!</definedName>
    <definedName name="__3__123Graph_ACPI_ER_LOG" hidden="1">[8]ER!#REF!</definedName>
    <definedName name="__4__123Graph_BCPI_ER_LOG" localSheetId="11" hidden="1">[8]ER!#REF!</definedName>
    <definedName name="__4__123Graph_BCPI_ER_LOG" localSheetId="9" hidden="1">#REF!</definedName>
    <definedName name="__4__123Graph_BCPI_ER_LOG" localSheetId="10" hidden="1">[8]ER!#REF!</definedName>
    <definedName name="__4__123Graph_BCPI_ER_LOG" localSheetId="12" hidden="1">[8]ER!#REF!</definedName>
    <definedName name="__4__123Graph_BCPI_ER_LOG" hidden="1">[8]ER!#REF!</definedName>
    <definedName name="__5__123Graph_BIBA_IBRD" localSheetId="11" hidden="1">[8]WB!#REF!</definedName>
    <definedName name="__5__123Graph_BIBA_IBRD" localSheetId="9" hidden="1">#REF!</definedName>
    <definedName name="__5__123Graph_BIBA_IBRD" localSheetId="10" hidden="1">[8]WB!#REF!</definedName>
    <definedName name="__5__123Graph_BIBA_IBRD" localSheetId="12" hidden="1">[8]WB!#REF!</definedName>
    <definedName name="__5__123Graph_BIBA_IBRD" hidden="1">[8]WB!#REF!</definedName>
    <definedName name="__6B.2_B.3" localSheetId="11">#REF!</definedName>
    <definedName name="__6B.2_B.3" localSheetId="9">#REF!</definedName>
    <definedName name="__6B.2_B.3" localSheetId="10">#REF!</definedName>
    <definedName name="__6B.2_B.3" localSheetId="12">#REF!</definedName>
    <definedName name="__6B.2_B.3">#REF!</definedName>
    <definedName name="__7B.4___5" localSheetId="11">#REF!</definedName>
    <definedName name="__7B.4___5" localSheetId="9">#REF!</definedName>
    <definedName name="__7B.4___5" localSheetId="10">#REF!</definedName>
    <definedName name="__7B.4___5" localSheetId="12">#REF!</definedName>
    <definedName name="__7B.4___5">#REF!</definedName>
    <definedName name="__8CONSOL_B2" localSheetId="11">#REF!</definedName>
    <definedName name="__8CONSOL_B2" localSheetId="9">#REF!</definedName>
    <definedName name="__8CONSOL_B2" localSheetId="10">#REF!</definedName>
    <definedName name="__8CONSOL_B2" localSheetId="12">#REF!</definedName>
    <definedName name="__8CONSOL_B2">#REF!</definedName>
    <definedName name="__9CONSOL_DEPOSITS" localSheetId="9">#REF!</definedName>
    <definedName name="__9CONSOL_DEPOSITS">'[14]A 11'!#REF!</definedName>
    <definedName name="__asd1">#REF!</definedName>
    <definedName name="__AUS1" localSheetId="11">#REF!</definedName>
    <definedName name="__AUS1" localSheetId="9">#REF!</definedName>
    <definedName name="__AUS1" localSheetId="10">#REF!</definedName>
    <definedName name="__AUS1" localSheetId="12">#REF!</definedName>
    <definedName name="__AUS1">#REF!</definedName>
    <definedName name="__BOP2" localSheetId="9">#REF!</definedName>
    <definedName name="__BOP2" localSheetId="10">[15]BoP!#REF!</definedName>
    <definedName name="__BOP2">[15]BoP!#REF!</definedName>
    <definedName name="__DEG1" localSheetId="11">#REF!</definedName>
    <definedName name="__DEG1" localSheetId="9">#REF!</definedName>
    <definedName name="__DEG1" localSheetId="10">#REF!</definedName>
    <definedName name="__DEG1" localSheetId="12">#REF!</definedName>
    <definedName name="__DEG1">#REF!</definedName>
    <definedName name="__DKR1" localSheetId="11">#REF!</definedName>
    <definedName name="__DKR1" localSheetId="9">#REF!</definedName>
    <definedName name="__DKR1" localSheetId="10">#REF!</definedName>
    <definedName name="__DKR1" localSheetId="12">#REF!</definedName>
    <definedName name="__DKR1">#REF!</definedName>
    <definedName name="__ECU1" localSheetId="11">#REF!</definedName>
    <definedName name="__ECU1" localSheetId="9">#REF!</definedName>
    <definedName name="__ECU1" localSheetId="10">#REF!</definedName>
    <definedName name="__ECU1" localSheetId="12">#REF!</definedName>
    <definedName name="__ECU1">#REF!</definedName>
    <definedName name="__END94" localSheetId="11">#REF!</definedName>
    <definedName name="__END94" localSheetId="9">#REF!</definedName>
    <definedName name="__END94" localSheetId="10">#REF!</definedName>
    <definedName name="__END94" localSheetId="12">#REF!</definedName>
    <definedName name="__END94">#REF!</definedName>
    <definedName name="__ESC1" localSheetId="11">#REF!</definedName>
    <definedName name="__ESC1" localSheetId="9">#REF!</definedName>
    <definedName name="__ESC1" localSheetId="10">#REF!</definedName>
    <definedName name="__ESC1" localSheetId="12">#REF!</definedName>
    <definedName name="__ESC1">#REF!</definedName>
    <definedName name="__F" localSheetId="9" hidden="1">#REF!</definedName>
    <definedName name="__F" hidden="1">'[4]Fax a enviar'!#REF!</definedName>
    <definedName name="__FAL2" localSheetId="11">#REF!</definedName>
    <definedName name="__FAL2" localSheetId="9">#REF!</definedName>
    <definedName name="__FAL2" localSheetId="10">#REF!</definedName>
    <definedName name="__FAL2" localSheetId="12">#REF!</definedName>
    <definedName name="__FAL2">#REF!</definedName>
    <definedName name="__FAL3" localSheetId="11">#REF!</definedName>
    <definedName name="__FAL3" localSheetId="9">#REF!</definedName>
    <definedName name="__FAL3" localSheetId="10">#REF!</definedName>
    <definedName name="__FAL3" localSheetId="12">#REF!</definedName>
    <definedName name="__FAL3">#REF!</definedName>
    <definedName name="__FAL4" localSheetId="11">#REF!</definedName>
    <definedName name="__FAL4" localSheetId="9">#REF!</definedName>
    <definedName name="__FAL4" localSheetId="10">#REF!</definedName>
    <definedName name="__FAL4" localSheetId="12">#REF!</definedName>
    <definedName name="__FAL4">#REF!</definedName>
    <definedName name="__FAL5" localSheetId="11">#REF!</definedName>
    <definedName name="__FAL5" localSheetId="9">#REF!</definedName>
    <definedName name="__FAL5" localSheetId="10">#REF!</definedName>
    <definedName name="__FAL5" localSheetId="12">#REF!</definedName>
    <definedName name="__FAL5">#REF!</definedName>
    <definedName name="__FAL6" localSheetId="11">#REF!</definedName>
    <definedName name="__FAL6" localSheetId="9">#REF!</definedName>
    <definedName name="__FAL6" localSheetId="10">#REF!</definedName>
    <definedName name="__FAL6" localSheetId="12">#REF!</definedName>
    <definedName name="__FAL6">#REF!</definedName>
    <definedName name="__FAL7" localSheetId="11">#REF!</definedName>
    <definedName name="__FAL7" localSheetId="9">#REF!</definedName>
    <definedName name="__FAL7" localSheetId="10">#REF!</definedName>
    <definedName name="__FAL7" localSheetId="12">#REF!</definedName>
    <definedName name="__FAL7">#REF!</definedName>
    <definedName name="__FMK1" localSheetId="11">#REF!</definedName>
    <definedName name="__FMK1" localSheetId="9">#REF!</definedName>
    <definedName name="__FMK1" localSheetId="10">#REF!</definedName>
    <definedName name="__FMK1" localSheetId="12">#REF!</definedName>
    <definedName name="__FMK1">#REF!</definedName>
    <definedName name="__IKR1" localSheetId="11">#REF!</definedName>
    <definedName name="__IKR1" localSheetId="9">#REF!</definedName>
    <definedName name="__IKR1" localSheetId="10">#REF!</definedName>
    <definedName name="__IKR1" localSheetId="12">#REF!</definedName>
    <definedName name="__IKR1">#REF!</definedName>
    <definedName name="__IRP1" localSheetId="11">#REF!</definedName>
    <definedName name="__IRP1" localSheetId="9">#REF!</definedName>
    <definedName name="__IRP1" localSheetId="10">#REF!</definedName>
    <definedName name="__IRP1" localSheetId="12">#REF!</definedName>
    <definedName name="__IRP1">#REF!</definedName>
    <definedName name="__LIT1" localSheetId="11">#REF!</definedName>
    <definedName name="__LIT1" localSheetId="9">#REF!</definedName>
    <definedName name="__LIT1" localSheetId="10">#REF!</definedName>
    <definedName name="__LIT1" localSheetId="12">#REF!</definedName>
    <definedName name="__LIT1">#REF!</definedName>
    <definedName name="__MEX1" localSheetId="11">#REF!</definedName>
    <definedName name="__MEX1" localSheetId="9">#REF!</definedName>
    <definedName name="__MEX1" localSheetId="10">#REF!</definedName>
    <definedName name="__MEX1" localSheetId="12">#REF!</definedName>
    <definedName name="__MEX1">#REF!</definedName>
    <definedName name="__PTA1" localSheetId="11">#REF!</definedName>
    <definedName name="__PTA1" localSheetId="9">#REF!</definedName>
    <definedName name="__PTA1" localSheetId="10">#REF!</definedName>
    <definedName name="__PTA1" localSheetId="12">#REF!</definedName>
    <definedName name="__PTA1">#REF!</definedName>
    <definedName name="__RES2" localSheetId="9">#REF!</definedName>
    <definedName name="__RES2">[15]RES!#REF!</definedName>
    <definedName name="__ROS1">#N/A</definedName>
    <definedName name="__ROS2">#N/A</definedName>
    <definedName name="__ROS3">#N/A</definedName>
    <definedName name="__ROS4">#N/A</definedName>
    <definedName name="__SAR1" localSheetId="11">#REF!</definedName>
    <definedName name="__SAR1" localSheetId="9">#REF!</definedName>
    <definedName name="__SAR1" localSheetId="10">#REF!</definedName>
    <definedName name="__SAR1" localSheetId="12">#REF!</definedName>
    <definedName name="__SAR1">#REF!</definedName>
    <definedName name="__SUM2" localSheetId="11">#REF!</definedName>
    <definedName name="__SUM2" localSheetId="9">#REF!</definedName>
    <definedName name="__SUM2" localSheetId="10">#REF!</definedName>
    <definedName name="__SUM2" localSheetId="12">#REF!</definedName>
    <definedName name="__SUM2">#REF!</definedName>
    <definedName name="__TAB1" localSheetId="11">#REF!</definedName>
    <definedName name="__TAB1" localSheetId="9">#REF!</definedName>
    <definedName name="__TAB1" localSheetId="10">#REF!</definedName>
    <definedName name="__TAB1" localSheetId="12">#REF!</definedName>
    <definedName name="__TAB1">#REF!</definedName>
    <definedName name="__Tab19" localSheetId="11">#REF!</definedName>
    <definedName name="__Tab19" localSheetId="9">#REF!</definedName>
    <definedName name="__Tab19" localSheetId="10">#REF!</definedName>
    <definedName name="__Tab19" localSheetId="12">#REF!</definedName>
    <definedName name="__Tab19">#REF!</definedName>
    <definedName name="__Tab20" localSheetId="11">#REF!</definedName>
    <definedName name="__Tab20" localSheetId="9">#REF!</definedName>
    <definedName name="__Tab20" localSheetId="10">#REF!</definedName>
    <definedName name="__Tab20" localSheetId="12">#REF!</definedName>
    <definedName name="__Tab20">#REF!</definedName>
    <definedName name="__Tab21" localSheetId="11">#REF!</definedName>
    <definedName name="__Tab21" localSheetId="9">#REF!</definedName>
    <definedName name="__Tab21" localSheetId="10">#REF!</definedName>
    <definedName name="__Tab21" localSheetId="12">#REF!</definedName>
    <definedName name="__Tab21">#REF!</definedName>
    <definedName name="__Tab22" localSheetId="11">#REF!</definedName>
    <definedName name="__Tab22" localSheetId="9">#REF!</definedName>
    <definedName name="__Tab22" localSheetId="10">#REF!</definedName>
    <definedName name="__Tab22" localSheetId="12">#REF!</definedName>
    <definedName name="__Tab22">#REF!</definedName>
    <definedName name="__Tab23" localSheetId="11">#REF!</definedName>
    <definedName name="__Tab23" localSheetId="9">#REF!</definedName>
    <definedName name="__Tab23" localSheetId="10">#REF!</definedName>
    <definedName name="__Tab23" localSheetId="12">#REF!</definedName>
    <definedName name="__Tab23">#REF!</definedName>
    <definedName name="__Tab24" localSheetId="11">#REF!</definedName>
    <definedName name="__Tab24" localSheetId="9">#REF!</definedName>
    <definedName name="__Tab24" localSheetId="10">#REF!</definedName>
    <definedName name="__Tab24" localSheetId="12">#REF!</definedName>
    <definedName name="__Tab24">#REF!</definedName>
    <definedName name="__Tab26" localSheetId="11">#REF!</definedName>
    <definedName name="__Tab26" localSheetId="9">#REF!</definedName>
    <definedName name="__Tab26" localSheetId="10">#REF!</definedName>
    <definedName name="__Tab26" localSheetId="12">#REF!</definedName>
    <definedName name="__Tab26">#REF!</definedName>
    <definedName name="__Tab27" localSheetId="11">#REF!</definedName>
    <definedName name="__Tab27" localSheetId="9">#REF!</definedName>
    <definedName name="__Tab27" localSheetId="10">#REF!</definedName>
    <definedName name="__Tab27" localSheetId="12">#REF!</definedName>
    <definedName name="__Tab27">#REF!</definedName>
    <definedName name="__Tab28" localSheetId="11">#REF!</definedName>
    <definedName name="__Tab28" localSheetId="9">#REF!</definedName>
    <definedName name="__Tab28" localSheetId="10">#REF!</definedName>
    <definedName name="__Tab28" localSheetId="12">#REF!</definedName>
    <definedName name="__Tab28">#REF!</definedName>
    <definedName name="__Tab29" localSheetId="11">#REF!</definedName>
    <definedName name="__Tab29" localSheetId="9">#REF!</definedName>
    <definedName name="__Tab29" localSheetId="10">#REF!</definedName>
    <definedName name="__Tab29" localSheetId="12">#REF!</definedName>
    <definedName name="__Tab29">#REF!</definedName>
    <definedName name="__Tab30" localSheetId="11">#REF!</definedName>
    <definedName name="__Tab30" localSheetId="9">#REF!</definedName>
    <definedName name="__Tab30" localSheetId="10">#REF!</definedName>
    <definedName name="__Tab30" localSheetId="12">#REF!</definedName>
    <definedName name="__Tab30">#REF!</definedName>
    <definedName name="__Tab31" localSheetId="11">#REF!</definedName>
    <definedName name="__Tab31" localSheetId="9">#REF!</definedName>
    <definedName name="__Tab31" localSheetId="10">#REF!</definedName>
    <definedName name="__Tab31" localSheetId="12">#REF!</definedName>
    <definedName name="__Tab31">#REF!</definedName>
    <definedName name="__Tab32" localSheetId="11">#REF!</definedName>
    <definedName name="__Tab32" localSheetId="9">#REF!</definedName>
    <definedName name="__Tab32" localSheetId="10">#REF!</definedName>
    <definedName name="__Tab32" localSheetId="12">#REF!</definedName>
    <definedName name="__Tab32">#REF!</definedName>
    <definedName name="__Tab33" localSheetId="11">#REF!</definedName>
    <definedName name="__Tab33" localSheetId="9">#REF!</definedName>
    <definedName name="__Tab33" localSheetId="10">#REF!</definedName>
    <definedName name="__Tab33" localSheetId="12">#REF!</definedName>
    <definedName name="__Tab33">#REF!</definedName>
    <definedName name="__Tab34" localSheetId="11">#REF!</definedName>
    <definedName name="__Tab34" localSheetId="9">#REF!</definedName>
    <definedName name="__Tab34" localSheetId="10">#REF!</definedName>
    <definedName name="__Tab34" localSheetId="12">#REF!</definedName>
    <definedName name="__Tab34">#REF!</definedName>
    <definedName name="__Tab35" localSheetId="11">#REF!</definedName>
    <definedName name="__Tab35" localSheetId="9">#REF!</definedName>
    <definedName name="__Tab35" localSheetId="10">#REF!</definedName>
    <definedName name="__Tab35" localSheetId="12">#REF!</definedName>
    <definedName name="__Tab35">#REF!</definedName>
    <definedName name="__tAB4">#REF!</definedName>
    <definedName name="__tnt1">#REF!</definedName>
    <definedName name="__TOT58" localSheetId="11">[3]GROWTH!#REF!</definedName>
    <definedName name="__TOT58" localSheetId="9">#REF!</definedName>
    <definedName name="__TOT58" localSheetId="10">[3]GROWTH!#REF!</definedName>
    <definedName name="__TOT58" localSheetId="12">[3]GROWTH!#REF!</definedName>
    <definedName name="__TOT58">[3]GROWTH!#REF!</definedName>
    <definedName name="__WB2" localSheetId="11">#REF!</definedName>
    <definedName name="__WB2" localSheetId="9">#REF!</definedName>
    <definedName name="__WB2" localSheetId="10">#REF!</definedName>
    <definedName name="__WB2" localSheetId="12">#REF!</definedName>
    <definedName name="__WB2">#REF!</definedName>
    <definedName name="__YR0110">'[2]Imp:DSA output'!$O$9:$R$464</definedName>
    <definedName name="__YR89">'[2]Imp:DSA output'!$C$9:$C$464</definedName>
    <definedName name="__YR90">'[2]Imp:DSA output'!$D$9:$D$464</definedName>
    <definedName name="__YR91">'[2]Imp:DSA output'!$E$9:$E$464</definedName>
    <definedName name="__YR92">'[2]Imp:DSA output'!$F$9:$F$464</definedName>
    <definedName name="__YR93">'[2]Imp:DSA output'!$G$9:$G$464</definedName>
    <definedName name="__YR94">'[2]Imp:DSA output'!$H$9:$H$464</definedName>
    <definedName name="__YR95">'[2]Imp:DSA output'!$I$9:$I$464</definedName>
    <definedName name="_1">#N/A</definedName>
    <definedName name="_10__123Graph_AWB_ADJ_PRJ" hidden="1">[16]WB!$Q$255:$AK$255</definedName>
    <definedName name="_10_0GRÁFICO_N_10.2">#REF!</definedName>
    <definedName name="_10FA_L" localSheetId="11">#REF!</definedName>
    <definedName name="_10FA_L" localSheetId="9">#REF!</definedName>
    <definedName name="_10FA_L" localSheetId="10">#REF!</definedName>
    <definedName name="_10FA_L" localSheetId="12">#REF!</definedName>
    <definedName name="_10FA_L">#REF!</definedName>
    <definedName name="_11__123Graph_AFIG_D" localSheetId="11" hidden="1">#REF!</definedName>
    <definedName name="_11__123Graph_AFIG_D" localSheetId="9" hidden="1">#REF!</definedName>
    <definedName name="_11__123Graph_AFIG_D" localSheetId="10" hidden="1">#REF!</definedName>
    <definedName name="_11__123Graph_AFIG_D" localSheetId="12" hidden="1">#REF!</definedName>
    <definedName name="_11__123Graph_AFIG_D" hidden="1">#REF!</definedName>
    <definedName name="_11__123Graph_BCPI_ER_LOG" hidden="1">[16]ER!#REF!</definedName>
    <definedName name="_11absorc">#REF!</definedName>
    <definedName name="_11GAZ_LIABS" localSheetId="11">#REF!</definedName>
    <definedName name="_11GAZ_LIABS" localSheetId="9">#REF!</definedName>
    <definedName name="_11GAZ_LIABS" localSheetId="10">#REF!</definedName>
    <definedName name="_11GAZ_LIABS" localSheetId="12">#REF!</definedName>
    <definedName name="_11GAZ_LIABS">#REF!</definedName>
    <definedName name="_12__123Graph_AIBA_IBRD" hidden="1">[16]WB!$Q$62:$AK$62</definedName>
    <definedName name="_12__123Graph_BIBA_IBRD" hidden="1">[16]WB!#REF!</definedName>
    <definedName name="_12c" localSheetId="11">[17]Programa!#REF!</definedName>
    <definedName name="_12c" localSheetId="10">[17]Programa!#REF!</definedName>
    <definedName name="_12c" localSheetId="12">[17]Programa!#REF!</definedName>
    <definedName name="_12c">#REF!</definedName>
    <definedName name="_12INT_RESERVES" localSheetId="11">#REF!</definedName>
    <definedName name="_12INT_RESERVES" localSheetId="9">#REF!</definedName>
    <definedName name="_12INT_RESERVES" localSheetId="10">#REF!</definedName>
    <definedName name="_12INT_RESERVES" localSheetId="12">#REF!</definedName>
    <definedName name="_12INT_RESERVES">#REF!</definedName>
    <definedName name="_15Macros_Import_.qbop" localSheetId="1">[13]!'[Macros Import].qbop'</definedName>
    <definedName name="_15Macros_Import_.qbop" localSheetId="11">[13]!'[Macros Import].qbop'</definedName>
    <definedName name="_15Macros_Import_.qbop" localSheetId="15">[13]!'[Macros Import].qbop'</definedName>
    <definedName name="_15Macros_Import_.qbop" localSheetId="16">[13]!'[Macros Import].qbop'</definedName>
    <definedName name="_15Macros_Import_.qbop" localSheetId="18">[13]!'[Macros Import].qbop'</definedName>
    <definedName name="_15Macros_Import_.qbop" localSheetId="3">[13]!'[Macros Import].qbop'</definedName>
    <definedName name="_15Macros_Import_.qbop" localSheetId="4">[13]!'[Macros Import].qbop'</definedName>
    <definedName name="_15Macros_Import_.qbop" localSheetId="13">[13]!'[Macros Import].qbop'</definedName>
    <definedName name="_15Macros_Import_.qbop" localSheetId="14">[13]!'[Macros Import].qbop'</definedName>
    <definedName name="_15Macros_Import_.qbop">[13]!'[Macros Import].qbop'</definedName>
    <definedName name="_16__123Graph_ATERMS_OF_TRADE" localSheetId="11" hidden="1">#REF!</definedName>
    <definedName name="_16__123Graph_ATERMS_OF_TRADE" localSheetId="9" hidden="1">#REF!</definedName>
    <definedName name="_16__123Graph_ATERMS_OF_TRADE" localSheetId="10" hidden="1">#REF!</definedName>
    <definedName name="_16__123Graph_ATERMS_OF_TRADE" localSheetId="12" hidden="1">#REF!</definedName>
    <definedName name="_16__123Graph_ATERMS_OF_TRADE" hidden="1">#REF!</definedName>
    <definedName name="_16__123Graph_BWB_ADJ_PRJ" hidden="1">[16]WB!$Q$257:$AK$257</definedName>
    <definedName name="_17__123Graph_AWB_ADJ_PRJ" hidden="1">[16]WB!$Q$255:$AK$255</definedName>
    <definedName name="_19__123Graph_BCPI_ER_LOG" localSheetId="11" hidden="1">[16]ER!#REF!</definedName>
    <definedName name="_19__123Graph_BCPI_ER_LOG" localSheetId="9" hidden="1">#REF!</definedName>
    <definedName name="_19__123Graph_BCPI_ER_LOG" localSheetId="10" hidden="1">[16]ER!#REF!</definedName>
    <definedName name="_19__123Graph_BCPI_ER_LOG" localSheetId="12" hidden="1">[16]ER!#REF!</definedName>
    <definedName name="_19__123Graph_BCPI_ER_LOG" hidden="1">[16]ER!#REF!</definedName>
    <definedName name="_1981" localSheetId="11">#REF!</definedName>
    <definedName name="_1981" localSheetId="10">#REF!</definedName>
    <definedName name="_1981" localSheetId="12">#REF!</definedName>
    <definedName name="_1981">#REF!</definedName>
    <definedName name="_1982" localSheetId="11">#REF!</definedName>
    <definedName name="_1982" localSheetId="10">#REF!</definedName>
    <definedName name="_1982" localSheetId="12">#REF!</definedName>
    <definedName name="_1982">#REF!</definedName>
    <definedName name="_1983" localSheetId="11">#REF!</definedName>
    <definedName name="_1983" localSheetId="10">#REF!</definedName>
    <definedName name="_1983" localSheetId="12">#REF!</definedName>
    <definedName name="_1983">#REF!</definedName>
    <definedName name="_1984" localSheetId="11">#REF!</definedName>
    <definedName name="_1984" localSheetId="10">#REF!</definedName>
    <definedName name="_1984" localSheetId="12">#REF!</definedName>
    <definedName name="_1984">#REF!</definedName>
    <definedName name="_1985" localSheetId="11">#REF!</definedName>
    <definedName name="_1985" localSheetId="10">#REF!</definedName>
    <definedName name="_1985" localSheetId="12">#REF!</definedName>
    <definedName name="_1985">#REF!</definedName>
    <definedName name="_1986" localSheetId="11">#REF!</definedName>
    <definedName name="_1986" localSheetId="10">#REF!</definedName>
    <definedName name="_1986" localSheetId="12">#REF!</definedName>
    <definedName name="_1986">#REF!</definedName>
    <definedName name="_1987">#N/A</definedName>
    <definedName name="_1988" localSheetId="11">#REF!</definedName>
    <definedName name="_1988" localSheetId="10">#REF!</definedName>
    <definedName name="_1988" localSheetId="12">#REF!</definedName>
    <definedName name="_1988">#REF!</definedName>
    <definedName name="_1989" localSheetId="11">#REF!</definedName>
    <definedName name="_1989" localSheetId="10">#REF!</definedName>
    <definedName name="_1989" localSheetId="12">#REF!</definedName>
    <definedName name="_1989">#REF!</definedName>
    <definedName name="_1990" localSheetId="11">#REF!</definedName>
    <definedName name="_1990" localSheetId="10">#REF!</definedName>
    <definedName name="_1990" localSheetId="12">#REF!</definedName>
    <definedName name="_1990">#REF!</definedName>
    <definedName name="_1991" localSheetId="11">#REF!</definedName>
    <definedName name="_1991" localSheetId="10">#REF!</definedName>
    <definedName name="_1991" localSheetId="12">#REF!</definedName>
    <definedName name="_1991">#REF!</definedName>
    <definedName name="_1992" localSheetId="11">#REF!</definedName>
    <definedName name="_1992" localSheetId="10">#REF!</definedName>
    <definedName name="_1992" localSheetId="12">#REF!</definedName>
    <definedName name="_1992">#REF!</definedName>
    <definedName name="_1993" localSheetId="11">#REF!</definedName>
    <definedName name="_1993" localSheetId="10">#REF!</definedName>
    <definedName name="_1993" localSheetId="12">#REF!</definedName>
    <definedName name="_1993">#REF!</definedName>
    <definedName name="_1994" localSheetId="11">#REF!</definedName>
    <definedName name="_1994" localSheetId="10">#REF!</definedName>
    <definedName name="_1994" localSheetId="12">#REF!</definedName>
    <definedName name="_1994">#REF!</definedName>
    <definedName name="_1995" localSheetId="11">#REF!</definedName>
    <definedName name="_1995" localSheetId="10">#REF!</definedName>
    <definedName name="_1995" localSheetId="12">#REF!</definedName>
    <definedName name="_1995">#REF!</definedName>
    <definedName name="_1996" localSheetId="11">#REF!</definedName>
    <definedName name="_1996" localSheetId="10">#REF!</definedName>
    <definedName name="_1996" localSheetId="12">#REF!</definedName>
    <definedName name="_1996">#REF!</definedName>
    <definedName name="_1997" localSheetId="11">#REF!</definedName>
    <definedName name="_1997" localSheetId="10">#REF!</definedName>
    <definedName name="_1997" localSheetId="12">#REF!</definedName>
    <definedName name="_1997">#REF!</definedName>
    <definedName name="_1998" localSheetId="11">#REF!</definedName>
    <definedName name="_1998" localSheetId="10">#REF!</definedName>
    <definedName name="_1998" localSheetId="12">#REF!</definedName>
    <definedName name="_1998">#REF!</definedName>
    <definedName name="_1999" localSheetId="11">#REF!</definedName>
    <definedName name="_1999" localSheetId="10">#REF!</definedName>
    <definedName name="_1999" localSheetId="12">#REF!</definedName>
    <definedName name="_1999">#REF!</definedName>
    <definedName name="_1IMPRESION" localSheetId="11">#REF!</definedName>
    <definedName name="_1IMPRESION" localSheetId="9">#REF!</definedName>
    <definedName name="_1IMPRESION" localSheetId="10">#REF!</definedName>
    <definedName name="_1IMPRESION" localSheetId="12">#REF!</definedName>
    <definedName name="_1IMPRESION">#REF!</definedName>
    <definedName name="_1Macros_Import_.qbop" localSheetId="11">[18]!'[Macros Import].qbop'</definedName>
    <definedName name="_1Macros_Import_.qbop" localSheetId="15">[18]!'[Macros Import].qbop'</definedName>
    <definedName name="_1Macros_Import_.qbop">#N/A</definedName>
    <definedName name="_1r" localSheetId="11">#REF!</definedName>
    <definedName name="_1r" localSheetId="9">#REF!</definedName>
    <definedName name="_1r" localSheetId="10">#REF!</definedName>
    <definedName name="_1r" localSheetId="12">#REF!</definedName>
    <definedName name="_1r">#REF!</definedName>
    <definedName name="_2">#N/A</definedName>
    <definedName name="_2__123Graph_ACPI_ER_LOG" hidden="1">[16]ER!#REF!</definedName>
    <definedName name="_2__123Graph_AFIG_D" localSheetId="11" hidden="1">#REF!</definedName>
    <definedName name="_2__123Graph_AFIG_D" localSheetId="10" hidden="1">#REF!</definedName>
    <definedName name="_2__123Graph_AFIG_D" localSheetId="12" hidden="1">#REF!</definedName>
    <definedName name="_2__123Graph_AFIG_D" hidden="1">#REF!</definedName>
    <definedName name="_20__123Graph_BIBA_IBRD" localSheetId="11" hidden="1">[16]WB!#REF!</definedName>
    <definedName name="_20__123Graph_BIBA_IBRD" localSheetId="9" hidden="1">#REF!</definedName>
    <definedName name="_20__123Graph_BIBA_IBRD" localSheetId="10" hidden="1">[16]WB!#REF!</definedName>
    <definedName name="_20__123Graph_BIBA_IBRD" localSheetId="12" hidden="1">[16]WB!#REF!</definedName>
    <definedName name="_20__123Graph_BIBA_IBRD" hidden="1">[16]WB!#REF!</definedName>
    <definedName name="_20__123Graph_XREALEX_WAGE" hidden="1">[19]PRIVATE!#REF!</definedName>
    <definedName name="_2000" localSheetId="11">#REF!</definedName>
    <definedName name="_2000" localSheetId="10">#REF!</definedName>
    <definedName name="_2000" localSheetId="12">#REF!</definedName>
    <definedName name="_2000">#REF!</definedName>
    <definedName name="_2001" localSheetId="11">#REF!</definedName>
    <definedName name="_2001" localSheetId="10">#REF!</definedName>
    <definedName name="_2001" localSheetId="12">#REF!</definedName>
    <definedName name="_2001">#REF!</definedName>
    <definedName name="_2002" localSheetId="11">#REF!</definedName>
    <definedName name="_2002" localSheetId="10">#REF!</definedName>
    <definedName name="_2002" localSheetId="12">#REF!</definedName>
    <definedName name="_2002">#REF!</definedName>
    <definedName name="_2003" localSheetId="11">#REF!</definedName>
    <definedName name="_2003" localSheetId="10">#REF!</definedName>
    <definedName name="_2003" localSheetId="12">#REF!</definedName>
    <definedName name="_2003">#REF!</definedName>
    <definedName name="_24__123Graph_BTERMS_OF_TRADE" localSheetId="11" hidden="1">#REF!</definedName>
    <definedName name="_24__123Graph_BTERMS_OF_TRADE" localSheetId="9" hidden="1">#REF!</definedName>
    <definedName name="_24__123Graph_BTERMS_OF_TRADE" localSheetId="10" hidden="1">#REF!</definedName>
    <definedName name="_24__123Graph_BTERMS_OF_TRADE" localSheetId="12" hidden="1">#REF!</definedName>
    <definedName name="_24__123Graph_BTERMS_OF_TRADE" hidden="1">#REF!</definedName>
    <definedName name="_24Macros_Import_.qbop" localSheetId="1">[20]!'[Macros Import].qbop'</definedName>
    <definedName name="_24Macros_Import_.qbop" localSheetId="11">[20]!'[Macros Import].qbop'</definedName>
    <definedName name="_24Macros_Import_.qbop" localSheetId="15">[20]!'[Macros Import].qbop'</definedName>
    <definedName name="_24Macros_Import_.qbop" localSheetId="16">[20]!'[Macros Import].qbop'</definedName>
    <definedName name="_24Macros_Import_.qbop" localSheetId="18">[20]!'[Macros Import].qbop'</definedName>
    <definedName name="_24Macros_Import_.qbop" localSheetId="3">[20]!'[Macros Import].qbop'</definedName>
    <definedName name="_24Macros_Import_.qbop" localSheetId="4">[20]!'[Macros Import].qbop'</definedName>
    <definedName name="_24Macros_Import_.qbop" localSheetId="13">[20]!'[Macros Import].qbop'</definedName>
    <definedName name="_24Macros_Import_.qbop" localSheetId="14">[20]!'[Macros Import].qbop'</definedName>
    <definedName name="_24Macros_Import_.qbop">[20]!'[Macros Import].qbop'</definedName>
    <definedName name="_25__123Graph_ACPI_ER_LOG" localSheetId="11" hidden="1">[21]ER!#REF!</definedName>
    <definedName name="_25__123Graph_ACPI_ER_LOG" localSheetId="9" hidden="1">#REF!</definedName>
    <definedName name="_25__123Graph_ACPI_ER_LOG" localSheetId="10" hidden="1">[21]ER!#REF!</definedName>
    <definedName name="_25__123Graph_ACPI_ER_LOG" localSheetId="12" hidden="1">[21]ER!#REF!</definedName>
    <definedName name="_25__123Graph_ACPI_ER_LOG" hidden="1">[21]ER!#REF!</definedName>
    <definedName name="_25__123Graph_BWB_ADJ_PRJ" hidden="1">[16]WB!$Q$257:$AK$257</definedName>
    <definedName name="_26__123Graph_BCPI_ER_LOG" localSheetId="11" hidden="1">[21]ER!#REF!</definedName>
    <definedName name="_26__123Graph_BCPI_ER_LOG" localSheetId="9" hidden="1">#REF!</definedName>
    <definedName name="_26__123Graph_BCPI_ER_LOG" localSheetId="10" hidden="1">[21]ER!#REF!</definedName>
    <definedName name="_26__123Graph_BCPI_ER_LOG" localSheetId="12" hidden="1">[21]ER!#REF!</definedName>
    <definedName name="_26__123Graph_BCPI_ER_LOG" hidden="1">[21]ER!#REF!</definedName>
    <definedName name="_27__123Graph_ACPI_ER_LOG" localSheetId="11" hidden="1">[8]ER!#REF!</definedName>
    <definedName name="_27__123Graph_ACPI_ER_LOG" localSheetId="9" hidden="1">#REF!</definedName>
    <definedName name="_27__123Graph_ACPI_ER_LOG" localSheetId="10" hidden="1">[8]ER!#REF!</definedName>
    <definedName name="_27__123Graph_ACPI_ER_LOG" localSheetId="12" hidden="1">[8]ER!#REF!</definedName>
    <definedName name="_27__123Graph_ACPI_ER_LOG" hidden="1">[8]ER!#REF!</definedName>
    <definedName name="_27__123Graph_BIBA_IBRD" localSheetId="11" hidden="1">[21]WB!#REF!</definedName>
    <definedName name="_27__123Graph_BIBA_IBRD" localSheetId="9" hidden="1">#REF!</definedName>
    <definedName name="_27__123Graph_BIBA_IBRD" localSheetId="10" hidden="1">[21]WB!#REF!</definedName>
    <definedName name="_27__123Graph_BIBA_IBRD" localSheetId="12" hidden="1">[21]WB!#REF!</definedName>
    <definedName name="_27__123Graph_BIBA_IBRD" hidden="1">[21]WB!#REF!</definedName>
    <definedName name="_27_0CUADRO_N__4.">[22]monthly!#REF!</definedName>
    <definedName name="_28B.2_B.3" localSheetId="11">#REF!</definedName>
    <definedName name="_28B.2_B.3" localSheetId="9">#REF!</definedName>
    <definedName name="_28B.2_B.3" localSheetId="10">#REF!</definedName>
    <definedName name="_28B.2_B.3" localSheetId="12">#REF!</definedName>
    <definedName name="_28B.2_B.3">#REF!</definedName>
    <definedName name="_29__123Graph_XFIG_D" localSheetId="11" hidden="1">#REF!</definedName>
    <definedName name="_29__123Graph_XFIG_D" localSheetId="9" hidden="1">#REF!</definedName>
    <definedName name="_29__123Graph_XFIG_D" localSheetId="10" hidden="1">#REF!</definedName>
    <definedName name="_29__123Graph_XFIG_D" localSheetId="12" hidden="1">#REF!</definedName>
    <definedName name="_29__123Graph_XFIG_D" hidden="1">#REF!</definedName>
    <definedName name="_29B.4___5" localSheetId="11">#REF!</definedName>
    <definedName name="_29B.4___5" localSheetId="9">#REF!</definedName>
    <definedName name="_29B.4___5" localSheetId="10">#REF!</definedName>
    <definedName name="_29B.4___5" localSheetId="12">#REF!</definedName>
    <definedName name="_29B.4___5">#REF!</definedName>
    <definedName name="_2IMPRESION" localSheetId="11">#REF!</definedName>
    <definedName name="_2IMPRESION" localSheetId="9">#REF!</definedName>
    <definedName name="_2IMPRESION" localSheetId="10">#REF!</definedName>
    <definedName name="_2IMPRESION" localSheetId="12">#REF!</definedName>
    <definedName name="_2IMPRESION">#REF!</definedName>
    <definedName name="_2Macros_Import_.qbop" localSheetId="1">[23]!'[Macros Import].qbop'</definedName>
    <definedName name="_2Macros_Import_.qbop" localSheetId="11">[23]!'[Macros Import].qbop'</definedName>
    <definedName name="_2Macros_Import_.qbop" localSheetId="15">[23]!'[Macros Import].qbop'</definedName>
    <definedName name="_2Macros_Import_.qbop" localSheetId="16">[23]!'[Macros Import].qbop'</definedName>
    <definedName name="_2Macros_Import_.qbop" localSheetId="18">[23]!'[Macros Import].qbop'</definedName>
    <definedName name="_2Macros_Import_.qbop" localSheetId="3">[23]!'[Macros Import].qbop'</definedName>
    <definedName name="_2Macros_Import_.qbop" localSheetId="4">[23]!'[Macros Import].qbop'</definedName>
    <definedName name="_2Macros_Import_.qbop" localSheetId="13">[23]!'[Macros Import].qbop'</definedName>
    <definedName name="_2Macros_Import_.qbop" localSheetId="14">[23]!'[Macros Import].qbop'</definedName>
    <definedName name="_2Macros_Import_.qbop">[23]!'[Macros Import].qbop'</definedName>
    <definedName name="_3">#N/A</definedName>
    <definedName name="_3.__No_club_de_París__Después_del_30_Jun_84" localSheetId="11">#REF!</definedName>
    <definedName name="_3.__No_club_de_París__Después_del_30_Jun_84" localSheetId="9">#REF!</definedName>
    <definedName name="_3.__No_club_de_París__Después_del_30_Jun_84" localSheetId="10">#REF!</definedName>
    <definedName name="_3.__No_club_de_París__Después_del_30_Jun_84" localSheetId="12">#REF!</definedName>
    <definedName name="_3.__No_club_de_París__Después_del_30_Jun_84">#REF!</definedName>
    <definedName name="_3__123Graph_ACPI_ER_LOG" localSheetId="9" hidden="1">#REF!</definedName>
    <definedName name="_3__123Graph_ACPI_ER_LOG" localSheetId="10" hidden="1">[8]ER!#REF!</definedName>
    <definedName name="_3__123Graph_ACPI_ER_LOG" hidden="1">[8]ER!#REF!</definedName>
    <definedName name="_3__123Graph_ATERMS_OF_TRADE" localSheetId="11" hidden="1">#REF!</definedName>
    <definedName name="_3__123Graph_ATERMS_OF_TRADE" localSheetId="10" hidden="1">#REF!</definedName>
    <definedName name="_3__123Graph_ATERMS_OF_TRADE" localSheetId="12" hidden="1">#REF!</definedName>
    <definedName name="_3__123Graph_ATERMS_OF_TRADE" hidden="1">#REF!</definedName>
    <definedName name="_30__123Graph_XREALEX_WAGE" localSheetId="11" hidden="1">[19]PRIVATE!#REF!</definedName>
    <definedName name="_30__123Graph_XREALEX_WAGE" localSheetId="9" hidden="1">#REF!</definedName>
    <definedName name="_30__123Graph_XREALEX_WAGE" localSheetId="10" hidden="1">[19]PRIVATE!#REF!</definedName>
    <definedName name="_30__123Graph_XREALEX_WAGE" localSheetId="12" hidden="1">[19]PRIVATE!#REF!</definedName>
    <definedName name="_30__123Graph_XREALEX_WAGE" hidden="1">[19]PRIVATE!#REF!</definedName>
    <definedName name="_30CONSOL_B2" localSheetId="11">#REF!</definedName>
    <definedName name="_30CONSOL_B2" localSheetId="9">#REF!</definedName>
    <definedName name="_30CONSOL_B2" localSheetId="10">#REF!</definedName>
    <definedName name="_30CONSOL_B2" localSheetId="12">#REF!</definedName>
    <definedName name="_30CONSOL_B2">#REF!</definedName>
    <definedName name="_31_0GRÁFICO_N_10.2">[22]monthly!#REF!</definedName>
    <definedName name="_31CONSOL_DEPOSITS" localSheetId="9">#REF!</definedName>
    <definedName name="_31CONSOL_DEPOSITS" localSheetId="10">'[24]A 11'!#REF!</definedName>
    <definedName name="_31CONSOL_DEPOSITS">'[24]A 11'!#REF!</definedName>
    <definedName name="_32FA_L" localSheetId="11">#REF!</definedName>
    <definedName name="_32FA_L" localSheetId="9">#REF!</definedName>
    <definedName name="_32FA_L" localSheetId="10">#REF!</definedName>
    <definedName name="_32FA_L" localSheetId="12">#REF!</definedName>
    <definedName name="_32FA_L">#REF!</definedName>
    <definedName name="_33GAZ_LIABS" localSheetId="11">#REF!</definedName>
    <definedName name="_33GAZ_LIABS" localSheetId="9">#REF!</definedName>
    <definedName name="_33GAZ_LIABS" localSheetId="10">#REF!</definedName>
    <definedName name="_33GAZ_LIABS" localSheetId="12">#REF!</definedName>
    <definedName name="_33GAZ_LIABS">#REF!</definedName>
    <definedName name="_34__123Graph_XTERMS_OF_TRADE" localSheetId="11" hidden="1">#REF!</definedName>
    <definedName name="_34__123Graph_XTERMS_OF_TRADE" localSheetId="9" hidden="1">#REF!</definedName>
    <definedName name="_34__123Graph_XTERMS_OF_TRADE" localSheetId="10" hidden="1">#REF!</definedName>
    <definedName name="_34__123Graph_XTERMS_OF_TRADE" localSheetId="12" hidden="1">#REF!</definedName>
    <definedName name="_34__123Graph_XTERMS_OF_TRADE" hidden="1">#REF!</definedName>
    <definedName name="_34INT_RESERVES" localSheetId="11">#REF!</definedName>
    <definedName name="_34INT_RESERVES" localSheetId="9">#REF!</definedName>
    <definedName name="_34INT_RESERVES" localSheetId="10">#REF!</definedName>
    <definedName name="_34INT_RESERVES" localSheetId="12">#REF!</definedName>
    <definedName name="_34INT_RESERVES">#REF!</definedName>
    <definedName name="_39__123Graph_BCPI_ER_LOG" localSheetId="9" hidden="1">#REF!</definedName>
    <definedName name="_39__123Graph_BCPI_ER_LOG" hidden="1">[8]ER!#REF!</definedName>
    <definedName name="_4">#N/A</definedName>
    <definedName name="_4__123Graph_BCPI_ER_LOG" localSheetId="9" hidden="1">#REF!</definedName>
    <definedName name="_4__123Graph_BCPI_ER_LOG" hidden="1">[8]ER!#REF!</definedName>
    <definedName name="_4__123Graph_BTERMS_OF_TRADE" localSheetId="11" hidden="1">#REF!</definedName>
    <definedName name="_4__123Graph_BTERMS_OF_TRADE" localSheetId="10" hidden="1">#REF!</definedName>
    <definedName name="_4__123Graph_BTERMS_OF_TRADE" localSheetId="12" hidden="1">#REF!</definedName>
    <definedName name="_4__123Graph_BTERMS_OF_TRADE" hidden="1">#REF!</definedName>
    <definedName name="_5">#N/A</definedName>
    <definedName name="_5__123Graph_BIBA_IBRD" localSheetId="11" hidden="1">[8]WB!#REF!</definedName>
    <definedName name="_5__123Graph_BIBA_IBRD" localSheetId="9" hidden="1">#REF!</definedName>
    <definedName name="_5__123Graph_BIBA_IBRD" localSheetId="12" hidden="1">[8]WB!#REF!</definedName>
    <definedName name="_5__123Graph_BIBA_IBRD" hidden="1">[8]WB!#REF!</definedName>
    <definedName name="_5__123Graph_XFIG_D" localSheetId="11" hidden="1">#REF!</definedName>
    <definedName name="_5__123Graph_XFIG_D" localSheetId="10" hidden="1">#REF!</definedName>
    <definedName name="_5__123Graph_XFIG_D" localSheetId="12" hidden="1">#REF!</definedName>
    <definedName name="_5__123Graph_XFIG_D" hidden="1">#REF!</definedName>
    <definedName name="_51__123Graph_BIBA_IBRD" localSheetId="11" hidden="1">[8]WB!#REF!</definedName>
    <definedName name="_51__123Graph_BIBA_IBRD" localSheetId="9" hidden="1">#REF!</definedName>
    <definedName name="_51__123Graph_BIBA_IBRD" localSheetId="12" hidden="1">[8]WB!#REF!</definedName>
    <definedName name="_51__123Graph_BIBA_IBRD" hidden="1">[8]WB!#REF!</definedName>
    <definedName name="_518" localSheetId="11">#REF!</definedName>
    <definedName name="_518" localSheetId="10">#REF!</definedName>
    <definedName name="_518" localSheetId="12">#REF!</definedName>
    <definedName name="_518">#REF!</definedName>
    <definedName name="_52B.2_B.3" localSheetId="11">#REF!</definedName>
    <definedName name="_52B.2_B.3" localSheetId="9">#REF!</definedName>
    <definedName name="_52B.2_B.3" localSheetId="10">#REF!</definedName>
    <definedName name="_52B.2_B.3" localSheetId="12">#REF!</definedName>
    <definedName name="_52B.2_B.3">#REF!</definedName>
    <definedName name="_53B.4___5" localSheetId="11">#REF!</definedName>
    <definedName name="_53B.4___5" localSheetId="9">#REF!</definedName>
    <definedName name="_53B.4___5" localSheetId="10">#REF!</definedName>
    <definedName name="_53B.4___5" localSheetId="12">#REF!</definedName>
    <definedName name="_53B.4___5">#REF!</definedName>
    <definedName name="_54CONSOL_B2" localSheetId="11">#REF!</definedName>
    <definedName name="_54CONSOL_B2" localSheetId="9">#REF!</definedName>
    <definedName name="_54CONSOL_B2" localSheetId="10">#REF!</definedName>
    <definedName name="_54CONSOL_B2" localSheetId="12">#REF!</definedName>
    <definedName name="_54CONSOL_B2">#REF!</definedName>
    <definedName name="_6">#N/A</definedName>
    <definedName name="_6__123Graph_AIBA_IBRD" hidden="1">[16]WB!$Q$62:$AK$62</definedName>
    <definedName name="_6__123Graph_XTERMS_OF_TRADE" localSheetId="11" hidden="1">#REF!</definedName>
    <definedName name="_6__123Graph_XTERMS_OF_TRADE" localSheetId="10" hidden="1">#REF!</definedName>
    <definedName name="_6__123Graph_XTERMS_OF_TRADE" localSheetId="12" hidden="1">#REF!</definedName>
    <definedName name="_6__123Graph_XTERMS_OF_TRADE" hidden="1">#REF!</definedName>
    <definedName name="_617" localSheetId="11">#REF!</definedName>
    <definedName name="_617" localSheetId="10">#REF!</definedName>
    <definedName name="_617" localSheetId="12">#REF!</definedName>
    <definedName name="_617">#REF!</definedName>
    <definedName name="_675" localSheetId="11">#REF!</definedName>
    <definedName name="_675" localSheetId="10">#REF!</definedName>
    <definedName name="_675" localSheetId="12">#REF!</definedName>
    <definedName name="_675">#REF!</definedName>
    <definedName name="_681" localSheetId="11">#REF!</definedName>
    <definedName name="_681" localSheetId="10">#REF!</definedName>
    <definedName name="_681" localSheetId="12">#REF!</definedName>
    <definedName name="_681">#REF!</definedName>
    <definedName name="_68CONSOL_DEPOSITS" localSheetId="9">#REF!</definedName>
    <definedName name="_68CONSOL_DEPOSITS">'[14]A 11'!#REF!</definedName>
    <definedName name="_69FA_L" localSheetId="11">#REF!</definedName>
    <definedName name="_69FA_L" localSheetId="9">#REF!</definedName>
    <definedName name="_69FA_L" localSheetId="10">#REF!</definedName>
    <definedName name="_69FA_L" localSheetId="12">#REF!</definedName>
    <definedName name="_69FA_L">#REF!</definedName>
    <definedName name="_6B.2_B.3" localSheetId="11">#REF!</definedName>
    <definedName name="_6B.2_B.3" localSheetId="9">#REF!</definedName>
    <definedName name="_6B.2_B.3" localSheetId="10">#REF!</definedName>
    <definedName name="_6B.2_B.3" localSheetId="12">#REF!</definedName>
    <definedName name="_6B.2_B.3">#REF!</definedName>
    <definedName name="_7">#N/A</definedName>
    <definedName name="_7__123Graph_ACPI_ER_LOG" localSheetId="9" hidden="1">#REF!</definedName>
    <definedName name="_7__123Graph_ACPI_ER_LOG" hidden="1">[16]ER!#REF!</definedName>
    <definedName name="_7_0absorc">#REF!</definedName>
    <definedName name="_70GAZ_LIABS" localSheetId="11">#REF!</definedName>
    <definedName name="_70GAZ_LIABS" localSheetId="9">#REF!</definedName>
    <definedName name="_70GAZ_LIABS" localSheetId="10">#REF!</definedName>
    <definedName name="_70GAZ_LIABS" localSheetId="12">#REF!</definedName>
    <definedName name="_70GAZ_LIABS">#REF!</definedName>
    <definedName name="_71INT_RESERVES" localSheetId="11">#REF!</definedName>
    <definedName name="_71INT_RESERVES" localSheetId="9">#REF!</definedName>
    <definedName name="_71INT_RESERVES" localSheetId="10">#REF!</definedName>
    <definedName name="_71INT_RESERVES" localSheetId="12">#REF!</definedName>
    <definedName name="_71INT_RESERVES">#REF!</definedName>
    <definedName name="_7B.4___5" localSheetId="11">#REF!</definedName>
    <definedName name="_7B.4___5" localSheetId="9">#REF!</definedName>
    <definedName name="_7B.4___5" localSheetId="10">#REF!</definedName>
    <definedName name="_7B.4___5" localSheetId="12">#REF!</definedName>
    <definedName name="_7B.4___5">#REF!</definedName>
    <definedName name="_8">#N/A</definedName>
    <definedName name="_8_0c">#REF!</definedName>
    <definedName name="_88" localSheetId="11">#REF!</definedName>
    <definedName name="_88" localSheetId="9">#REF!</definedName>
    <definedName name="_88" localSheetId="10">#REF!</definedName>
    <definedName name="_88" localSheetId="12">#REF!</definedName>
    <definedName name="_88">#REF!</definedName>
    <definedName name="_89" localSheetId="11">#REF!</definedName>
    <definedName name="_89" localSheetId="9">#REF!</definedName>
    <definedName name="_89" localSheetId="10">#REF!</definedName>
    <definedName name="_89" localSheetId="12">#REF!</definedName>
    <definedName name="_89">#REF!</definedName>
    <definedName name="_8CONSOL_B2" localSheetId="11">#REF!</definedName>
    <definedName name="_8CONSOL_B2" localSheetId="9">#REF!</definedName>
    <definedName name="_8CONSOL_B2" localSheetId="10">#REF!</definedName>
    <definedName name="_8CONSOL_B2" localSheetId="12">#REF!</definedName>
    <definedName name="_8CONSOL_B2">#REF!</definedName>
    <definedName name="_9_0CUADRO_N__4.">#REF!</definedName>
    <definedName name="_9CONSOL_DEPOSITS" localSheetId="9">#REF!</definedName>
    <definedName name="_9CONSOL_DEPOSITS">'[25]A 11'!#REF!</definedName>
    <definedName name="_aaV110" localSheetId="9">#REF!</definedName>
    <definedName name="_aaV110">[26]QNEWLOR!#REF!</definedName>
    <definedName name="_aIV114" localSheetId="9">#REF!</definedName>
    <definedName name="_aIV114">[26]QNEWLOR!#REF!</definedName>
    <definedName name="_aIV190" localSheetId="9">#REF!</definedName>
    <definedName name="_aIV190">[26]QNEWLOR!#REF!</definedName>
    <definedName name="_AJU97" localSheetId="11">#REF!</definedName>
    <definedName name="_AJU97" localSheetId="10">#REF!</definedName>
    <definedName name="_AJU97" localSheetId="12">#REF!</definedName>
    <definedName name="_AJU97">#REF!</definedName>
    <definedName name="_AJU98" localSheetId="11">#REF!</definedName>
    <definedName name="_AJU98" localSheetId="10">#REF!</definedName>
    <definedName name="_AJU98" localSheetId="12">#REF!</definedName>
    <definedName name="_AJU98">#REF!</definedName>
    <definedName name="_AJU99" localSheetId="11">#REF!</definedName>
    <definedName name="_AJU99" localSheetId="10">#REF!</definedName>
    <definedName name="_AJU99" localSheetId="12">#REF!</definedName>
    <definedName name="_AJU99">#REF!</definedName>
    <definedName name="_ANO97" localSheetId="11">#REF!</definedName>
    <definedName name="_ANO97" localSheetId="10">#REF!</definedName>
    <definedName name="_ANO97" localSheetId="12">#REF!</definedName>
    <definedName name="_ANO97">#REF!</definedName>
    <definedName name="_ANO98" localSheetId="11">#REF!</definedName>
    <definedName name="_ANO98" localSheetId="10">#REF!</definedName>
    <definedName name="_ANO98" localSheetId="12">#REF!</definedName>
    <definedName name="_ANO98">#REF!</definedName>
    <definedName name="_ANO99" localSheetId="11">#REF!</definedName>
    <definedName name="_ANO99" localSheetId="10">#REF!</definedName>
    <definedName name="_ANO99" localSheetId="12">#REF!</definedName>
    <definedName name="_ANO99">#REF!</definedName>
    <definedName name="_asd1">#N/A</definedName>
    <definedName name="_AUS1" localSheetId="11">#REF!</definedName>
    <definedName name="_AUS1" localSheetId="9">#REF!</definedName>
    <definedName name="_AUS1" localSheetId="10">#REF!</definedName>
    <definedName name="_AUS1" localSheetId="12">#REF!</definedName>
    <definedName name="_AUS1">#REF!</definedName>
    <definedName name="_bla2" localSheetId="11" hidden="1">#REF!</definedName>
    <definedName name="_bla2" localSheetId="9" hidden="1">#REF!</definedName>
    <definedName name="_bla2" localSheetId="10" hidden="1">#REF!</definedName>
    <definedName name="_bla2" localSheetId="12" hidden="1">#REF!</definedName>
    <definedName name="_bla2" hidden="1">#REF!</definedName>
    <definedName name="_bla3" localSheetId="11" hidden="1">#REF!</definedName>
    <definedName name="_bla3" localSheetId="9" hidden="1">#REF!</definedName>
    <definedName name="_bla3" localSheetId="10" hidden="1">#REF!</definedName>
    <definedName name="_bla3" localSheetId="12" hidden="1">#REF!</definedName>
    <definedName name="_bla3" hidden="1">#REF!</definedName>
    <definedName name="_bla4" localSheetId="11" hidden="1">#REF!</definedName>
    <definedName name="_bla4" localSheetId="9" hidden="1">#REF!</definedName>
    <definedName name="_bla4" localSheetId="10" hidden="1">#REF!</definedName>
    <definedName name="_bla4" localSheetId="12" hidden="1">#REF!</definedName>
    <definedName name="_bla4" hidden="1">#REF!</definedName>
    <definedName name="_BOP1" localSheetId="11">#REF!</definedName>
    <definedName name="_BOP1" localSheetId="10">#REF!</definedName>
    <definedName name="_BOP1" localSheetId="12">#REF!</definedName>
    <definedName name="_BOP1">#REF!</definedName>
    <definedName name="_BOP2" localSheetId="9">#REF!</definedName>
    <definedName name="_BOP2">[27]BoP!#REF!</definedName>
    <definedName name="_bop3">#REF!</definedName>
    <definedName name="_BTO2" localSheetId="11">#REF!</definedName>
    <definedName name="_BTO2" localSheetId="10">#REF!</definedName>
    <definedName name="_BTO2" localSheetId="12">#REF!</definedName>
    <definedName name="_BTO2">#REF!</definedName>
    <definedName name="_CEL96" localSheetId="11">#REF!</definedName>
    <definedName name="_CEL96" localSheetId="10">#REF!</definedName>
    <definedName name="_CEL96" localSheetId="12">#REF!</definedName>
    <definedName name="_CEL96">#REF!</definedName>
    <definedName name="_cud21" localSheetId="11">#REF!</definedName>
    <definedName name="_cud21" localSheetId="10">#REF!</definedName>
    <definedName name="_cud21" localSheetId="12">#REF!</definedName>
    <definedName name="_cud21">#REF!</definedName>
    <definedName name="_D" localSheetId="11">#REF!</definedName>
    <definedName name="_D" localSheetId="9">#REF!</definedName>
    <definedName name="_D" localSheetId="10">#REF!</definedName>
    <definedName name="_D" localSheetId="12">#REF!</definedName>
    <definedName name="_D">#REF!</definedName>
    <definedName name="_dcc2000" localSheetId="11">#REF!</definedName>
    <definedName name="_dcc2000" localSheetId="10">#REF!</definedName>
    <definedName name="_dcc2000" localSheetId="12">#REF!</definedName>
    <definedName name="_dcc2000">#REF!</definedName>
    <definedName name="_dcc2001" localSheetId="11">#REF!</definedName>
    <definedName name="_dcc2001" localSheetId="10">#REF!</definedName>
    <definedName name="_dcc2001" localSheetId="12">#REF!</definedName>
    <definedName name="_dcc2001">#REF!</definedName>
    <definedName name="_dcc2002" localSheetId="11">#REF!</definedName>
    <definedName name="_dcc2002" localSheetId="10">#REF!</definedName>
    <definedName name="_dcc2002" localSheetId="12">#REF!</definedName>
    <definedName name="_dcc2002">#REF!</definedName>
    <definedName name="_dcc2003" localSheetId="11">#REF!</definedName>
    <definedName name="_dcc2003" localSheetId="10">#REF!</definedName>
    <definedName name="_dcc2003" localSheetId="12">#REF!</definedName>
    <definedName name="_dcc2003">#REF!</definedName>
    <definedName name="_dcc98">#REF!</definedName>
    <definedName name="_dcc99" localSheetId="11">#REF!</definedName>
    <definedName name="_dcc99" localSheetId="10">#REF!</definedName>
    <definedName name="_dcc99" localSheetId="12">#REF!</definedName>
    <definedName name="_dcc99">#REF!</definedName>
    <definedName name="_DEG1" localSheetId="11">#REF!</definedName>
    <definedName name="_DEG1" localSheetId="9">#REF!</definedName>
    <definedName name="_DEG1" localSheetId="10">#REF!</definedName>
    <definedName name="_DEG1" localSheetId="12">#REF!</definedName>
    <definedName name="_DEG1">#REF!</definedName>
    <definedName name="_dic96" localSheetId="11">#REF!</definedName>
    <definedName name="_dic96" localSheetId="10">#REF!</definedName>
    <definedName name="_dic96" localSheetId="12">#REF!</definedName>
    <definedName name="_dic96">#REF!</definedName>
    <definedName name="_DKR1" localSheetId="11">#REF!</definedName>
    <definedName name="_DKR1" localSheetId="9">#REF!</definedName>
    <definedName name="_DKR1" localSheetId="10">#REF!</definedName>
    <definedName name="_DKR1" localSheetId="12">#REF!</definedName>
    <definedName name="_DKR1">#REF!</definedName>
    <definedName name="_DLX1.EMA" localSheetId="11">#REF!</definedName>
    <definedName name="_DLX1.EMA" localSheetId="9">#REF!</definedName>
    <definedName name="_DLX1.EMA" localSheetId="10">#REF!</definedName>
    <definedName name="_DLX1.EMA" localSheetId="12">#REF!</definedName>
    <definedName name="_DLX1.EMA">#REF!</definedName>
    <definedName name="_DLX1.EMG" localSheetId="11">#REF!</definedName>
    <definedName name="_DLX1.EMG" localSheetId="9">#REF!</definedName>
    <definedName name="_DLX1.EMG" localSheetId="10">#REF!</definedName>
    <definedName name="_DLX1.EMG" localSheetId="12">#REF!</definedName>
    <definedName name="_DLX1.EMG">#REF!</definedName>
    <definedName name="_DLX10.EMA" localSheetId="11">#REF!</definedName>
    <definedName name="_DLX10.EMA" localSheetId="9">#REF!</definedName>
    <definedName name="_DLX10.EMA" localSheetId="10">#REF!</definedName>
    <definedName name="_DLX10.EMA" localSheetId="12">#REF!</definedName>
    <definedName name="_DLX10.EMA">#REF!</definedName>
    <definedName name="_DLX11.EMA" localSheetId="11">#REF!</definedName>
    <definedName name="_DLX11.EMA" localSheetId="9">#REF!</definedName>
    <definedName name="_DLX11.EMA" localSheetId="10">#REF!</definedName>
    <definedName name="_DLX11.EMA" localSheetId="12">#REF!</definedName>
    <definedName name="_DLX11.EMA">#REF!</definedName>
    <definedName name="_DLX12.EMA" localSheetId="11">#REF!</definedName>
    <definedName name="_DLX12.EMA" localSheetId="9">#REF!</definedName>
    <definedName name="_DLX12.EMA" localSheetId="10">#REF!</definedName>
    <definedName name="_DLX12.EMA" localSheetId="12">#REF!</definedName>
    <definedName name="_DLX12.EMA">#REF!</definedName>
    <definedName name="_DLX13.EMA" localSheetId="11">#REF!</definedName>
    <definedName name="_DLX13.EMA" localSheetId="9">#REF!</definedName>
    <definedName name="_DLX13.EMA" localSheetId="10">#REF!</definedName>
    <definedName name="_DLX13.EMA" localSheetId="12">#REF!</definedName>
    <definedName name="_DLX13.EMA">#REF!</definedName>
    <definedName name="_DLX14.EMA" localSheetId="11">#REF!</definedName>
    <definedName name="_DLX14.EMA" localSheetId="9">#REF!</definedName>
    <definedName name="_DLX14.EMA" localSheetId="10">#REF!</definedName>
    <definedName name="_DLX14.EMA" localSheetId="12">#REF!</definedName>
    <definedName name="_DLX14.EMA">#REF!</definedName>
    <definedName name="_DLX16.EMA" localSheetId="11">#REF!</definedName>
    <definedName name="_DLX16.EMA" localSheetId="9">#REF!</definedName>
    <definedName name="_DLX16.EMA" localSheetId="10">#REF!</definedName>
    <definedName name="_DLX16.EMA" localSheetId="12">#REF!</definedName>
    <definedName name="_DLX16.EMA">#REF!</definedName>
    <definedName name="_DLX2.EMA" localSheetId="11">#REF!,#REF!</definedName>
    <definedName name="_DLX2.EMA" localSheetId="9">#REF!,#REF!</definedName>
    <definedName name="_DLX2.EMA" localSheetId="10">#REF!,#REF!</definedName>
    <definedName name="_DLX2.EMA" localSheetId="12">#REF!,#REF!</definedName>
    <definedName name="_DLX2.EMA">#REF!,#REF!</definedName>
    <definedName name="_DLX2.EMG" localSheetId="11">#REF!</definedName>
    <definedName name="_DLX2.EMG" localSheetId="9">#REF!</definedName>
    <definedName name="_DLX2.EMG" localSheetId="10">#REF!</definedName>
    <definedName name="_DLX2.EMG" localSheetId="12">#REF!</definedName>
    <definedName name="_DLX2.EMG">#REF!</definedName>
    <definedName name="_DLX4.EMA" localSheetId="11">#REF!</definedName>
    <definedName name="_DLX4.EMA" localSheetId="9">#REF!</definedName>
    <definedName name="_DLX4.EMA" localSheetId="10">#REF!</definedName>
    <definedName name="_DLX4.EMA" localSheetId="12">#REF!</definedName>
    <definedName name="_DLX4.EMA">#REF!</definedName>
    <definedName name="_DLX4.EMG" localSheetId="11">#REF!</definedName>
    <definedName name="_DLX4.EMG" localSheetId="9">#REF!</definedName>
    <definedName name="_DLX4.EMG" localSheetId="10">#REF!</definedName>
    <definedName name="_DLX4.EMG" localSheetId="12">#REF!</definedName>
    <definedName name="_DLX4.EMG">#REF!</definedName>
    <definedName name="_DLX5.EMA" localSheetId="11">#REF!</definedName>
    <definedName name="_DLX5.EMA" localSheetId="9">#REF!</definedName>
    <definedName name="_DLX5.EMA" localSheetId="10">#REF!</definedName>
    <definedName name="_DLX5.EMA" localSheetId="12">#REF!</definedName>
    <definedName name="_DLX5.EMA">#REF!</definedName>
    <definedName name="_DLX6.EMA" localSheetId="11">#REF!</definedName>
    <definedName name="_DLX6.EMA" localSheetId="9">#REF!</definedName>
    <definedName name="_DLX6.EMA" localSheetId="10">#REF!</definedName>
    <definedName name="_DLX6.EMA" localSheetId="12">#REF!</definedName>
    <definedName name="_DLX6.EMA">#REF!</definedName>
    <definedName name="_DLX7.EMA" localSheetId="11">#REF!</definedName>
    <definedName name="_DLX7.EMA" localSheetId="9">#REF!</definedName>
    <definedName name="_DLX7.EMA" localSheetId="10">#REF!</definedName>
    <definedName name="_DLX7.EMA" localSheetId="12">#REF!</definedName>
    <definedName name="_DLX7.EMA">#REF!</definedName>
    <definedName name="_DLX8.EMA" localSheetId="11">#REF!</definedName>
    <definedName name="_DLX8.EMA" localSheetId="9">#REF!</definedName>
    <definedName name="_DLX8.EMA" localSheetId="10">#REF!</definedName>
    <definedName name="_DLX8.EMA" localSheetId="12">#REF!</definedName>
    <definedName name="_DLX8.EMA">#REF!</definedName>
    <definedName name="_DLX9.EMA" localSheetId="11">#REF!</definedName>
    <definedName name="_DLX9.EMA" localSheetId="9">#REF!</definedName>
    <definedName name="_DLX9.EMA" localSheetId="10">#REF!</definedName>
    <definedName name="_DLX9.EMA" localSheetId="12">#REF!</definedName>
    <definedName name="_DLX9.EMA">#REF!</definedName>
    <definedName name="_ECU1" localSheetId="11">#REF!</definedName>
    <definedName name="_ECU1" localSheetId="9">#REF!</definedName>
    <definedName name="_ECU1" localSheetId="10">#REF!</definedName>
    <definedName name="_ECU1" localSheetId="12">#REF!</definedName>
    <definedName name="_ECU1">#REF!</definedName>
    <definedName name="_emi2000" localSheetId="11">#REF!</definedName>
    <definedName name="_emi2000" localSheetId="10">#REF!</definedName>
    <definedName name="_emi2000" localSheetId="12">#REF!</definedName>
    <definedName name="_emi2000">#REF!</definedName>
    <definedName name="_emi2001" localSheetId="11">#REF!</definedName>
    <definedName name="_emi2001" localSheetId="10">#REF!</definedName>
    <definedName name="_emi2001" localSheetId="12">#REF!</definedName>
    <definedName name="_emi2001">#REF!</definedName>
    <definedName name="_emi2002" localSheetId="11">#REF!</definedName>
    <definedName name="_emi2002" localSheetId="10">#REF!</definedName>
    <definedName name="_emi2002" localSheetId="12">#REF!</definedName>
    <definedName name="_emi2002">#REF!</definedName>
    <definedName name="_emi2003" localSheetId="11">#REF!</definedName>
    <definedName name="_emi2003" localSheetId="10">#REF!</definedName>
    <definedName name="_emi2003" localSheetId="12">#REF!</definedName>
    <definedName name="_emi2003">#REF!</definedName>
    <definedName name="_emi98" localSheetId="11">#REF!</definedName>
    <definedName name="_emi98" localSheetId="10">#REF!</definedName>
    <definedName name="_emi98" localSheetId="12">#REF!</definedName>
    <definedName name="_emi98">#REF!</definedName>
    <definedName name="_emi99" localSheetId="11">#REF!</definedName>
    <definedName name="_emi99" localSheetId="10">#REF!</definedName>
    <definedName name="_emi99" localSheetId="12">#REF!</definedName>
    <definedName name="_emi99">#REF!</definedName>
    <definedName name="_END94" localSheetId="11">#REF!</definedName>
    <definedName name="_END94" localSheetId="9">#REF!</definedName>
    <definedName name="_END94" localSheetId="10">#REF!</definedName>
    <definedName name="_END94" localSheetId="12">#REF!</definedName>
    <definedName name="_END94">#REF!</definedName>
    <definedName name="_ESC1" localSheetId="11">#REF!</definedName>
    <definedName name="_ESC1" localSheetId="9">#REF!</definedName>
    <definedName name="_ESC1" localSheetId="10">#REF!</definedName>
    <definedName name="_ESC1" localSheetId="12">#REF!</definedName>
    <definedName name="_ESC1">#REF!</definedName>
    <definedName name="_EX9596" localSheetId="11">#REF!</definedName>
    <definedName name="_EX9596" localSheetId="9">#REF!</definedName>
    <definedName name="_EX9596" localSheetId="10">#REF!</definedName>
    <definedName name="_EX9596" localSheetId="12">#REF!</definedName>
    <definedName name="_EX9596">#REF!</definedName>
    <definedName name="_EXP5" localSheetId="11">#REF!</definedName>
    <definedName name="_EXP5" localSheetId="10">#REF!</definedName>
    <definedName name="_EXP5" localSheetId="12">#REF!</definedName>
    <definedName name="_EXP5">#REF!</definedName>
    <definedName name="_EXP6" localSheetId="11">#REF!</definedName>
    <definedName name="_EXP6" localSheetId="10">#REF!</definedName>
    <definedName name="_EXP6" localSheetId="12">#REF!</definedName>
    <definedName name="_EXP6">#REF!</definedName>
    <definedName name="_EXP7" localSheetId="11">#REF!</definedName>
    <definedName name="_EXP7" localSheetId="10">#REF!</definedName>
    <definedName name="_EXP7" localSheetId="12">#REF!</definedName>
    <definedName name="_EXP7">#REF!</definedName>
    <definedName name="_EXP9" localSheetId="11">#REF!</definedName>
    <definedName name="_EXP9" localSheetId="10">#REF!</definedName>
    <definedName name="_EXP9" localSheetId="12">#REF!</definedName>
    <definedName name="_EXP9">#REF!</definedName>
    <definedName name="_EXR1" localSheetId="11">#REF!</definedName>
    <definedName name="_EXR1" localSheetId="10">#REF!</definedName>
    <definedName name="_EXR1" localSheetId="12">#REF!</definedName>
    <definedName name="_EXR1">#REF!</definedName>
    <definedName name="_EXR2" localSheetId="11">#REF!</definedName>
    <definedName name="_EXR2" localSheetId="10">#REF!</definedName>
    <definedName name="_EXR2" localSheetId="12">#REF!</definedName>
    <definedName name="_EXR2">#REF!</definedName>
    <definedName name="_EXR3" localSheetId="11">#REF!</definedName>
    <definedName name="_EXR3" localSheetId="10">#REF!</definedName>
    <definedName name="_EXR3" localSheetId="12">#REF!</definedName>
    <definedName name="_EXR3">#REF!</definedName>
    <definedName name="_F" localSheetId="9" hidden="1">#REF!</definedName>
    <definedName name="_F" hidden="1">'[28]Fax a enviar'!#REF!</definedName>
    <definedName name="_FAL1" localSheetId="11">#REF!</definedName>
    <definedName name="_FAL1" localSheetId="9">#REF!</definedName>
    <definedName name="_FAL1" localSheetId="10">#REF!</definedName>
    <definedName name="_FAL1" localSheetId="12">#REF!</definedName>
    <definedName name="_FAL1">#REF!</definedName>
    <definedName name="_FAL10" localSheetId="11">#REF!</definedName>
    <definedName name="_FAL10" localSheetId="10">#REF!</definedName>
    <definedName name="_FAL10" localSheetId="12">#REF!</definedName>
    <definedName name="_FAL10">#REF!</definedName>
    <definedName name="_FAL11" localSheetId="11">#REF!</definedName>
    <definedName name="_FAL11" localSheetId="10">#REF!</definedName>
    <definedName name="_FAL11" localSheetId="12">#REF!</definedName>
    <definedName name="_FAL11">#REF!</definedName>
    <definedName name="_FAL12" localSheetId="11">#REF!</definedName>
    <definedName name="_FAL12" localSheetId="10">#REF!</definedName>
    <definedName name="_FAL12" localSheetId="12">#REF!</definedName>
    <definedName name="_FAL12">#REF!</definedName>
    <definedName name="_FAL2" localSheetId="11">#REF!</definedName>
    <definedName name="_FAL2" localSheetId="9">#REF!</definedName>
    <definedName name="_FAL2" localSheetId="10">#REF!</definedName>
    <definedName name="_FAL2" localSheetId="12">#REF!</definedName>
    <definedName name="_FAL2">#REF!</definedName>
    <definedName name="_FAL3" localSheetId="11">#REF!</definedName>
    <definedName name="_FAL3" localSheetId="9">#REF!</definedName>
    <definedName name="_FAL3" localSheetId="10">#REF!</definedName>
    <definedName name="_FAL3" localSheetId="12">#REF!</definedName>
    <definedName name="_FAL3">#REF!</definedName>
    <definedName name="_FAL4" localSheetId="11">#REF!</definedName>
    <definedName name="_FAL4" localSheetId="9">#REF!</definedName>
    <definedName name="_FAL4" localSheetId="10">#REF!</definedName>
    <definedName name="_FAL4" localSheetId="12">#REF!</definedName>
    <definedName name="_FAL4">#REF!</definedName>
    <definedName name="_FAL5" localSheetId="11">#REF!</definedName>
    <definedName name="_FAL5" localSheetId="9">#REF!</definedName>
    <definedName name="_FAL5" localSheetId="10">#REF!</definedName>
    <definedName name="_FAL5" localSheetId="12">#REF!</definedName>
    <definedName name="_FAL5">#REF!</definedName>
    <definedName name="_FAL6" localSheetId="11">#REF!</definedName>
    <definedName name="_FAL6" localSheetId="9">#REF!</definedName>
    <definedName name="_FAL6" localSheetId="10">#REF!</definedName>
    <definedName name="_FAL6" localSheetId="12">#REF!</definedName>
    <definedName name="_FAL6">#REF!</definedName>
    <definedName name="_FAL7" localSheetId="11">#REF!</definedName>
    <definedName name="_FAL7" localSheetId="9">#REF!</definedName>
    <definedName name="_FAL7" localSheetId="10">#REF!</definedName>
    <definedName name="_FAL7" localSheetId="12">#REF!</definedName>
    <definedName name="_FAL7">#REF!</definedName>
    <definedName name="_FAL8" localSheetId="11">#REF!</definedName>
    <definedName name="_FAL8" localSheetId="10">#REF!</definedName>
    <definedName name="_FAL8" localSheetId="12">#REF!</definedName>
    <definedName name="_FAL8">#REF!</definedName>
    <definedName name="_FAL89" localSheetId="11">#REF!</definedName>
    <definedName name="_FAL89" localSheetId="9">#REF!</definedName>
    <definedName name="_FAL89" localSheetId="10">#REF!</definedName>
    <definedName name="_FAL89" localSheetId="12">#REF!</definedName>
    <definedName name="_FAL89">#REF!</definedName>
    <definedName name="_FAL9" localSheetId="11">#REF!</definedName>
    <definedName name="_FAL9" localSheetId="10">#REF!</definedName>
    <definedName name="_FAL9" localSheetId="12">#REF!</definedName>
    <definedName name="_FAL9">#REF!</definedName>
    <definedName name="_Fill" localSheetId="11" hidden="1">#REF!</definedName>
    <definedName name="_Fill" localSheetId="9" hidden="1">#REF!</definedName>
    <definedName name="_Fill" localSheetId="10" hidden="1">#REF!</definedName>
    <definedName name="_Fill" localSheetId="12" hidden="1">#REF!</definedName>
    <definedName name="_Fill" hidden="1">#REF!</definedName>
    <definedName name="_Fill1" localSheetId="11" hidden="1">#REF!</definedName>
    <definedName name="_Fill1" localSheetId="9" hidden="1">#REF!</definedName>
    <definedName name="_Fill1" localSheetId="10" hidden="1">#REF!</definedName>
    <definedName name="_Fill1" localSheetId="12" hidden="1">#REF!</definedName>
    <definedName name="_Fill1" hidden="1">#REF!</definedName>
    <definedName name="_xlnm._FilterDatabase" hidden="1">[29]C!$P$428:$T$428</definedName>
    <definedName name="_FIS96" localSheetId="11">#REF!</definedName>
    <definedName name="_FIS96" localSheetId="10">#REF!</definedName>
    <definedName name="_FIS96" localSheetId="12">#REF!</definedName>
    <definedName name="_FIS96">#REF!</definedName>
    <definedName name="_FIV1" localSheetId="11">#REF!</definedName>
    <definedName name="_FIV1" localSheetId="10">#REF!</definedName>
    <definedName name="_FIV1" localSheetId="12">#REF!</definedName>
    <definedName name="_FIV1">#REF!</definedName>
    <definedName name="_FMK1" localSheetId="11">#REF!</definedName>
    <definedName name="_FMK1" localSheetId="9">#REF!</definedName>
    <definedName name="_FMK1" localSheetId="10">#REF!</definedName>
    <definedName name="_FMK1" localSheetId="12">#REF!</definedName>
    <definedName name="_FMK1">#REF!</definedName>
    <definedName name="_ftnref1" localSheetId="11">#REF!</definedName>
    <definedName name="_ftnref1" localSheetId="9">#REF!</definedName>
    <definedName name="_ftnref1" localSheetId="10">#REF!</definedName>
    <definedName name="_ftnref1" localSheetId="12">#REF!</definedName>
    <definedName name="_ftnref1">#REF!</definedName>
    <definedName name="_IKR1" localSheetId="11">#REF!</definedName>
    <definedName name="_IKR1" localSheetId="9">#REF!</definedName>
    <definedName name="_IKR1" localSheetId="10">#REF!</definedName>
    <definedName name="_IKR1" localSheetId="12">#REF!</definedName>
    <definedName name="_IKR1">#REF!</definedName>
    <definedName name="_IMP10" localSheetId="11">#REF!</definedName>
    <definedName name="_IMP10" localSheetId="10">#REF!</definedName>
    <definedName name="_IMP10" localSheetId="12">#REF!</definedName>
    <definedName name="_IMP10">#REF!</definedName>
    <definedName name="_IMP2" localSheetId="11">#REF!</definedName>
    <definedName name="_IMP2" localSheetId="10">#REF!</definedName>
    <definedName name="_IMP2" localSheetId="12">#REF!</definedName>
    <definedName name="_IMP2">#REF!</definedName>
    <definedName name="_IMP4" localSheetId="11">#REF!</definedName>
    <definedName name="_IMP4" localSheetId="10">#REF!</definedName>
    <definedName name="_IMP4" localSheetId="12">#REF!</definedName>
    <definedName name="_IMP4">#REF!</definedName>
    <definedName name="_IMP6" localSheetId="11">#REF!</definedName>
    <definedName name="_IMP6" localSheetId="10">#REF!</definedName>
    <definedName name="_IMP6" localSheetId="12">#REF!</definedName>
    <definedName name="_IMP6">#REF!</definedName>
    <definedName name="_IMP7" localSheetId="11">#REF!</definedName>
    <definedName name="_IMP7" localSheetId="10">#REF!</definedName>
    <definedName name="_IMP7" localSheetId="12">#REF!</definedName>
    <definedName name="_IMP7">#REF!</definedName>
    <definedName name="_IMP8" localSheetId="11">#REF!</definedName>
    <definedName name="_IMP8" localSheetId="10">#REF!</definedName>
    <definedName name="_IMP8" localSheetId="12">#REF!</definedName>
    <definedName name="_IMP8">#REF!</definedName>
    <definedName name="_INE1" localSheetId="11">#REF!</definedName>
    <definedName name="_INE1" localSheetId="10">#REF!</definedName>
    <definedName name="_INE1" localSheetId="12">#REF!</definedName>
    <definedName name="_INE1">#REF!</definedName>
    <definedName name="_ipc2000" localSheetId="11">#REF!</definedName>
    <definedName name="_ipc2000" localSheetId="10">#REF!</definedName>
    <definedName name="_ipc2000" localSheetId="12">#REF!</definedName>
    <definedName name="_ipc2000">#REF!</definedName>
    <definedName name="_ipc2001" localSheetId="11">#REF!</definedName>
    <definedName name="_ipc2001" localSheetId="10">#REF!</definedName>
    <definedName name="_ipc2001" localSheetId="12">#REF!</definedName>
    <definedName name="_ipc2001">#REF!</definedName>
    <definedName name="_ipc2002" localSheetId="11">#REF!</definedName>
    <definedName name="_ipc2002" localSheetId="10">#REF!</definedName>
    <definedName name="_ipc2002" localSheetId="12">#REF!</definedName>
    <definedName name="_ipc2002">#REF!</definedName>
    <definedName name="_ipc2003" localSheetId="11">#REF!</definedName>
    <definedName name="_ipc2003" localSheetId="10">#REF!</definedName>
    <definedName name="_ipc2003" localSheetId="12">#REF!</definedName>
    <definedName name="_ipc2003">#REF!</definedName>
    <definedName name="_ipc98" localSheetId="11">#REF!</definedName>
    <definedName name="_ipc98" localSheetId="10">#REF!</definedName>
    <definedName name="_ipc98" localSheetId="12">#REF!</definedName>
    <definedName name="_ipc98">#REF!</definedName>
    <definedName name="_ipc99" localSheetId="11">#REF!</definedName>
    <definedName name="_ipc99" localSheetId="10">#REF!</definedName>
    <definedName name="_ipc99" localSheetId="12">#REF!</definedName>
    <definedName name="_ipc99">#REF!</definedName>
    <definedName name="_IRP1" localSheetId="11">#REF!</definedName>
    <definedName name="_IRP1" localSheetId="9">#REF!</definedName>
    <definedName name="_IRP1" localSheetId="10">#REF!</definedName>
    <definedName name="_IRP1" localSheetId="12">#REF!</definedName>
    <definedName name="_IRP1">#REF!</definedName>
    <definedName name="_Jin2">#REF!</definedName>
    <definedName name="_JR1" localSheetId="11">#REF!</definedName>
    <definedName name="_JR1" localSheetId="10">#REF!</definedName>
    <definedName name="_JR1" localSheetId="12">#REF!</definedName>
    <definedName name="_JR1">#REF!</definedName>
    <definedName name="_JR2" localSheetId="11">#REF!</definedName>
    <definedName name="_JR2" localSheetId="10">#REF!</definedName>
    <definedName name="_JR2" localSheetId="12">#REF!</definedName>
    <definedName name="_JR2">#REF!</definedName>
    <definedName name="_Key1" localSheetId="11" hidden="1">#REF!</definedName>
    <definedName name="_Key1" localSheetId="9" hidden="1">#REF!</definedName>
    <definedName name="_Key1" localSheetId="10" hidden="1">#REF!</definedName>
    <definedName name="_Key1" localSheetId="12" hidden="1">#REF!</definedName>
    <definedName name="_Key1" hidden="1">#REF!</definedName>
    <definedName name="_Key2" localSheetId="11" hidden="1">#REF!</definedName>
    <definedName name="_Key2" localSheetId="9" hidden="1">#REF!</definedName>
    <definedName name="_Key2" localSheetId="10" hidden="1">#REF!</definedName>
    <definedName name="_Key2" localSheetId="12" hidden="1">#REF!</definedName>
    <definedName name="_Key2" hidden="1">#REF!</definedName>
    <definedName name="_LIT1" localSheetId="11">#REF!</definedName>
    <definedName name="_LIT1" localSheetId="9">#REF!</definedName>
    <definedName name="_LIT1" localSheetId="10">#REF!</definedName>
    <definedName name="_LIT1" localSheetId="12">#REF!</definedName>
    <definedName name="_LIT1">#REF!</definedName>
    <definedName name="_LL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M" localSheetId="11">#REF!</definedName>
    <definedName name="_M" localSheetId="10">#REF!</definedName>
    <definedName name="_M" localSheetId="12">#REF!</definedName>
    <definedName name="_M">#REF!</definedName>
    <definedName name="_MAR1" localSheetId="11">#REF!</definedName>
    <definedName name="_MAR1" localSheetId="10">#REF!</definedName>
    <definedName name="_MAR1" localSheetId="12">#REF!</definedName>
    <definedName name="_MAR1">#REF!</definedName>
    <definedName name="_MAR2" localSheetId="11">#REF!</definedName>
    <definedName name="_MAR2" localSheetId="10">#REF!</definedName>
    <definedName name="_MAR2" localSheetId="12">#REF!</definedName>
    <definedName name="_MAR2">#REF!</definedName>
    <definedName name="_MAR3" localSheetId="11">#REF!</definedName>
    <definedName name="_MAR3" localSheetId="10">#REF!</definedName>
    <definedName name="_MAR3" localSheetId="12">#REF!</definedName>
    <definedName name="_MAR3">#REF!</definedName>
    <definedName name="_MAR4" localSheetId="11">#REF!</definedName>
    <definedName name="_MAR4" localSheetId="10">#REF!</definedName>
    <definedName name="_MAR4" localSheetId="12">#REF!</definedName>
    <definedName name="_MAR4">#REF!</definedName>
    <definedName name="_MAR5" localSheetId="11">#REF!</definedName>
    <definedName name="_MAR5" localSheetId="10">#REF!</definedName>
    <definedName name="_MAR5" localSheetId="12">#REF!</definedName>
    <definedName name="_MAR5">#REF!</definedName>
    <definedName name="_MAR6" localSheetId="11">#REF!</definedName>
    <definedName name="_MAR6" localSheetId="10">#REF!</definedName>
    <definedName name="_MAR6" localSheetId="12">#REF!</definedName>
    <definedName name="_MAR6">#REF!</definedName>
    <definedName name="_MatMult_A" hidden="1">'[30]Fax a enviar'!#REF!</definedName>
    <definedName name="_MatMult_AxB" hidden="1">'[30]Fax a enviar'!#REF!</definedName>
    <definedName name="_MatMult_B" hidden="1">'[30]Fax a enviar'!#REF!</definedName>
    <definedName name="_mcv2">#REF!</definedName>
    <definedName name="_me98" localSheetId="11">[17]Programa!#REF!</definedName>
    <definedName name="_me98" localSheetId="10">[17]Programa!#REF!</definedName>
    <definedName name="_me98" localSheetId="12">[17]Programa!#REF!</definedName>
    <definedName name="_me98">#REF!</definedName>
    <definedName name="_MEX1" localSheetId="11">#REF!</definedName>
    <definedName name="_MEX1" localSheetId="9">#REF!</definedName>
    <definedName name="_MEX1" localSheetId="10">#REF!</definedName>
    <definedName name="_MEX1" localSheetId="12">#REF!</definedName>
    <definedName name="_MEX1">#REF!</definedName>
    <definedName name="_mk14" localSheetId="10">[31]NFPEntps!#REF!</definedName>
    <definedName name="_mk14">#REF!</definedName>
    <definedName name="_MTS2" localSheetId="10">'[32]Annual Tables'!#REF!</definedName>
    <definedName name="_MTS2">#REF!</definedName>
    <definedName name="_NA1">#REF!</definedName>
    <definedName name="_NA2">#REF!</definedName>
    <definedName name="_NA3">#REF!</definedName>
    <definedName name="_NB1">#REF!</definedName>
    <definedName name="_NB2">#REF!</definedName>
    <definedName name="_NB3">#REF!</definedName>
    <definedName name="_NC1">#REF!</definedName>
    <definedName name="_NC3">#REF!</definedName>
    <definedName name="_NC4">#REF!</definedName>
    <definedName name="_npp2000" localSheetId="11">#REF!</definedName>
    <definedName name="_npp2000" localSheetId="10">#REF!</definedName>
    <definedName name="_npp2000" localSheetId="12">#REF!</definedName>
    <definedName name="_npp2000">#REF!</definedName>
    <definedName name="_npp2001" localSheetId="11">#REF!</definedName>
    <definedName name="_npp2001" localSheetId="10">#REF!</definedName>
    <definedName name="_npp2001" localSheetId="12">#REF!</definedName>
    <definedName name="_npp2001">#REF!</definedName>
    <definedName name="_npp2002" localSheetId="11">#REF!</definedName>
    <definedName name="_npp2002" localSheetId="10">#REF!</definedName>
    <definedName name="_npp2002" localSheetId="12">#REF!</definedName>
    <definedName name="_npp2002">#REF!</definedName>
    <definedName name="_npp2003" localSheetId="11">#REF!</definedName>
    <definedName name="_npp2003" localSheetId="10">#REF!</definedName>
    <definedName name="_npp2003" localSheetId="12">#REF!</definedName>
    <definedName name="_npp2003">#REF!</definedName>
    <definedName name="_npp98" localSheetId="11">#REF!</definedName>
    <definedName name="_npp98" localSheetId="10">#REF!</definedName>
    <definedName name="_npp98" localSheetId="12">#REF!</definedName>
    <definedName name="_npp98">#REF!</definedName>
    <definedName name="_npp99" localSheetId="11">#REF!</definedName>
    <definedName name="_npp99" localSheetId="10">#REF!</definedName>
    <definedName name="_npp99" localSheetId="12">#REF!</definedName>
    <definedName name="_npp99">#REF!</definedName>
    <definedName name="_ORC98" localSheetId="11">#REF!</definedName>
    <definedName name="_ORC98" localSheetId="10">#REF!</definedName>
    <definedName name="_ORC98" localSheetId="12">#REF!</definedName>
    <definedName name="_ORC98">#REF!</definedName>
    <definedName name="_Order1" hidden="1">255</definedName>
    <definedName name="_Order2" hidden="1">255</definedName>
    <definedName name="_os1">#N/A</definedName>
    <definedName name="_P" localSheetId="11">#REF!</definedName>
    <definedName name="_P" localSheetId="9">#REF!</definedName>
    <definedName name="_P" localSheetId="10">#REF!</definedName>
    <definedName name="_P" localSheetId="12">#REF!</definedName>
    <definedName name="_P">#REF!</definedName>
    <definedName name="_PAG2" localSheetId="10">[32]Index!#REF!</definedName>
    <definedName name="_PAG2">#REF!</definedName>
    <definedName name="_PAG3" localSheetId="10">[32]Index!#REF!</definedName>
    <definedName name="_PAG3">#REF!</definedName>
    <definedName name="_PAG4">#REF!</definedName>
    <definedName name="_PAG5">#REF!</definedName>
    <definedName name="_PAG6">#REF!</definedName>
    <definedName name="_PAG7" localSheetId="11">#REF!</definedName>
    <definedName name="_PAG7" localSheetId="10">#REF!</definedName>
    <definedName name="_PAG7" localSheetId="12">#REF!</definedName>
    <definedName name="_PAG7">#REF!</definedName>
    <definedName name="_Parse_Out" localSheetId="11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hidden="1">#REF!</definedName>
    <definedName name="_pib2000" localSheetId="11">#REF!</definedName>
    <definedName name="_pib2000" localSheetId="10">#REF!</definedName>
    <definedName name="_pib2000" localSheetId="12">#REF!</definedName>
    <definedName name="_pib2000">#REF!</definedName>
    <definedName name="_pib2001" localSheetId="11">#REF!</definedName>
    <definedName name="_pib2001" localSheetId="10">#REF!</definedName>
    <definedName name="_pib2001" localSheetId="12">#REF!</definedName>
    <definedName name="_pib2001">#REF!</definedName>
    <definedName name="_pib2002" localSheetId="11">#REF!</definedName>
    <definedName name="_pib2002" localSheetId="10">#REF!</definedName>
    <definedName name="_pib2002" localSheetId="12">#REF!</definedName>
    <definedName name="_pib2002">#REF!</definedName>
    <definedName name="_pib2003" localSheetId="11">#REF!</definedName>
    <definedName name="_pib2003" localSheetId="10">#REF!</definedName>
    <definedName name="_pib2003" localSheetId="12">#REF!</definedName>
    <definedName name="_pib2003">#REF!</definedName>
    <definedName name="_pib98">#REF!</definedName>
    <definedName name="_pib99" localSheetId="11">#REF!</definedName>
    <definedName name="_pib99" localSheetId="10">#REF!</definedName>
    <definedName name="_pib99" localSheetId="12">#REF!</definedName>
    <definedName name="_pib99">#REF!</definedName>
    <definedName name="_POR96" localSheetId="11">#REF!</definedName>
    <definedName name="_POR96" localSheetId="10">#REF!</definedName>
    <definedName name="_POR96" localSheetId="12">#REF!</definedName>
    <definedName name="_POR96">#REF!</definedName>
    <definedName name="_PRN96" localSheetId="11">#REF!</definedName>
    <definedName name="_PRN96" localSheetId="10">#REF!</definedName>
    <definedName name="_PRN96" localSheetId="12">#REF!</definedName>
    <definedName name="_PRN96">#REF!</definedName>
    <definedName name="_PTA1" localSheetId="11">#REF!</definedName>
    <definedName name="_PTA1" localSheetId="9">#REF!</definedName>
    <definedName name="_PTA1" localSheetId="10">#REF!</definedName>
    <definedName name="_PTA1" localSheetId="12">#REF!</definedName>
    <definedName name="_PTA1">#REF!</definedName>
    <definedName name="_qV196" localSheetId="9">#REF!</definedName>
    <definedName name="_qV196">[26]QNEWLOR!#REF!</definedName>
    <definedName name="_red42">#REF!</definedName>
    <definedName name="_ref2" localSheetId="11">#REF!</definedName>
    <definedName name="_ref2" localSheetId="9">#REF!</definedName>
    <definedName name="_ref2" localSheetId="10">#REF!</definedName>
    <definedName name="_ref2" localSheetId="12">#REF!</definedName>
    <definedName name="_ref2">#REF!</definedName>
    <definedName name="_Regression_Int" hidden="1">1</definedName>
    <definedName name="_Regression_Out" localSheetId="11" hidden="1">#REF!</definedName>
    <definedName name="_Regression_Out" localSheetId="9" hidden="1">#REF!</definedName>
    <definedName name="_Regression_Out" localSheetId="10" hidden="1">#REF!</definedName>
    <definedName name="_Regression_Out" localSheetId="12" hidden="1">#REF!</definedName>
    <definedName name="_Regression_Out" hidden="1">#REF!</definedName>
    <definedName name="_Regression_X" localSheetId="11" hidden="1">#REF!</definedName>
    <definedName name="_Regression_X" localSheetId="9" hidden="1">#REF!</definedName>
    <definedName name="_Regression_X" localSheetId="10" hidden="1">#REF!</definedName>
    <definedName name="_Regression_X" localSheetId="12" hidden="1">#REF!</definedName>
    <definedName name="_Regression_X" hidden="1">#REF!</definedName>
    <definedName name="_Regression_Y" localSheetId="11" hidden="1">#REF!</definedName>
    <definedName name="_Regression_Y" localSheetId="9" hidden="1">#REF!</definedName>
    <definedName name="_Regression_Y" localSheetId="10" hidden="1">#REF!</definedName>
    <definedName name="_Regression_Y" localSheetId="12" hidden="1">#REF!</definedName>
    <definedName name="_Regression_Y" hidden="1">#REF!</definedName>
    <definedName name="_RES2" localSheetId="9">#REF!</definedName>
    <definedName name="_RES2">[27]RES!#REF!</definedName>
    <definedName name="_rge1" localSheetId="11">#REF!</definedName>
    <definedName name="_rge1" localSheetId="10">#REF!</definedName>
    <definedName name="_rge1" localSheetId="12">#REF!</definedName>
    <definedName name="_rge1">#REF!</definedName>
    <definedName name="_ROS1">#N/A</definedName>
    <definedName name="_ROS2">#N/A</definedName>
    <definedName name="_ROS3">#N/A</definedName>
    <definedName name="_ROS4">#N/A</definedName>
    <definedName name="_SAR1" localSheetId="11">#REF!</definedName>
    <definedName name="_SAR1" localSheetId="9">#REF!</definedName>
    <definedName name="_SAR1" localSheetId="10">#REF!</definedName>
    <definedName name="_SAR1" localSheetId="12">#REF!</definedName>
    <definedName name="_SAR1">#REF!</definedName>
    <definedName name="_sei2" localSheetId="11">#REF!</definedName>
    <definedName name="_sei2" localSheetId="10">#REF!</definedName>
    <definedName name="_sei2" localSheetId="12">#REF!</definedName>
    <definedName name="_sei2">#REF!</definedName>
    <definedName name="_sei98" localSheetId="11">#REF!</definedName>
    <definedName name="_sei98" localSheetId="10">#REF!</definedName>
    <definedName name="_sei98" localSheetId="12">#REF!</definedName>
    <definedName name="_sei98">#REF!</definedName>
    <definedName name="_Sort" localSheetId="11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hidden="1">#REF!</definedName>
    <definedName name="_SRN96" localSheetId="11">#REF!</definedName>
    <definedName name="_SRN96" localSheetId="10">#REF!</definedName>
    <definedName name="_SRN96" localSheetId="12">#REF!</definedName>
    <definedName name="_SRN96">#REF!</definedName>
    <definedName name="_SRT11" localSheetId="5" hidden="1">{"Minpmon",#N/A,FALSE,"Monthinput"}</definedName>
    <definedName name="_SRT11" localSheetId="8" hidden="1">{"Minpmon",#N/A,FALSE,"Monthinput"}</definedName>
    <definedName name="_SRT11" localSheetId="11" hidden="1">{"Minpmon",#N/A,FALSE,"Monthinput"}</definedName>
    <definedName name="_SRT11" localSheetId="9" hidden="1">{"Minpmon",#N/A,FALSE,"Monthinput"}</definedName>
    <definedName name="_SRT11" localSheetId="10" hidden="1">{"Minpmon",#N/A,FALSE,"Monthinput"}</definedName>
    <definedName name="_SRT11" localSheetId="12" hidden="1">{"Minpmon",#N/A,FALSE,"Monthinput"}</definedName>
    <definedName name="_SRT11" hidden="1">{"Minpmon",#N/A,FALSE,"Monthinput"}</definedName>
    <definedName name="_SRT111" localSheetId="5" hidden="1">{"Minpmon",#N/A,FALSE,"Monthinput"}</definedName>
    <definedName name="_SRT111" localSheetId="8" hidden="1">{"Minpmon",#N/A,FALSE,"Monthinput"}</definedName>
    <definedName name="_SRT111" localSheetId="11" hidden="1">{"Minpmon",#N/A,FALSE,"Monthinput"}</definedName>
    <definedName name="_SRT111" localSheetId="9" hidden="1">{"Minpmon",#N/A,FALSE,"Monthinput"}</definedName>
    <definedName name="_SRT111" localSheetId="10" hidden="1">{"Minpmon",#N/A,FALSE,"Monthinput"}</definedName>
    <definedName name="_SRT111" localSheetId="12" hidden="1">{"Minpmon",#N/A,FALSE,"Monthinput"}</definedName>
    <definedName name="_SRT111" hidden="1">{"Minpmon",#N/A,FALSE,"Monthinput"}</definedName>
    <definedName name="_SUM2" localSheetId="11">#REF!</definedName>
    <definedName name="_SUM2" localSheetId="9">#REF!</definedName>
    <definedName name="_SUM2" localSheetId="10">#REF!</definedName>
    <definedName name="_SUM2" localSheetId="12">#REF!</definedName>
    <definedName name="_SUM2">#REF!</definedName>
    <definedName name="_t7">[33]R7!$A$1:$G$31</definedName>
    <definedName name="_TAB1" localSheetId="11">#REF!</definedName>
    <definedName name="_TAB1" localSheetId="9">#REF!</definedName>
    <definedName name="_TAB1" localSheetId="10">#REF!</definedName>
    <definedName name="_TAB1" localSheetId="12">#REF!</definedName>
    <definedName name="_TAB1">#REF!</definedName>
    <definedName name="_TAB10">#REF!</definedName>
    <definedName name="_TAB11">#REF!</definedName>
    <definedName name="_TAB12" localSheetId="11">#REF!</definedName>
    <definedName name="_TAB12" localSheetId="10">#REF!</definedName>
    <definedName name="_TAB12" localSheetId="12">#REF!</definedName>
    <definedName name="_TAB12">#REF!</definedName>
    <definedName name="_TAB13" localSheetId="11">[34]TC!#REF!</definedName>
    <definedName name="_TAB13" localSheetId="10">[34]TC!#REF!</definedName>
    <definedName name="_TAB13" localSheetId="12">[34]TC!#REF!</definedName>
    <definedName name="_TAB13">#REF!</definedName>
    <definedName name="_TAB16" localSheetId="11">[34]Null1!#REF!</definedName>
    <definedName name="_TAB16" localSheetId="12">[34]Null1!#REF!</definedName>
    <definedName name="_TAB16">#REF!</definedName>
    <definedName name="_TAB18">#REF!</definedName>
    <definedName name="_Tab19" localSheetId="11">#REF!</definedName>
    <definedName name="_Tab19" localSheetId="9">#REF!</definedName>
    <definedName name="_Tab19" localSheetId="10">#REF!</definedName>
    <definedName name="_Tab19" localSheetId="12">#REF!</definedName>
    <definedName name="_Tab19">#REF!</definedName>
    <definedName name="_Tab2" localSheetId="11">#REF!</definedName>
    <definedName name="_Tab2" localSheetId="10">#REF!</definedName>
    <definedName name="_Tab2" localSheetId="12">#REF!</definedName>
    <definedName name="_Tab2">#REF!</definedName>
    <definedName name="_Tab20" localSheetId="11">#REF!</definedName>
    <definedName name="_Tab20" localSheetId="9">#REF!</definedName>
    <definedName name="_Tab20" localSheetId="10">#REF!</definedName>
    <definedName name="_Tab20" localSheetId="12">#REF!</definedName>
    <definedName name="_Tab20">#REF!</definedName>
    <definedName name="_Tab21" localSheetId="11">#REF!</definedName>
    <definedName name="_Tab21" localSheetId="9">#REF!</definedName>
    <definedName name="_Tab21" localSheetId="10">#REF!</definedName>
    <definedName name="_Tab21" localSheetId="12">#REF!</definedName>
    <definedName name="_Tab21">#REF!</definedName>
    <definedName name="_Tab22" localSheetId="11">#REF!</definedName>
    <definedName name="_Tab22" localSheetId="9">#REF!</definedName>
    <definedName name="_Tab22" localSheetId="10">#REF!</definedName>
    <definedName name="_Tab22" localSheetId="12">#REF!</definedName>
    <definedName name="_Tab22">#REF!</definedName>
    <definedName name="_Tab23" localSheetId="11">#REF!</definedName>
    <definedName name="_Tab23" localSheetId="9">#REF!</definedName>
    <definedName name="_Tab23" localSheetId="10">#REF!</definedName>
    <definedName name="_Tab23" localSheetId="12">#REF!</definedName>
    <definedName name="_Tab23">#REF!</definedName>
    <definedName name="_Tab24" localSheetId="11">#REF!</definedName>
    <definedName name="_Tab24" localSheetId="9">#REF!</definedName>
    <definedName name="_Tab24" localSheetId="10">#REF!</definedName>
    <definedName name="_Tab24" localSheetId="12">#REF!</definedName>
    <definedName name="_Tab24">#REF!</definedName>
    <definedName name="_Tab26" localSheetId="11">#REF!</definedName>
    <definedName name="_Tab26" localSheetId="9">#REF!</definedName>
    <definedName name="_Tab26" localSheetId="10">#REF!</definedName>
    <definedName name="_Tab26" localSheetId="12">#REF!</definedName>
    <definedName name="_Tab26">#REF!</definedName>
    <definedName name="_Tab27" localSheetId="11">#REF!</definedName>
    <definedName name="_Tab27" localSheetId="9">#REF!</definedName>
    <definedName name="_Tab27" localSheetId="10">#REF!</definedName>
    <definedName name="_Tab27" localSheetId="12">#REF!</definedName>
    <definedName name="_Tab27">#REF!</definedName>
    <definedName name="_Tab28" localSheetId="11">#REF!</definedName>
    <definedName name="_Tab28" localSheetId="9">#REF!</definedName>
    <definedName name="_Tab28" localSheetId="10">#REF!</definedName>
    <definedName name="_Tab28" localSheetId="12">#REF!</definedName>
    <definedName name="_Tab28">#REF!</definedName>
    <definedName name="_Tab29" localSheetId="11">#REF!</definedName>
    <definedName name="_Tab29" localSheetId="9">#REF!</definedName>
    <definedName name="_Tab29" localSheetId="10">#REF!</definedName>
    <definedName name="_Tab29" localSheetId="12">#REF!</definedName>
    <definedName name="_Tab29">#REF!</definedName>
    <definedName name="_TAB3">#REF!</definedName>
    <definedName name="_Tab30" localSheetId="11">#REF!</definedName>
    <definedName name="_Tab30" localSheetId="9">#REF!</definedName>
    <definedName name="_Tab30" localSheetId="10">#REF!</definedName>
    <definedName name="_Tab30" localSheetId="12">#REF!</definedName>
    <definedName name="_Tab30">#REF!</definedName>
    <definedName name="_Tab31" localSheetId="11">#REF!</definedName>
    <definedName name="_Tab31" localSheetId="9">#REF!</definedName>
    <definedName name="_Tab31" localSheetId="10">#REF!</definedName>
    <definedName name="_Tab31" localSheetId="12">#REF!</definedName>
    <definedName name="_Tab31">#REF!</definedName>
    <definedName name="_Tab32" localSheetId="11">#REF!</definedName>
    <definedName name="_Tab32" localSheetId="9">#REF!</definedName>
    <definedName name="_Tab32" localSheetId="10">#REF!</definedName>
    <definedName name="_Tab32" localSheetId="12">#REF!</definedName>
    <definedName name="_Tab32">#REF!</definedName>
    <definedName name="_Tab33" localSheetId="11">#REF!</definedName>
    <definedName name="_Tab33" localSheetId="9">#REF!</definedName>
    <definedName name="_Tab33" localSheetId="10">#REF!</definedName>
    <definedName name="_Tab33" localSheetId="12">#REF!</definedName>
    <definedName name="_Tab33">#REF!</definedName>
    <definedName name="_Tab34" localSheetId="11">#REF!</definedName>
    <definedName name="_Tab34" localSheetId="9">#REF!</definedName>
    <definedName name="_Tab34" localSheetId="10">#REF!</definedName>
    <definedName name="_Tab34" localSheetId="12">#REF!</definedName>
    <definedName name="_Tab34">#REF!</definedName>
    <definedName name="_Tab35" localSheetId="11">#REF!</definedName>
    <definedName name="_Tab35" localSheetId="9">#REF!</definedName>
    <definedName name="_Tab35" localSheetId="10">#REF!</definedName>
    <definedName name="_Tab35" localSheetId="12">#REF!</definedName>
    <definedName name="_Tab35">#REF!</definedName>
    <definedName name="_Tab36" localSheetId="11">#REF!</definedName>
    <definedName name="_Tab36" localSheetId="10">#REF!</definedName>
    <definedName name="_Tab36" localSheetId="12">#REF!</definedName>
    <definedName name="_Tab36">#REF!</definedName>
    <definedName name="_Tab37" localSheetId="11">#REF!</definedName>
    <definedName name="_Tab37" localSheetId="10">#REF!</definedName>
    <definedName name="_Tab37" localSheetId="12">#REF!</definedName>
    <definedName name="_Tab37">#REF!</definedName>
    <definedName name="_Tab38" localSheetId="11">#REF!</definedName>
    <definedName name="_Tab38" localSheetId="10">#REF!</definedName>
    <definedName name="_Tab38" localSheetId="12">#REF!</definedName>
    <definedName name="_Tab38">#REF!</definedName>
    <definedName name="_Tab39" localSheetId="11">#REF!</definedName>
    <definedName name="_Tab39" localSheetId="10">#REF!</definedName>
    <definedName name="_Tab39" localSheetId="12">#REF!</definedName>
    <definedName name="_Tab39">#REF!</definedName>
    <definedName name="_tAB4">'[35]shared data'!$A$1:$G$71</definedName>
    <definedName name="_Tab40" localSheetId="11">#REF!</definedName>
    <definedName name="_Tab40" localSheetId="10">#REF!</definedName>
    <definedName name="_Tab40" localSheetId="12">#REF!</definedName>
    <definedName name="_Tab40">#REF!</definedName>
    <definedName name="_tab41" localSheetId="11">#REF!</definedName>
    <definedName name="_tab41" localSheetId="10">#REF!</definedName>
    <definedName name="_tab41" localSheetId="12">#REF!</definedName>
    <definedName name="_tab41">#REF!</definedName>
    <definedName name="_TAB5" localSheetId="10">[34]TC!#REF!</definedName>
    <definedName name="_TAB5">#REF!</definedName>
    <definedName name="_TAB6" localSheetId="10">[34]TC!#REF!</definedName>
    <definedName name="_TAB6">#REF!</definedName>
    <definedName name="_TAB7" localSheetId="11">#REF!</definedName>
    <definedName name="_TAB7" localSheetId="10">#REF!</definedName>
    <definedName name="_TAB7" localSheetId="12">#REF!</definedName>
    <definedName name="_TAB7">#REF!</definedName>
    <definedName name="_TAB8" localSheetId="11">[34]TC!#REF!</definedName>
    <definedName name="_TAB8" localSheetId="10">[34]TC!#REF!</definedName>
    <definedName name="_TAB8" localSheetId="12">[34]TC!#REF!</definedName>
    <definedName name="_TAB8">#REF!</definedName>
    <definedName name="_TAB9" localSheetId="11">[34]TC!#REF!</definedName>
    <definedName name="_TAB9" localSheetId="10">[34]TC!#REF!</definedName>
    <definedName name="_TAB9" localSheetId="12">[34]TC!#REF!</definedName>
    <definedName name="_TAB9">#REF!</definedName>
    <definedName name="_tbl1" localSheetId="11">#REF!</definedName>
    <definedName name="_tbl1" localSheetId="10">#REF!</definedName>
    <definedName name="_tbl1" localSheetId="12">#REF!</definedName>
    <definedName name="_tbl1">#REF!</definedName>
    <definedName name="_tnt1">#N/A</definedName>
    <definedName name="_Toc191191306_3" localSheetId="9">#REF!</definedName>
    <definedName name="_Toc191191306_3" localSheetId="10">[36]anex7!#REF!</definedName>
    <definedName name="_Toc191191306_3">[36]anex7!#REF!</definedName>
    <definedName name="_TOT58" localSheetId="9">#REF!</definedName>
    <definedName name="_TOT58" localSheetId="10">[3]GROWTH!#REF!</definedName>
    <definedName name="_TOT58">[3]GROWTH!#REF!</definedName>
    <definedName name="_UES96" localSheetId="11">#REF!</definedName>
    <definedName name="_UES96" localSheetId="10">#REF!</definedName>
    <definedName name="_UES96" localSheetId="12">#REF!</definedName>
    <definedName name="_UES96">#REF!</definedName>
    <definedName name="_VAO98" localSheetId="11">#REF!</definedName>
    <definedName name="_VAO98" localSheetId="10">#REF!</definedName>
    <definedName name="_VAO98" localSheetId="12">#REF!</definedName>
    <definedName name="_VAO98">#REF!</definedName>
    <definedName name="_VAO99" localSheetId="11">#REF!</definedName>
    <definedName name="_VAO99" localSheetId="10">#REF!</definedName>
    <definedName name="_VAO99" localSheetId="12">#REF!</definedName>
    <definedName name="_VAO99">#REF!</definedName>
    <definedName name="_WB2" localSheetId="11">#REF!</definedName>
    <definedName name="_WB2" localSheetId="9">#REF!</definedName>
    <definedName name="_WB2" localSheetId="10">#REF!</definedName>
    <definedName name="_WB2" localSheetId="12">#REF!</definedName>
    <definedName name="_WB2">#REF!</definedName>
    <definedName name="_WEO1" localSheetId="11">#REF!</definedName>
    <definedName name="_WEO1" localSheetId="10">#REF!</definedName>
    <definedName name="_WEO1" localSheetId="12">#REF!</definedName>
    <definedName name="_WEO1">#REF!</definedName>
    <definedName name="_WEO2" localSheetId="11">#REF!</definedName>
    <definedName name="_WEO2" localSheetId="10">#REF!</definedName>
    <definedName name="_WEO2" localSheetId="12">#REF!</definedName>
    <definedName name="_WEO2">#REF!</definedName>
    <definedName name="_xlcn.WorksheetConnection_MUCI2020v3.xlsxTabla1" hidden="1">#REF!</definedName>
    <definedName name="_YR0110">'[2]Imp:DSA output'!$O$9:$R$464</definedName>
    <definedName name="_YR89">'[2]Imp:DSA output'!$C$9:$C$464</definedName>
    <definedName name="_YR90">'[2]Imp:DSA output'!$D$9:$D$464</definedName>
    <definedName name="_YR91">'[2]Imp:DSA output'!$E$9:$E$464</definedName>
    <definedName name="_YR92">'[2]Imp:DSA output'!$F$9:$F$464</definedName>
    <definedName name="_YR93">'[2]Imp:DSA output'!$G$9:$G$464</definedName>
    <definedName name="_YR94">'[2]Imp:DSA output'!$H$9:$H$464</definedName>
    <definedName name="_YR95">'[2]Imp:DSA output'!$I$9:$I$464</definedName>
    <definedName name="_Z" localSheetId="11">[2]Imp!#REF!</definedName>
    <definedName name="_Z" localSheetId="9">#REF!</definedName>
    <definedName name="_Z" localSheetId="10">[2]Imp!#REF!</definedName>
    <definedName name="_Z" localSheetId="12">[2]Imp!#REF!</definedName>
    <definedName name="_Z">[2]Imp!#REF!</definedName>
    <definedName name="a" localSheetId="11" hidden="1">[16]WB!#REF!</definedName>
    <definedName name="a" localSheetId="9" hidden="1">#REF!</definedName>
    <definedName name="a" localSheetId="10" hidden="1">[16]WB!#REF!</definedName>
    <definedName name="a" localSheetId="12" hidden="1">[16]WB!#REF!</definedName>
    <definedName name="a" hidden="1">[16]WB!#REF!</definedName>
    <definedName name="a\V104" localSheetId="11">[26]QNEWLOR!#REF!</definedName>
    <definedName name="a\V104" localSheetId="9">#REF!</definedName>
    <definedName name="a\V104" localSheetId="10">[26]QNEWLOR!#REF!</definedName>
    <definedName name="a\V104" localSheetId="12">[26]QNEWLOR!#REF!</definedName>
    <definedName name="a\V104">[26]QNEWLOR!#REF!</definedName>
    <definedName name="A_impresión_IM">'[37]ponder a y p '!$A$1:$N$50</definedName>
    <definedName name="a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localSheetId="5" hidden="1">{"Riqfin97",#N/A,FALSE,"Tran";"Riqfinpro",#N/A,FALSE,"Tran"}</definedName>
    <definedName name="aaa" localSheetId="8" hidden="1">{"Riqfin97",#N/A,FALSE,"Tran";"Riqfinpro",#N/A,FALSE,"Tran"}</definedName>
    <definedName name="aaa" localSheetId="11" hidden="1">{"Riqfin97",#N/A,FALSE,"Tran";"Riqfinpro",#N/A,FALSE,"Tran"}</definedName>
    <definedName name="aaa" localSheetId="9" hidden="1">{"Riqfin97",#N/A,FALSE,"Tran";"Riqfinpro",#N/A,FALSE,"Tran"}</definedName>
    <definedName name="aaa" localSheetId="10" hidden="1">{"Riqfin97",#N/A,FALSE,"Tran";"Riqfinpro",#N/A,FALSE,"Tran"}</definedName>
    <definedName name="aaa" localSheetId="12" hidden="1">{"Riqfin97",#N/A,FALSE,"Tran";"Riqfinpro",#N/A,FALSE,"Tran"}</definedName>
    <definedName name="aaa" hidden="1">{"Riqfin97",#N/A,FALSE,"Tran";"Riqfinpro",#N/A,FALSE,"Tran"}</definedName>
    <definedName name="aaaaaaaaaa">#N/A</definedName>
    <definedName name="ABR._89" localSheetId="11">#REF!</definedName>
    <definedName name="ABR._89" localSheetId="10">#REF!</definedName>
    <definedName name="ABR._89" localSheetId="12">#REF!</definedName>
    <definedName name="ABR._89">#REF!</definedName>
    <definedName name="abu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bv" localSheetId="11">#REF!</definedName>
    <definedName name="abv" localSheetId="9">#REF!</definedName>
    <definedName name="abv" localSheetId="10">#REF!</definedName>
    <definedName name="abv" localSheetId="12">#REF!</definedName>
    <definedName name="abv">#REF!</definedName>
    <definedName name="abx" localSheetId="11">#REF!</definedName>
    <definedName name="abx" localSheetId="9">#REF!</definedName>
    <definedName name="abx" localSheetId="10">#REF!</definedName>
    <definedName name="abx" localSheetId="12">#REF!</definedName>
    <definedName name="abx">#REF!</definedName>
    <definedName name="AccessDatabase" hidden="1">"\\De2kp-42538\BOLETIN\Claga\CLAGA2000.mdb"</definedName>
    <definedName name="ACENARIO" localSheetId="11">#REF!</definedName>
    <definedName name="ACENARIO" localSheetId="10">#REF!</definedName>
    <definedName name="ACENARIO" localSheetId="12">#REF!</definedName>
    <definedName name="ACENARIO">#REF!</definedName>
    <definedName name="acentral" localSheetId="11">#REF!</definedName>
    <definedName name="acentral" localSheetId="10">#REF!</definedName>
    <definedName name="acentral" localSheetId="12">#REF!</definedName>
    <definedName name="acentral">#REF!</definedName>
    <definedName name="ACT" localSheetId="11">#REF!</definedName>
    <definedName name="ACT" localSheetId="10">#REF!</definedName>
    <definedName name="ACT" localSheetId="12">#REF!</definedName>
    <definedName name="ACT">#REF!</definedName>
    <definedName name="Act.Inmv.Bruto">#REF!</definedName>
    <definedName name="Act.Inmv.Neto">#REF!</definedName>
    <definedName name="ACTIVATE" localSheetId="11">#REF!</definedName>
    <definedName name="ACTIVATE" localSheetId="9">#REF!</definedName>
    <definedName name="ACTIVATE" localSheetId="10">#REF!</definedName>
    <definedName name="ACTIVATE" localSheetId="12">#REF!</definedName>
    <definedName name="ACTIVATE">#REF!</definedName>
    <definedName name="Actual" localSheetId="11">#REF!</definedName>
    <definedName name="Actual" localSheetId="9">#REF!</definedName>
    <definedName name="Actual" localSheetId="10">#REF!</definedName>
    <definedName name="Actual" localSheetId="12">#REF!</definedName>
    <definedName name="Actual">#REF!</definedName>
    <definedName name="ACUMULADO">#N/A</definedName>
    <definedName name="ACwvu.PLA1." localSheetId="9" hidden="1">#REF!</definedName>
    <definedName name="ACwvu.PLA1." hidden="1">'[38]COP FED'!#REF!</definedName>
    <definedName name="ACwvu.PLA2." hidden="1">'[38]COP FED'!$A$1:$N$49</definedName>
    <definedName name="ad" localSheetId="5" hidden="1">{"Riqfin97",#N/A,FALSE,"Tran";"Riqfinpro",#N/A,FALSE,"Tran"}</definedName>
    <definedName name="ad" localSheetId="8" hidden="1">{"Riqfin97",#N/A,FALSE,"Tran";"Riqfinpro",#N/A,FALSE,"Tran"}</definedName>
    <definedName name="ad" localSheetId="11" hidden="1">{"Riqfin97",#N/A,FALSE,"Tran";"Riqfinpro",#N/A,FALSE,"Tran"}</definedName>
    <definedName name="ad" localSheetId="9" hidden="1">{"Riqfin97",#N/A,FALSE,"Tran";"Riqfinpro",#N/A,FALSE,"Tran"}</definedName>
    <definedName name="ad" localSheetId="10" hidden="1">{"Riqfin97",#N/A,FALSE,"Tran";"Riqfinpro",#N/A,FALSE,"Tran"}</definedName>
    <definedName name="ad" localSheetId="12" hidden="1">{"Riqfin97",#N/A,FALSE,"Tran";"Riqfinpro",#N/A,FALSE,"Tran"}</definedName>
    <definedName name="ad" hidden="1">{"Riqfin97",#N/A,FALSE,"Tran";"Riqfinpro",#N/A,FALSE,"Tran"}</definedName>
    <definedName name="adaD" localSheetId="11">#REF!</definedName>
    <definedName name="adaD" localSheetId="9">#REF!</definedName>
    <definedName name="adaD" localSheetId="10">#REF!</definedName>
    <definedName name="adaD" localSheetId="12">#REF!</definedName>
    <definedName name="adaD">#REF!</definedName>
    <definedName name="Adb">#REF!</definedName>
    <definedName name="Adf">#REF!</definedName>
    <definedName name="ADICIONAIS" localSheetId="11">#REF!</definedName>
    <definedName name="ADICIONAIS" localSheetId="10">#REF!</definedName>
    <definedName name="ADICIONAIS" localSheetId="12">#REF!</definedName>
    <definedName name="ADICIONAIS">#REF!</definedName>
    <definedName name="adrra" localSheetId="11">#REF!</definedName>
    <definedName name="adrra" localSheetId="9">#REF!</definedName>
    <definedName name="adrra" localSheetId="10">#REF!</definedName>
    <definedName name="adrra" localSheetId="12">#REF!</definedName>
    <definedName name="adrra">#REF!</definedName>
    <definedName name="adsadrr" localSheetId="11" hidden="1">#REF!</definedName>
    <definedName name="adsadrr" localSheetId="9" hidden="1">#REF!</definedName>
    <definedName name="adsadrr" localSheetId="10" hidden="1">#REF!</definedName>
    <definedName name="adsadrr" localSheetId="12" hidden="1">#REF!</definedName>
    <definedName name="adsadrr" hidden="1">#REF!</definedName>
    <definedName name="adsftreagtrgtqergt">#REF!</definedName>
    <definedName name="af" localSheetId="5" hidden="1">{"Tab1",#N/A,FALSE,"P";"Tab2",#N/A,FALSE,"P"}</definedName>
    <definedName name="af" localSheetId="8" hidden="1">{"Tab1",#N/A,FALSE,"P";"Tab2",#N/A,FALSE,"P"}</definedName>
    <definedName name="af" localSheetId="11" hidden="1">{"Tab1",#N/A,FALSE,"P";"Tab2",#N/A,FALSE,"P"}</definedName>
    <definedName name="af" localSheetId="9" hidden="1">{"Tab1",#N/A,FALSE,"P";"Tab2",#N/A,FALSE,"P"}</definedName>
    <definedName name="af" localSheetId="10" hidden="1">{"Tab1",#N/A,FALSE,"P";"Tab2",#N/A,FALSE,"P"}</definedName>
    <definedName name="af" localSheetId="12" hidden="1">{"Tab1",#N/A,FALSE,"P";"Tab2",#N/A,FALSE,"P"}</definedName>
    <definedName name="af" hidden="1">{"Tab1",#N/A,FALSE,"P";"Tab2",#N/A,FALSE,"P"}</definedName>
    <definedName name="aff" localSheetId="5" hidden="1">{"Tab1",#N/A,FALSE,"P";"Tab2",#N/A,FALSE,"P"}</definedName>
    <definedName name="aff" localSheetId="8" hidden="1">{"Tab1",#N/A,FALSE,"P";"Tab2",#N/A,FALSE,"P"}</definedName>
    <definedName name="aff" localSheetId="11" hidden="1">{"Tab1",#N/A,FALSE,"P";"Tab2",#N/A,FALSE,"P"}</definedName>
    <definedName name="aff" localSheetId="9" hidden="1">{"Tab1",#N/A,FALSE,"P";"Tab2",#N/A,FALSE,"P"}</definedName>
    <definedName name="aff" localSheetId="10" hidden="1">{"Tab1",#N/A,FALSE,"P";"Tab2",#N/A,FALSE,"P"}</definedName>
    <definedName name="aff" localSheetId="12" hidden="1">{"Tab1",#N/A,FALSE,"P";"Tab2",#N/A,FALSE,"P"}</definedName>
    <definedName name="aff" hidden="1">{"Tab1",#N/A,FALSE,"P";"Tab2",#N/A,FALSE,"P"}</definedName>
    <definedName name="ag" localSheetId="5" hidden="1">{"Tab1",#N/A,FALSE,"P";"Tab2",#N/A,FALSE,"P"}</definedName>
    <definedName name="ag" localSheetId="8" hidden="1">{"Tab1",#N/A,FALSE,"P";"Tab2",#N/A,FALSE,"P"}</definedName>
    <definedName name="ag" localSheetId="11" hidden="1">{"Tab1",#N/A,FALSE,"P";"Tab2",#N/A,FALSE,"P"}</definedName>
    <definedName name="ag" localSheetId="9" hidden="1">{"Tab1",#N/A,FALSE,"P";"Tab2",#N/A,FALSE,"P"}</definedName>
    <definedName name="ag" localSheetId="10" hidden="1">{"Tab1",#N/A,FALSE,"P";"Tab2",#N/A,FALSE,"P"}</definedName>
    <definedName name="ag" localSheetId="12" hidden="1">{"Tab1",#N/A,FALSE,"P";"Tab2",#N/A,FALSE,"P"}</definedName>
    <definedName name="ag" hidden="1">{"Tab1",#N/A,FALSE,"P";"Tab2",#N/A,FALSE,"P"}</definedName>
    <definedName name="AGO._89" localSheetId="11">#REF!</definedName>
    <definedName name="AGO._89" localSheetId="10">#REF!</definedName>
    <definedName name="AGO._89" localSheetId="12">#REF!</definedName>
    <definedName name="AGO._89">#REF!</definedName>
    <definedName name="Agregados">#REF!</definedName>
    <definedName name="ah" localSheetId="5" hidden="1">{"Riqfin97",#N/A,FALSE,"Tran";"Riqfinpro",#N/A,FALSE,"Tran"}</definedName>
    <definedName name="ah" localSheetId="8" hidden="1">{"Riqfin97",#N/A,FALSE,"Tran";"Riqfinpro",#N/A,FALSE,"Tran"}</definedName>
    <definedName name="ah" localSheetId="11" hidden="1">{"Riqfin97",#N/A,FALSE,"Tran";"Riqfinpro",#N/A,FALSE,"Tran"}</definedName>
    <definedName name="ah" localSheetId="9" hidden="1">{"Riqfin97",#N/A,FALSE,"Tran";"Riqfinpro",#N/A,FALSE,"Tran"}</definedName>
    <definedName name="ah" localSheetId="10" hidden="1">{"Riqfin97",#N/A,FALSE,"Tran";"Riqfinpro",#N/A,FALSE,"Tran"}</definedName>
    <definedName name="ah" localSheetId="12" hidden="1">{"Riqfin97",#N/A,FALSE,"Tran";"Riqfinpro",#N/A,FALSE,"Tran"}</definedName>
    <definedName name="ah" hidden="1">{"Riqfin97",#N/A,FALSE,"Tran";"Riqfinpro",#N/A,FALSE,"Tran"}</definedName>
    <definedName name="AI">#REF!</definedName>
    <definedName name="aj" localSheetId="5" hidden="1">{"Riqfin97",#N/A,FALSE,"Tran";"Riqfinpro",#N/A,FALSE,"Tran"}</definedName>
    <definedName name="aj" localSheetId="8" hidden="1">{"Riqfin97",#N/A,FALSE,"Tran";"Riqfinpro",#N/A,FALSE,"Tran"}</definedName>
    <definedName name="aj" localSheetId="11" hidden="1">{"Riqfin97",#N/A,FALSE,"Tran";"Riqfinpro",#N/A,FALSE,"Tran"}</definedName>
    <definedName name="aj" localSheetId="9" hidden="1">{"Riqfin97",#N/A,FALSE,"Tran";"Riqfinpro",#N/A,FALSE,"Tran"}</definedName>
    <definedName name="aj" localSheetId="10" hidden="1">{"Riqfin97",#N/A,FALSE,"Tran";"Riqfinpro",#N/A,FALSE,"Tran"}</definedName>
    <definedName name="aj" localSheetId="12" hidden="1">{"Riqfin97",#N/A,FALSE,"Tran";"Riqfinpro",#N/A,FALSE,"Tran"}</definedName>
    <definedName name="aj" hidden="1">{"Riqfin97",#N/A,FALSE,"Tran";"Riqfinpro",#N/A,FALSE,"Tran"}</definedName>
    <definedName name="AJU00" localSheetId="11">#REF!</definedName>
    <definedName name="AJU00" localSheetId="10">#REF!</definedName>
    <definedName name="AJU00" localSheetId="12">#REF!</definedName>
    <definedName name="AJU00">#REF!</definedName>
    <definedName name="AJUSTE">#REF!</definedName>
    <definedName name="AJUSTE2">#REF!</definedName>
    <definedName name="AJUV00" localSheetId="11">#REF!</definedName>
    <definedName name="AJUV00" localSheetId="10">#REF!</definedName>
    <definedName name="AJUV00" localSheetId="12">#REF!</definedName>
    <definedName name="AJUV00">#REF!</definedName>
    <definedName name="AJUV97" localSheetId="11">#REF!</definedName>
    <definedName name="AJUV97" localSheetId="10">#REF!</definedName>
    <definedName name="AJUV97" localSheetId="12">#REF!</definedName>
    <definedName name="AJUV97">#REF!</definedName>
    <definedName name="AJUV98" localSheetId="11">#REF!</definedName>
    <definedName name="AJUV98" localSheetId="10">#REF!</definedName>
    <definedName name="AJUV98" localSheetId="12">#REF!</definedName>
    <definedName name="AJUV98">#REF!</definedName>
    <definedName name="AJUV99" localSheetId="11">#REF!</definedName>
    <definedName name="AJUV99" localSheetId="10">#REF!</definedName>
    <definedName name="AJUV99" localSheetId="12">#REF!</definedName>
    <definedName name="AJUV99">#REF!</definedName>
    <definedName name="al" localSheetId="5" hidden="1">{"Riqfin97",#N/A,FALSE,"Tran";"Riqfinpro",#N/A,FALSE,"Tran"}</definedName>
    <definedName name="al" localSheetId="8" hidden="1">{"Riqfin97",#N/A,FALSE,"Tran";"Riqfinpro",#N/A,FALSE,"Tran"}</definedName>
    <definedName name="al" localSheetId="11" hidden="1">{"Riqfin97",#N/A,FALSE,"Tran";"Riqfinpro",#N/A,FALSE,"Tran"}</definedName>
    <definedName name="al" localSheetId="9" hidden="1">{"Riqfin97",#N/A,FALSE,"Tran";"Riqfinpro",#N/A,FALSE,"Tran"}</definedName>
    <definedName name="al" localSheetId="10" hidden="1">{"Riqfin97",#N/A,FALSE,"Tran";"Riqfinpro",#N/A,FALSE,"Tran"}</definedName>
    <definedName name="al" localSheetId="12" hidden="1">{"Riqfin97",#N/A,FALSE,"Tran";"Riqfinpro",#N/A,FALSE,"Tran"}</definedName>
    <definedName name="al" hidden="1">{"Riqfin97",#N/A,FALSE,"Tran";"Riqfinpro",#N/A,FALSE,"Tran"}</definedName>
    <definedName name="alimento">#N/A</definedName>
    <definedName name="alj" localSheetId="5" hidden="1">{"Riqfin97",#N/A,FALSE,"Tran";"Riqfinpro",#N/A,FALSE,"Tran"}</definedName>
    <definedName name="alj" localSheetId="8" hidden="1">{"Riqfin97",#N/A,FALSE,"Tran";"Riqfinpro",#N/A,FALSE,"Tran"}</definedName>
    <definedName name="alj" localSheetId="11" hidden="1">{"Riqfin97",#N/A,FALSE,"Tran";"Riqfinpro",#N/A,FALSE,"Tran"}</definedName>
    <definedName name="alj" localSheetId="9" hidden="1">{"Riqfin97",#N/A,FALSE,"Tran";"Riqfinpro",#N/A,FALSE,"Tran"}</definedName>
    <definedName name="alj" localSheetId="10" hidden="1">{"Riqfin97",#N/A,FALSE,"Tran";"Riqfinpro",#N/A,FALSE,"Tran"}</definedName>
    <definedName name="alj" localSheetId="12" hidden="1">{"Riqfin97",#N/A,FALSE,"Tran";"Riqfinpro",#N/A,FALSE,"Tran"}</definedName>
    <definedName name="alj" hidden="1">{"Riqfin97",#N/A,FALSE,"Tran";"Riqfinpro",#N/A,FALSE,"Tran"}</definedName>
    <definedName name="ALL">'[2]Imp:DSA output'!$C$9:$R$464</definedName>
    <definedName name="ALLBIRR" localSheetId="11">#REF!</definedName>
    <definedName name="ALLBIRR" localSheetId="9">#REF!</definedName>
    <definedName name="ALLBIRR" localSheetId="10">#REF!</definedName>
    <definedName name="ALLBIRR" localSheetId="12">#REF!</definedName>
    <definedName name="ALLBIRR">#REF!</definedName>
    <definedName name="AllData" localSheetId="11">#REF!</definedName>
    <definedName name="AllData" localSheetId="9">#REF!</definedName>
    <definedName name="AllData" localSheetId="10">#REF!</definedName>
    <definedName name="AllData" localSheetId="12">#REF!</definedName>
    <definedName name="AllData">#REF!</definedName>
    <definedName name="ALLSDR" localSheetId="11">#REF!</definedName>
    <definedName name="ALLSDR" localSheetId="9">#REF!</definedName>
    <definedName name="ALLSDR" localSheetId="10">#REF!</definedName>
    <definedName name="ALLSDR" localSheetId="12">#REF!</definedName>
    <definedName name="ALLSDR">#REF!</definedName>
    <definedName name="alpha">'[39]Int rate table spreads'!$C$7</definedName>
    <definedName name="ALRM" localSheetId="11">#REF!</definedName>
    <definedName name="ALRM" localSheetId="10">#REF!</definedName>
    <definedName name="ALRM" localSheetId="12">#REF!</definedName>
    <definedName name="ALRM">#REF!</definedName>
    <definedName name="alter3a" localSheetId="11">#REF!</definedName>
    <definedName name="alter3a" localSheetId="10">#REF!</definedName>
    <definedName name="alter3a" localSheetId="12">#REF!</definedName>
    <definedName name="alter3a">#REF!</definedName>
    <definedName name="alter3b" localSheetId="11">#REF!</definedName>
    <definedName name="alter3b" localSheetId="10">#REF!</definedName>
    <definedName name="alter3b" localSheetId="12">#REF!</definedName>
    <definedName name="alter3b">#REF!</definedName>
    <definedName name="ALTNGDP_R" localSheetId="10">[40]Q1!#REF!</definedName>
    <definedName name="ALTNGDP_R">#REF!</definedName>
    <definedName name="ALTPCPI" localSheetId="10">[40]Q3!#REF!</definedName>
    <definedName name="ALTPCPI">#REF!</definedName>
    <definedName name="amort" localSheetId="11">#REF!</definedName>
    <definedName name="amort" localSheetId="10">#REF!</definedName>
    <definedName name="amort" localSheetId="12">#REF!</definedName>
    <definedName name="amort">#REF!</definedName>
    <definedName name="AMORTI" localSheetId="11">#REF!</definedName>
    <definedName name="AMORTI" localSheetId="9">#REF!</definedName>
    <definedName name="AMORTI" localSheetId="10">#REF!</definedName>
    <definedName name="AMORTI" localSheetId="12">#REF!</definedName>
    <definedName name="AMORTI">#REF!</definedName>
    <definedName name="AMPO5">"Gráfico 8"</definedName>
    <definedName name="AMTZ_NEW">#REF!</definedName>
    <definedName name="AMTZ_OLD">#REF!</definedName>
    <definedName name="AMTZ_TOT">#REF!</definedName>
    <definedName name="ANEXO2" localSheetId="11">[41]BCP!#REF!</definedName>
    <definedName name="ANEXO2" localSheetId="9">#REF!</definedName>
    <definedName name="ANEXO2" localSheetId="10">[41]BCP!#REF!</definedName>
    <definedName name="ANEXO2" localSheetId="12">[41]BCP!#REF!</definedName>
    <definedName name="ANEXO2">[41]BCP!#REF!</definedName>
    <definedName name="ANEXO3">#N/A</definedName>
    <definedName name="ANEXO4">#N/A</definedName>
    <definedName name="ANEXO5">#N/A</definedName>
    <definedName name="ANEXO6">#N/A</definedName>
    <definedName name="annual">#REF!</definedName>
    <definedName name="ANO00" localSheetId="11">#REF!</definedName>
    <definedName name="ANO00" localSheetId="10">#REF!</definedName>
    <definedName name="ANO00" localSheetId="12">#REF!</definedName>
    <definedName name="ANO00">#REF!</definedName>
    <definedName name="ANO00A" localSheetId="11">#REF!</definedName>
    <definedName name="ANO00A" localSheetId="10">#REF!</definedName>
    <definedName name="ANO00A" localSheetId="12">#REF!</definedName>
    <definedName name="ANO00A">#REF!</definedName>
    <definedName name="ANO00B" localSheetId="11">#REF!</definedName>
    <definedName name="ANO00B" localSheetId="10">#REF!</definedName>
    <definedName name="ANO00B" localSheetId="12">#REF!</definedName>
    <definedName name="ANO00B">#REF!</definedName>
    <definedName name="ANO97A" localSheetId="11">#REF!</definedName>
    <definedName name="ANO97A" localSheetId="10">#REF!</definedName>
    <definedName name="ANO97A" localSheetId="12">#REF!</definedName>
    <definedName name="ANO97A">#REF!</definedName>
    <definedName name="ANO97B" localSheetId="11">#REF!</definedName>
    <definedName name="ANO97B" localSheetId="10">#REF!</definedName>
    <definedName name="ANO97B" localSheetId="12">#REF!</definedName>
    <definedName name="ANO97B">#REF!</definedName>
    <definedName name="ANO98A" localSheetId="11">#REF!</definedName>
    <definedName name="ANO98A" localSheetId="10">#REF!</definedName>
    <definedName name="ANO98A" localSheetId="12">#REF!</definedName>
    <definedName name="ANO98A">#REF!</definedName>
    <definedName name="ANO98B" localSheetId="11">#REF!</definedName>
    <definedName name="ANO98B" localSheetId="10">#REF!</definedName>
    <definedName name="ANO98B" localSheetId="12">#REF!</definedName>
    <definedName name="ANO98B">#REF!</definedName>
    <definedName name="ANO99A" localSheetId="11">#REF!</definedName>
    <definedName name="ANO99A" localSheetId="10">#REF!</definedName>
    <definedName name="ANO99A" localSheetId="12">#REF!</definedName>
    <definedName name="ANO99A">#REF!</definedName>
    <definedName name="ANO99B" localSheetId="11">#REF!</definedName>
    <definedName name="ANO99B" localSheetId="10">#REF!</definedName>
    <definedName name="ANO99B" localSheetId="12">#REF!</definedName>
    <definedName name="ANO99B">#REF!</definedName>
    <definedName name="anual1">#N/A</definedName>
    <definedName name="AÑO">#REF!</definedName>
    <definedName name="Apalancamiento">#REF!</definedName>
    <definedName name="apigraphs">#N/A</definedName>
    <definedName name="appendix">[26]QNEWLOR!$J$3:$AU$7,[26]QNEWLOR!$J$21:$AU$77,[26]QNEWLOR!$J$91:$AU$149</definedName>
    <definedName name="APU" localSheetId="11">#REF!</definedName>
    <definedName name="APU" localSheetId="10">#REF!</definedName>
    <definedName name="APU" localSheetId="12">#REF!</definedName>
    <definedName name="APU">#REF!</definedName>
    <definedName name="AR">#REF!</definedName>
    <definedName name="Arbol">#REF!</definedName>
    <definedName name="_xlnm.Print_Area">[42]MONTHLY!$A$2:$U$25,[42]MONTHLY!$A$29:$U$66,[42]MONTHLY!$A$71:$U$124,[42]MONTHLY!$A$127:$U$180,[42]MONTHLY!$A$183:$U$238,[42]MONTHLY!$A$244:$U$287,[42]MONTHLY!$A$291:$U$330</definedName>
    <definedName name="area_de_impressaoEST" localSheetId="11">#REF!</definedName>
    <definedName name="area_de_impressaoEST" localSheetId="10">#REF!</definedName>
    <definedName name="area_de_impressaoEST" localSheetId="12">#REF!</definedName>
    <definedName name="area_de_impressaoEST">#REF!</definedName>
    <definedName name="Área_impressão_DIR" localSheetId="11">#REF!</definedName>
    <definedName name="Área_impressão_DIR" localSheetId="10">#REF!</definedName>
    <definedName name="Área_impressão_DIR" localSheetId="12">#REF!</definedName>
    <definedName name="Área_impressão_DIR">#REF!</definedName>
    <definedName name="AREACONSTRUCCIO" localSheetId="11">#REF!</definedName>
    <definedName name="AREACONSTRUCCIO" localSheetId="9">#REF!</definedName>
    <definedName name="AREACONSTRUCCIO" localSheetId="10">#REF!</definedName>
    <definedName name="AREACONSTRUCCIO" localSheetId="12">#REF!</definedName>
    <definedName name="AREACONSTRUCCIO">#REF!</definedName>
    <definedName name="ARREC98" localSheetId="11">#REF!</definedName>
    <definedName name="ARREC98" localSheetId="10">#REF!</definedName>
    <definedName name="ARREC98" localSheetId="12">#REF!</definedName>
    <definedName name="ARREC98">#REF!</definedName>
    <definedName name="ARREC99" localSheetId="11">#REF!</definedName>
    <definedName name="ARREC99" localSheetId="10">#REF!</definedName>
    <definedName name="ARREC99" localSheetId="12">#REF!</definedName>
    <definedName name="ARREC99">#REF!</definedName>
    <definedName name="as" localSheetId="9" hidden="1">#REF!</definedName>
    <definedName name="as" hidden="1">'[43]Fax a enviar'!#REF!</definedName>
    <definedName name="ASAU" localSheetId="11">#REF!</definedName>
    <definedName name="ASAU" localSheetId="9">#REF!</definedName>
    <definedName name="ASAU" localSheetId="10">#REF!</definedName>
    <definedName name="ASAU" localSheetId="12">#REF!</definedName>
    <definedName name="ASAU">#REF!</definedName>
    <definedName name="ASAU1" localSheetId="11">#REF!</definedName>
    <definedName name="ASAU1" localSheetId="9">#REF!</definedName>
    <definedName name="ASAU1" localSheetId="10">#REF!</definedName>
    <definedName name="ASAU1" localSheetId="12">#REF!</definedName>
    <definedName name="ASAU1">#REF!</definedName>
    <definedName name="asd" localSheetId="11">#REF!</definedName>
    <definedName name="asd" localSheetId="9">#REF!</definedName>
    <definedName name="asd" localSheetId="10">#REF!</definedName>
    <definedName name="asd" localSheetId="12">#REF!</definedName>
    <definedName name="asd">#REF!</definedName>
    <definedName name="ASDF" localSheetId="11">#REF!</definedName>
    <definedName name="ASDF" localSheetId="10">#REF!</definedName>
    <definedName name="ASDF" localSheetId="12">#REF!</definedName>
    <definedName name="ASDF">#REF!</definedName>
    <definedName name="ASDFG" localSheetId="11">#REF!</definedName>
    <definedName name="ASDFG" localSheetId="10">#REF!</definedName>
    <definedName name="ASDFG" localSheetId="12">#REF!</definedName>
    <definedName name="ASDFG">#REF!</definedName>
    <definedName name="asdrae" localSheetId="11" hidden="1">#REF!</definedName>
    <definedName name="asdrae" localSheetId="9" hidden="1">#REF!</definedName>
    <definedName name="asdrae" localSheetId="10" hidden="1">#REF!</definedName>
    <definedName name="asdrae" localSheetId="12" hidden="1">#REF!</definedName>
    <definedName name="asdrae" hidden="1">#REF!</definedName>
    <definedName name="asdrra" localSheetId="11">#REF!</definedName>
    <definedName name="asdrra" localSheetId="9">#REF!</definedName>
    <definedName name="asdrra" localSheetId="10">#REF!</definedName>
    <definedName name="asdrra" localSheetId="12">#REF!</definedName>
    <definedName name="asdrra">#REF!</definedName>
    <definedName name="ase" localSheetId="11">#REF!</definedName>
    <definedName name="ase" localSheetId="9">#REF!</definedName>
    <definedName name="ase" localSheetId="10">#REF!</definedName>
    <definedName name="ase" localSheetId="12">#REF!</definedName>
    <definedName name="ase">#REF!</definedName>
    <definedName name="aser" localSheetId="11">#REF!</definedName>
    <definedName name="aser" localSheetId="9">#REF!</definedName>
    <definedName name="aser" localSheetId="10">#REF!</definedName>
    <definedName name="aser" localSheetId="12">#REF!</definedName>
    <definedName name="aser">#REF!</definedName>
    <definedName name="AsignadoA" localSheetId="11">#REF!</definedName>
    <definedName name="AsignadoA" localSheetId="9">#REF!</definedName>
    <definedName name="AsignadoA" localSheetId="10">#REF!</definedName>
    <definedName name="AsignadoA" localSheetId="12">#REF!</definedName>
    <definedName name="AsignadoA">#REF!</definedName>
    <definedName name="ASO" localSheetId="11">#REF!</definedName>
    <definedName name="ASO" localSheetId="9">#REF!</definedName>
    <definedName name="ASO" localSheetId="10">#REF!</definedName>
    <definedName name="ASO" localSheetId="12">#REF!</definedName>
    <definedName name="ASO">#REF!</definedName>
    <definedName name="asraa" localSheetId="11">#REF!</definedName>
    <definedName name="asraa" localSheetId="9">#REF!</definedName>
    <definedName name="asraa" localSheetId="10">#REF!</definedName>
    <definedName name="asraa" localSheetId="12">#REF!</definedName>
    <definedName name="asraa">#REF!</definedName>
    <definedName name="asrraa44" localSheetId="11">#REF!</definedName>
    <definedName name="asrraa44" localSheetId="9">#REF!</definedName>
    <definedName name="asrraa44" localSheetId="10">#REF!</definedName>
    <definedName name="asrraa44" localSheetId="12">#REF!</definedName>
    <definedName name="asrraa44">#REF!</definedName>
    <definedName name="ass">#N/A</definedName>
    <definedName name="ASSET">#REF!</definedName>
    <definedName name="Assistance">#REF!</definedName>
    <definedName name="ASSUM" localSheetId="11">#REF!</definedName>
    <definedName name="ASSUM" localSheetId="9">#REF!</definedName>
    <definedName name="ASSUM" localSheetId="10">#REF!</definedName>
    <definedName name="ASSUM" localSheetId="12">#REF!</definedName>
    <definedName name="ASSUM">#REF!</definedName>
    <definedName name="ASSUMPB" localSheetId="11">#REF!</definedName>
    <definedName name="ASSUMPB" localSheetId="10">#REF!</definedName>
    <definedName name="ASSUMPB" localSheetId="12">#REF!</definedName>
    <definedName name="ASSUMPB">#REF!</definedName>
    <definedName name="atlantic">[44]nonopec!$D$424:$D$433</definedName>
    <definedName name="atrade" localSheetId="1">[13]!atrade</definedName>
    <definedName name="atrade" localSheetId="11">[13]!atrade</definedName>
    <definedName name="atrade" localSheetId="15">[13]!atrade</definedName>
    <definedName name="atrade" localSheetId="16">[13]!atrade</definedName>
    <definedName name="atrade" localSheetId="18">[13]!atrade</definedName>
    <definedName name="atrade" localSheetId="3">[13]!atrade</definedName>
    <definedName name="atrade" localSheetId="4">[13]!atrade</definedName>
    <definedName name="atrade" localSheetId="13">[13]!atrade</definedName>
    <definedName name="atrade" localSheetId="14">[13]!atrade</definedName>
    <definedName name="atrade">[13]!atrade</definedName>
    <definedName name="ATS" localSheetId="11">#REF!</definedName>
    <definedName name="ATS" localSheetId="10">#REF!</definedName>
    <definedName name="ATS" localSheetId="12">#REF!</definedName>
    <definedName name="ATS">#REF!</definedName>
    <definedName name="AUS" localSheetId="11">#REF!</definedName>
    <definedName name="AUS" localSheetId="9">#REF!</definedName>
    <definedName name="AUS" localSheetId="10">#REF!</definedName>
    <definedName name="AUS" localSheetId="12">#REF!</definedName>
    <definedName name="AUS">#REF!</definedName>
    <definedName name="Australia_wt">#REF!</definedName>
    <definedName name="Austria_wt">#REF!</definedName>
    <definedName name="Average_Daily_Depreciation">'[45]Inter-Bank'!$G$5</definedName>
    <definedName name="Average_Weekly_Depreciation">'[45]Inter-Bank'!$K$5</definedName>
    <definedName name="Average_Weekly_Inter_Bank_Exchange_Rate">'[45]Inter-Bank'!$H$5</definedName>
    <definedName name="AVISO" localSheetId="11">#REF!</definedName>
    <definedName name="AVISO" localSheetId="9">#REF!</definedName>
    <definedName name="AVISO" localSheetId="10">#REF!</definedName>
    <definedName name="AVISO" localSheetId="12">#REF!</definedName>
    <definedName name="AVISO">#REF!</definedName>
    <definedName name="AZUA1.1.00___Administración_General">#REF!</definedName>
    <definedName name="AZUA2.1.00___Asuntos_económicos__comerciales_y_laborales">#REF!</definedName>
    <definedName name="B" localSheetId="11">#REF!</definedName>
    <definedName name="B" localSheetId="9">#REF!</definedName>
    <definedName name="B" localSheetId="10">#REF!</definedName>
    <definedName name="B" localSheetId="12">#REF!</definedName>
    <definedName name="B">#REF!</definedName>
    <definedName name="b1std" localSheetId="11">#REF!</definedName>
    <definedName name="b1std" localSheetId="10">#REF!</definedName>
    <definedName name="b1std" localSheetId="12">#REF!</definedName>
    <definedName name="b1std">#REF!</definedName>
    <definedName name="b2std" localSheetId="11">#REF!</definedName>
    <definedName name="b2std" localSheetId="10">#REF!</definedName>
    <definedName name="b2std" localSheetId="12">#REF!</definedName>
    <definedName name="b2std">#REF!</definedName>
    <definedName name="ba">#N/A</definedName>
    <definedName name="Badea">#REF!</definedName>
    <definedName name="BAL" localSheetId="11">#REF!</definedName>
    <definedName name="BAL" localSheetId="9">#REF!</definedName>
    <definedName name="BAL" localSheetId="10">#REF!</definedName>
    <definedName name="BAL" localSheetId="12">#REF!</definedName>
    <definedName name="BAL">#REF!</definedName>
    <definedName name="bALANCE" localSheetId="5" hidden="1">{"Minpmon",#N/A,FALSE,"Monthinput"}</definedName>
    <definedName name="bALANCE" localSheetId="8" hidden="1">{"Minpmon",#N/A,FALSE,"Monthinput"}</definedName>
    <definedName name="bALANCE" localSheetId="11" hidden="1">{"Minpmon",#N/A,FALSE,"Monthinput"}</definedName>
    <definedName name="bALANCE" localSheetId="9" hidden="1">{"Minpmon",#N/A,FALSE,"Monthinput"}</definedName>
    <definedName name="bALANCE" localSheetId="10" hidden="1">{"Minpmon",#N/A,FALSE,"Monthinput"}</definedName>
    <definedName name="bALANCE" localSheetId="12" hidden="1">{"Minpmon",#N/A,FALSE,"Monthinput"}</definedName>
    <definedName name="bALANCE" hidden="1">{"Minpmon",#N/A,FALSE,"Monthinput"}</definedName>
    <definedName name="BANCOS" localSheetId="11">#REF!</definedName>
    <definedName name="BANCOS" localSheetId="9">#REF!</definedName>
    <definedName name="BANCOS" localSheetId="10">#REF!</definedName>
    <definedName name="BANCOS" localSheetId="12">#REF!</definedName>
    <definedName name="BANCOS">#REF!</definedName>
    <definedName name="banks1" localSheetId="11">#REF!</definedName>
    <definedName name="banks1" localSheetId="10">#REF!</definedName>
    <definedName name="banks1" localSheetId="12">#REF!</definedName>
    <definedName name="banks1">#REF!</definedName>
    <definedName name="banks2" localSheetId="11">#REF!</definedName>
    <definedName name="banks2" localSheetId="10">#REF!</definedName>
    <definedName name="banks2" localSheetId="12">#REF!</definedName>
    <definedName name="banks2">#REF!</definedName>
    <definedName name="baron" localSheetId="11" hidden="1">#REF!</definedName>
    <definedName name="baron" localSheetId="10" hidden="1">#REF!</definedName>
    <definedName name="baron" localSheetId="12" hidden="1">#REF!</definedName>
    <definedName name="baron" hidden="1">#REF!</definedName>
    <definedName name="BASDAT">#REF!</definedName>
    <definedName name="base">#REF!</definedName>
    <definedName name="_xlnm.Database" localSheetId="11">#REF!</definedName>
    <definedName name="_xlnm.Database" localSheetId="9">#REF!</definedName>
    <definedName name="_xlnm.Database" localSheetId="10">#REF!</definedName>
    <definedName name="_xlnm.Database" localSheetId="12">#REF!</definedName>
    <definedName name="_xlnm.Database">#REF!</definedName>
    <definedName name="baseflow" localSheetId="10">'[46]K. IMF Base'!#REF!</definedName>
    <definedName name="baseflow">#REF!</definedName>
    <definedName name="BaseYear" localSheetId="11">#REF!</definedName>
    <definedName name="BaseYear" localSheetId="10">#REF!</definedName>
    <definedName name="BaseYear" localSheetId="12">#REF!</definedName>
    <definedName name="BaseYear">#REF!</definedName>
    <definedName name="Basic_Data" localSheetId="11">#REF!</definedName>
    <definedName name="Basic_Data" localSheetId="10">#REF!</definedName>
    <definedName name="Basic_Data" localSheetId="12">#REF!</definedName>
    <definedName name="Basic_Data">#REF!</definedName>
    <definedName name="BASOMA" localSheetId="11">#REF!</definedName>
    <definedName name="BASOMA" localSheetId="10">#REF!</definedName>
    <definedName name="BASOMA" localSheetId="12">#REF!</definedName>
    <definedName name="BASOMA">#REF!</definedName>
    <definedName name="Batumi_debt" localSheetId="11">#REF!</definedName>
    <definedName name="Batumi_debt" localSheetId="9">#REF!</definedName>
    <definedName name="Batumi_debt" localSheetId="10">#REF!</definedName>
    <definedName name="Batumi_debt" localSheetId="12">#REF!</definedName>
    <definedName name="Batumi_debt">#REF!</definedName>
    <definedName name="Bave" localSheetId="11">#REF!</definedName>
    <definedName name="Bave" localSheetId="10">#REF!</definedName>
    <definedName name="Bave" localSheetId="12">#REF!</definedName>
    <definedName name="Bave">#REF!</definedName>
    <definedName name="bb" localSheetId="5" hidden="1">{"Riqfin97",#N/A,FALSE,"Tran";"Riqfinpro",#N/A,FALSE,"Tran"}</definedName>
    <definedName name="bb" localSheetId="8" hidden="1">{"Riqfin97",#N/A,FALSE,"Tran";"Riqfinpro",#N/A,FALSE,"Tran"}</definedName>
    <definedName name="bb" localSheetId="11" hidden="1">{"Riqfin97",#N/A,FALSE,"Tran";"Riqfinpro",#N/A,FALSE,"Tran"}</definedName>
    <definedName name="bb" localSheetId="9" hidden="1">{"Riqfin97",#N/A,FALSE,"Tran";"Riqfinpro",#N/A,FALSE,"Tran"}</definedName>
    <definedName name="bb" localSheetId="10" hidden="1">{"Riqfin97",#N/A,FALSE,"Tran";"Riqfinpro",#N/A,FALSE,"Tran"}</definedName>
    <definedName name="bb" localSheetId="12" hidden="1">{"Riqfin97",#N/A,FALSE,"Tran";"Riqfinpro",#N/A,FALSE,"Tran"}</definedName>
    <definedName name="bb" hidden="1">{"Riqfin97",#N/A,FALSE,"Tran";"Riqfinpro",#N/A,FALSE,"Tran"}</definedName>
    <definedName name="BBB" localSheetId="11">#REF!</definedName>
    <definedName name="BBB" localSheetId="9">#REF!</definedName>
    <definedName name="BBB" localSheetId="10">#REF!</definedName>
    <definedName name="BBB" localSheetId="12">#REF!</definedName>
    <definedName name="BBB">#REF!</definedName>
    <definedName name="bbbb" localSheetId="5" hidden="1">{"Minpmon",#N/A,FALSE,"Monthinput"}</definedName>
    <definedName name="bbbb" localSheetId="8" hidden="1">{"Minpmon",#N/A,FALSE,"Monthinput"}</definedName>
    <definedName name="bbbb" localSheetId="11" hidden="1">{"Minpmon",#N/A,FALSE,"Monthinput"}</definedName>
    <definedName name="bbbb" localSheetId="9" hidden="1">{"Minpmon",#N/A,FALSE,"Monthinput"}</definedName>
    <definedName name="bbbb" localSheetId="10" hidden="1">{"Minpmon",#N/A,FALSE,"Monthinput"}</definedName>
    <definedName name="bbbb" localSheetId="12" hidden="1">{"Minpmon",#N/A,FALSE,"Monthinput"}</definedName>
    <definedName name="bbbb" hidden="1">{"Minpmon",#N/A,FALSE,"Monthinput"}</definedName>
    <definedName name="bbbbbbbbbbbbb" localSheetId="5" hidden="1">{"Tab1",#N/A,FALSE,"P";"Tab2",#N/A,FALSE,"P"}</definedName>
    <definedName name="bbbbbbbbbbbbb" localSheetId="8" hidden="1">{"Tab1",#N/A,FALSE,"P";"Tab2",#N/A,FALSE,"P"}</definedName>
    <definedName name="bbbbbbbbbbbbb" localSheetId="11" hidden="1">{"Tab1",#N/A,FALSE,"P";"Tab2",#N/A,FALSE,"P"}</definedName>
    <definedName name="bbbbbbbbbbbbb" localSheetId="9" hidden="1">{"Tab1",#N/A,FALSE,"P";"Tab2",#N/A,FALSE,"P"}</definedName>
    <definedName name="bbbbbbbbbbbbb" localSheetId="10" hidden="1">{"Tab1",#N/A,FALSE,"P";"Tab2",#N/A,FALSE,"P"}</definedName>
    <definedName name="bbbbbbbbbbbbb" localSheetId="12" hidden="1">{"Tab1",#N/A,FALSE,"P";"Tab2",#N/A,FALSE,"P"}</definedName>
    <definedName name="bbbbbbbbbbbbb" hidden="1">{"Tab1",#N/A,FALSE,"P";"Tab2",#N/A,FALSE,"P"}</definedName>
    <definedName name="BC" localSheetId="11">#REF!</definedName>
    <definedName name="BC" localSheetId="9">#REF!</definedName>
    <definedName name="BC" localSheetId="10">#REF!</definedName>
    <definedName name="BC" localSheetId="12">#REF!</definedName>
    <definedName name="BC">#REF!</definedName>
    <definedName name="BCA">#N/A</definedName>
    <definedName name="BCA_GDP">#N/A</definedName>
    <definedName name="BCA_NGDP" localSheetId="11">#REF!</definedName>
    <definedName name="BCA_NGDP" localSheetId="9">#REF!</definedName>
    <definedName name="BCA_NGDP" localSheetId="10">#REF!</definedName>
    <definedName name="BCA_NGDP" localSheetId="12">#REF!</definedName>
    <definedName name="BCA_NGDP">#REF!</definedName>
    <definedName name="BCEProg" localSheetId="11">#REF!</definedName>
    <definedName name="BCEProg" localSheetId="10">#REF!</definedName>
    <definedName name="BCEProg" localSheetId="12">#REF!</definedName>
    <definedName name="BCEProg">#REF!</definedName>
    <definedName name="BCH" localSheetId="11">#REF!</definedName>
    <definedName name="BCH" localSheetId="9">#REF!</definedName>
    <definedName name="BCH" localSheetId="10">#REF!</definedName>
    <definedName name="BCH" localSheetId="12">#REF!</definedName>
    <definedName name="BCH">#REF!</definedName>
    <definedName name="BCH_10G" localSheetId="11">#REF!</definedName>
    <definedName name="BCH_10G" localSheetId="9">#REF!</definedName>
    <definedName name="BCH_10G" localSheetId="10">#REF!</definedName>
    <definedName name="BCH_10G" localSheetId="12">#REF!</definedName>
    <definedName name="BCH_10G">#REF!</definedName>
    <definedName name="BCH_10R" localSheetId="11">#REF!</definedName>
    <definedName name="BCH_10R" localSheetId="9">#REF!</definedName>
    <definedName name="BCH_10R" localSheetId="10">#REF!</definedName>
    <definedName name="BCH_10R" localSheetId="12">#REF!</definedName>
    <definedName name="BCH_10R">#REF!</definedName>
    <definedName name="Bcos_Com_20G" localSheetId="11">#REF!</definedName>
    <definedName name="Bcos_Com_20G" localSheetId="9">#REF!</definedName>
    <definedName name="Bcos_Com_20G" localSheetId="10">#REF!</definedName>
    <definedName name="Bcos_Com_20G" localSheetId="12">#REF!</definedName>
    <definedName name="Bcos_Com_20G">#REF!</definedName>
    <definedName name="Bcos_Com20R" localSheetId="11">#REF!</definedName>
    <definedName name="Bcos_Com20R" localSheetId="9">#REF!</definedName>
    <definedName name="Bcos_Com20R" localSheetId="10">#REF!</definedName>
    <definedName name="Bcos_Com20R" localSheetId="12">#REF!</definedName>
    <definedName name="Bcos_Com20R">#REF!</definedName>
    <definedName name="BCRD15" localSheetId="9" hidden="1">#REF!</definedName>
    <definedName name="BCRD15" hidden="1">'[47]Crédito SPNF (fiscal)'!#REF!</definedName>
    <definedName name="BDEAC">#REF!</definedName>
    <definedName name="BE">#N/A</definedName>
    <definedName name="BEA" localSheetId="11">#REF!</definedName>
    <definedName name="BEA" localSheetId="9">#REF!</definedName>
    <definedName name="BEA" localSheetId="10">#REF!</definedName>
    <definedName name="BEA" localSheetId="12">#REF!</definedName>
    <definedName name="BEA">#REF!</definedName>
    <definedName name="BEABA" localSheetId="11">#REF!</definedName>
    <definedName name="BEABA" localSheetId="10">#REF!</definedName>
    <definedName name="BEABA" localSheetId="12">#REF!</definedName>
    <definedName name="BEABA">#REF!</definedName>
    <definedName name="BEABI" localSheetId="11">#REF!</definedName>
    <definedName name="BEABI" localSheetId="10">#REF!</definedName>
    <definedName name="BEABI" localSheetId="12">#REF!</definedName>
    <definedName name="BEABI">#REF!</definedName>
    <definedName name="BEAI">#N/A</definedName>
    <definedName name="BEAIB">#N/A</definedName>
    <definedName name="BEAIG">#N/A</definedName>
    <definedName name="BEAMU" localSheetId="11">#REF!</definedName>
    <definedName name="BEAMU" localSheetId="10">#REF!</definedName>
    <definedName name="BEAMU" localSheetId="12">#REF!</definedName>
    <definedName name="BEAMU">#REF!</definedName>
    <definedName name="BEAP">#N/A</definedName>
    <definedName name="BEAPB">#N/A</definedName>
    <definedName name="BEAPG">#N/A</definedName>
    <definedName name="BEC" localSheetId="11">#REF!</definedName>
    <definedName name="BEC" localSheetId="10">#REF!</definedName>
    <definedName name="BEC" localSheetId="12">#REF!</definedName>
    <definedName name="BEC">#REF!</definedName>
    <definedName name="BED" localSheetId="11">#REF!</definedName>
    <definedName name="BED" localSheetId="9">#REF!</definedName>
    <definedName name="BED" localSheetId="10">#REF!</definedName>
    <definedName name="BED" localSheetId="12">#REF!</definedName>
    <definedName name="BED">#REF!</definedName>
    <definedName name="BED_6" localSheetId="11">#REF!</definedName>
    <definedName name="BED_6" localSheetId="9">#REF!</definedName>
    <definedName name="BED_6" localSheetId="10">#REF!</definedName>
    <definedName name="BED_6" localSheetId="12">#REF!</definedName>
    <definedName name="BED_6">#REF!</definedName>
    <definedName name="BEDE" localSheetId="11">#REF!</definedName>
    <definedName name="BEDE" localSheetId="10">#REF!</definedName>
    <definedName name="BEDE" localSheetId="12">#REF!</definedName>
    <definedName name="BEDE">#REF!</definedName>
    <definedName name="BEF">#REF!</definedName>
    <definedName name="Bei">#REF!</definedName>
    <definedName name="Belgium_wt">#REF!</definedName>
    <definedName name="BENEF98" localSheetId="11">#REF!</definedName>
    <definedName name="BENEF98" localSheetId="10">#REF!</definedName>
    <definedName name="BENEF98" localSheetId="12">#REF!</definedName>
    <definedName name="BENEF98">#REF!</definedName>
    <definedName name="BENEF99" localSheetId="11">#REF!</definedName>
    <definedName name="BENEF99" localSheetId="10">#REF!</definedName>
    <definedName name="BENEF99" localSheetId="12">#REF!</definedName>
    <definedName name="BENEF99">#REF!</definedName>
    <definedName name="BeneficioNetoY3">#REF!</definedName>
    <definedName name="BEO" localSheetId="11">#REF!</definedName>
    <definedName name="BEO" localSheetId="9">#REF!</definedName>
    <definedName name="BEO" localSheetId="10">#REF!</definedName>
    <definedName name="BEO" localSheetId="12">#REF!</definedName>
    <definedName name="BEO">#REF!</definedName>
    <definedName name="BER" localSheetId="11">#REF!</definedName>
    <definedName name="BER" localSheetId="9">#REF!</definedName>
    <definedName name="BER" localSheetId="10">#REF!</definedName>
    <definedName name="BER" localSheetId="12">#REF!</definedName>
    <definedName name="BER">#REF!</definedName>
    <definedName name="BERBA" localSheetId="11">#REF!</definedName>
    <definedName name="BERBA" localSheetId="10">#REF!</definedName>
    <definedName name="BERBA" localSheetId="12">#REF!</definedName>
    <definedName name="BERBA">#REF!</definedName>
    <definedName name="BERBI" localSheetId="11">#REF!</definedName>
    <definedName name="BERBI" localSheetId="10">#REF!</definedName>
    <definedName name="BERBI" localSheetId="12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11">#REF!</definedName>
    <definedName name="BFD" localSheetId="9">#REF!</definedName>
    <definedName name="BFD" localSheetId="10">#REF!</definedName>
    <definedName name="BFD" localSheetId="12">#REF!</definedName>
    <definedName name="BFD">#REF!</definedName>
    <definedName name="BFDA" localSheetId="11">#REF!</definedName>
    <definedName name="BFDA" localSheetId="9">#REF!</definedName>
    <definedName name="BFDA" localSheetId="10">#REF!</definedName>
    <definedName name="BFDA" localSheetId="12">#REF!</definedName>
    <definedName name="BFDA">#REF!</definedName>
    <definedName name="BFDI" localSheetId="11">#REF!</definedName>
    <definedName name="BFDI" localSheetId="9">#REF!</definedName>
    <definedName name="BFDI" localSheetId="10">#REF!</definedName>
    <definedName name="BFDI" localSheetId="12">#REF!</definedName>
    <definedName name="BFDI">#REF!</definedName>
    <definedName name="BFDIL" localSheetId="11">#REF!</definedName>
    <definedName name="BFDIL" localSheetId="9">#REF!</definedName>
    <definedName name="BFDIL" localSheetId="10">#REF!</definedName>
    <definedName name="BFDIL" localSheetId="12">#REF!</definedName>
    <definedName name="BFDIL">#REF!</definedName>
    <definedName name="BFL">#N/A</definedName>
    <definedName name="BFL_C_G" localSheetId="11">#REF!</definedName>
    <definedName name="BFL_C_G" localSheetId="10">#REF!</definedName>
    <definedName name="BFL_C_G" localSheetId="12">#REF!</definedName>
    <definedName name="BFL_C_G">#REF!</definedName>
    <definedName name="BFL_C_P" localSheetId="11">#REF!</definedName>
    <definedName name="BFL_C_P" localSheetId="10">#REF!</definedName>
    <definedName name="BFL_C_P" localSheetId="12">#REF!</definedName>
    <definedName name="BFL_C_P">#REF!</definedName>
    <definedName name="BFL_CBA" localSheetId="11">#REF!</definedName>
    <definedName name="BFL_CBA" localSheetId="10">#REF!</definedName>
    <definedName name="BFL_CBA" localSheetId="12">#REF!</definedName>
    <definedName name="BFL_CBA">#REF!</definedName>
    <definedName name="BFL_CBI" localSheetId="11">#REF!</definedName>
    <definedName name="BFL_CBI" localSheetId="10">#REF!</definedName>
    <definedName name="BFL_CBI" localSheetId="12">#REF!</definedName>
    <definedName name="BFL_CBI">#REF!</definedName>
    <definedName name="BFL_CMU" localSheetId="11">#REF!</definedName>
    <definedName name="BFL_CMU" localSheetId="10">#REF!</definedName>
    <definedName name="BFL_CMU" localSheetId="12">#REF!</definedName>
    <definedName name="BFL_CMU">#REF!</definedName>
    <definedName name="BFL_D">#N/A</definedName>
    <definedName name="BFL_D_G" localSheetId="11">#REF!</definedName>
    <definedName name="BFL_D_G" localSheetId="10">#REF!</definedName>
    <definedName name="BFL_D_G" localSheetId="12">#REF!</definedName>
    <definedName name="BFL_D_G">#REF!</definedName>
    <definedName name="BFL_D_P" localSheetId="11">#REF!</definedName>
    <definedName name="BFL_D_P" localSheetId="10">#REF!</definedName>
    <definedName name="BFL_D_P" localSheetId="12">#REF!</definedName>
    <definedName name="BFL_D_P">#REF!</definedName>
    <definedName name="BFL_DBA" localSheetId="11">#REF!</definedName>
    <definedName name="BFL_DBA" localSheetId="10">#REF!</definedName>
    <definedName name="BFL_DBA" localSheetId="12">#REF!</definedName>
    <definedName name="BFL_DBA">#REF!</definedName>
    <definedName name="BFL_DBI" localSheetId="11">#REF!</definedName>
    <definedName name="BFL_DBI" localSheetId="10">#REF!</definedName>
    <definedName name="BFL_DBI" localSheetId="12">#REF!</definedName>
    <definedName name="BFL_DBI">#REF!</definedName>
    <definedName name="BFL_DF">#N/A</definedName>
    <definedName name="BFL_DMU" localSheetId="11">#REF!</definedName>
    <definedName name="BFL_DMU" localSheetId="10">#REF!</definedName>
    <definedName name="BFL_DMU" localSheetId="12">#REF!</definedName>
    <definedName name="BFL_DMU">#REF!</definedName>
    <definedName name="BFLB">#N/A</definedName>
    <definedName name="BFLB_D">#N/A</definedName>
    <definedName name="BFLB_DF">#N/A</definedName>
    <definedName name="BFLD_DF" localSheetId="1">[48]!BFLD_DF</definedName>
    <definedName name="BFLD_DF" localSheetId="11">[48]!BFLD_DF</definedName>
    <definedName name="BFLD_DF" localSheetId="15">[48]!BFLD_DF</definedName>
    <definedName name="BFLD_DF" localSheetId="16">[48]!BFLD_DF</definedName>
    <definedName name="BFLD_DF" localSheetId="18">[48]!BFLD_DF</definedName>
    <definedName name="BFLD_DF" localSheetId="3">[48]!BFLD_DF</definedName>
    <definedName name="BFLD_DF" localSheetId="4">[48]!BFLD_DF</definedName>
    <definedName name="BFLD_DF" localSheetId="13">[48]!BFLD_DF</definedName>
    <definedName name="BFLD_DF" localSheetId="14">[48]!BFLD_DF</definedName>
    <definedName name="BFLD_DF">[48]!BFLD_DF</definedName>
    <definedName name="BFLD_DF1">#N/A</definedName>
    <definedName name="BFLD_DF2">#N/A</definedName>
    <definedName name="BFLG">#N/A</definedName>
    <definedName name="BFLG_D">#N/A</definedName>
    <definedName name="BFLG_DF">#N/A</definedName>
    <definedName name="BFLRES" localSheetId="11">#REF!</definedName>
    <definedName name="BFLRES" localSheetId="10">#REF!</definedName>
    <definedName name="BFLRES" localSheetId="12">#REF!</definedName>
    <definedName name="BFLRES">#REF!</definedName>
    <definedName name="BFO" localSheetId="11">#REF!</definedName>
    <definedName name="BFO" localSheetId="9">#REF!</definedName>
    <definedName name="BFO" localSheetId="10">#REF!</definedName>
    <definedName name="BFO" localSheetId="12">#REF!</definedName>
    <definedName name="BFO">#REF!</definedName>
    <definedName name="BFO_S" localSheetId="11">#REF!</definedName>
    <definedName name="BFO_S" localSheetId="10">#REF!</definedName>
    <definedName name="BFO_S" localSheetId="12">#REF!</definedName>
    <definedName name="BFO_S">#REF!</definedName>
    <definedName name="BFOA" localSheetId="11">#REF!</definedName>
    <definedName name="BFOA" localSheetId="9">#REF!</definedName>
    <definedName name="BFOA" localSheetId="10">#REF!</definedName>
    <definedName name="BFOA" localSheetId="12">#REF!</definedName>
    <definedName name="BFOA">#REF!</definedName>
    <definedName name="BFOAG" localSheetId="11">#REF!</definedName>
    <definedName name="BFOAG" localSheetId="9">#REF!</definedName>
    <definedName name="BFOAG" localSheetId="10">#REF!</definedName>
    <definedName name="BFOAG" localSheetId="12">#REF!</definedName>
    <definedName name="BFOAG">#REF!</definedName>
    <definedName name="BFOL" localSheetId="11">#REF!</definedName>
    <definedName name="BFOL" localSheetId="9">#REF!</definedName>
    <definedName name="BFOL" localSheetId="10">#REF!</definedName>
    <definedName name="BFOL" localSheetId="12">#REF!</definedName>
    <definedName name="BFOL">#REF!</definedName>
    <definedName name="BFOL_B" localSheetId="11">#REF!</definedName>
    <definedName name="BFOL_B" localSheetId="9">#REF!</definedName>
    <definedName name="BFOL_B" localSheetId="10">#REF!</definedName>
    <definedName name="BFOL_B" localSheetId="12">#REF!</definedName>
    <definedName name="BFOL_B">#REF!</definedName>
    <definedName name="BFOL_G" localSheetId="11">#REF!</definedName>
    <definedName name="BFOL_G" localSheetId="9">#REF!</definedName>
    <definedName name="BFOL_G" localSheetId="10">#REF!</definedName>
    <definedName name="BFOL_G" localSheetId="12">#REF!</definedName>
    <definedName name="BFOL_G">#REF!</definedName>
    <definedName name="BFOL_L" localSheetId="11">#REF!</definedName>
    <definedName name="BFOL_L" localSheetId="9">#REF!</definedName>
    <definedName name="BFOL_L" localSheetId="10">#REF!</definedName>
    <definedName name="BFOL_L" localSheetId="12">#REF!</definedName>
    <definedName name="BFOL_L">#REF!</definedName>
    <definedName name="BFOL_O" localSheetId="11">#REF!</definedName>
    <definedName name="BFOL_O" localSheetId="9">#REF!</definedName>
    <definedName name="BFOL_O" localSheetId="10">#REF!</definedName>
    <definedName name="BFOL_O" localSheetId="12">#REF!</definedName>
    <definedName name="BFOL_O">#REF!</definedName>
    <definedName name="BFOL_S" localSheetId="11">#REF!</definedName>
    <definedName name="BFOL_S" localSheetId="9">#REF!</definedName>
    <definedName name="BFOL_S" localSheetId="10">#REF!</definedName>
    <definedName name="BFOL_S" localSheetId="12">#REF!</definedName>
    <definedName name="BFOL_S">#REF!</definedName>
    <definedName name="BFOLB" localSheetId="11">#REF!</definedName>
    <definedName name="BFOLB" localSheetId="9">#REF!</definedName>
    <definedName name="BFOLB" localSheetId="10">#REF!</definedName>
    <definedName name="BFOLB" localSheetId="12">#REF!</definedName>
    <definedName name="BFOLB">#REF!</definedName>
    <definedName name="BFOLG_L" localSheetId="11">#REF!</definedName>
    <definedName name="BFOLG_L" localSheetId="9">#REF!</definedName>
    <definedName name="BFOLG_L" localSheetId="10">#REF!</definedName>
    <definedName name="BFOLG_L" localSheetId="12">#REF!</definedName>
    <definedName name="BFOLG_L">#REF!</definedName>
    <definedName name="BFOTH" localSheetId="11">#REF!</definedName>
    <definedName name="BFOTH" localSheetId="10">#REF!</definedName>
    <definedName name="BFOTH" localSheetId="12">#REF!</definedName>
    <definedName name="BFOTH">#REF!</definedName>
    <definedName name="BFP" localSheetId="11">#REF!</definedName>
    <definedName name="BFP" localSheetId="9">#REF!</definedName>
    <definedName name="BFP" localSheetId="10">#REF!</definedName>
    <definedName name="BFP" localSheetId="12">#REF!</definedName>
    <definedName name="BFP">#REF!</definedName>
    <definedName name="BFPA" localSheetId="11">#REF!</definedName>
    <definedName name="BFPA" localSheetId="9">#REF!</definedName>
    <definedName name="BFPA" localSheetId="10">#REF!</definedName>
    <definedName name="BFPA" localSheetId="12">#REF!</definedName>
    <definedName name="BFPA">#REF!</definedName>
    <definedName name="BFPAG" localSheetId="11">#REF!</definedName>
    <definedName name="BFPAG" localSheetId="9">#REF!</definedName>
    <definedName name="BFPAG" localSheetId="10">#REF!</definedName>
    <definedName name="BFPAG" localSheetId="12">#REF!</definedName>
    <definedName name="BFPAG">#REF!</definedName>
    <definedName name="BFPL" localSheetId="11">#REF!</definedName>
    <definedName name="BFPL" localSheetId="9">#REF!</definedName>
    <definedName name="BFPL" localSheetId="10">#REF!</definedName>
    <definedName name="BFPL" localSheetId="12">#REF!</definedName>
    <definedName name="BFPL">#REF!</definedName>
    <definedName name="BFPLBN" localSheetId="11">#REF!</definedName>
    <definedName name="BFPLBN" localSheetId="9">#REF!</definedName>
    <definedName name="BFPLBN" localSheetId="10">#REF!</definedName>
    <definedName name="BFPLBN" localSheetId="12">#REF!</definedName>
    <definedName name="BFPLBN">#REF!</definedName>
    <definedName name="BFPLD" localSheetId="11">#REF!</definedName>
    <definedName name="BFPLD" localSheetId="9">#REF!</definedName>
    <definedName name="BFPLD" localSheetId="10">#REF!</definedName>
    <definedName name="BFPLD" localSheetId="12">#REF!</definedName>
    <definedName name="BFPLD">#REF!</definedName>
    <definedName name="BFPLD_G" localSheetId="11">#REF!</definedName>
    <definedName name="BFPLD_G" localSheetId="9">#REF!</definedName>
    <definedName name="BFPLD_G" localSheetId="10">#REF!</definedName>
    <definedName name="BFPLD_G" localSheetId="12">#REF!</definedName>
    <definedName name="BFPLD_G">#REF!</definedName>
    <definedName name="BFPLE" localSheetId="11">#REF!</definedName>
    <definedName name="BFPLE" localSheetId="9">#REF!</definedName>
    <definedName name="BFPLE" localSheetId="10">#REF!</definedName>
    <definedName name="BFPLE" localSheetId="12">#REF!</definedName>
    <definedName name="BFPLE">#REF!</definedName>
    <definedName name="BFPLE_G" localSheetId="11">#REF!</definedName>
    <definedName name="BFPLE_G" localSheetId="9">#REF!</definedName>
    <definedName name="BFPLE_G" localSheetId="10">#REF!</definedName>
    <definedName name="BFPLE_G" localSheetId="12">#REF!</definedName>
    <definedName name="BFPLE_G">#REF!</definedName>
    <definedName name="BFPLMM" localSheetId="11">#REF!</definedName>
    <definedName name="BFPLMM" localSheetId="9">#REF!</definedName>
    <definedName name="BFPLMM" localSheetId="10">#REF!</definedName>
    <definedName name="BFPLMM" localSheetId="12">#REF!</definedName>
    <definedName name="BFPLMM">#REF!</definedName>
    <definedName name="BFRA">#N/A</definedName>
    <definedName name="BFUND" localSheetId="11">#REF!</definedName>
    <definedName name="BFUND" localSheetId="9">#REF!</definedName>
    <definedName name="BFUND" localSheetId="10">#REF!</definedName>
    <definedName name="BFUND" localSheetId="12">#REF!</definedName>
    <definedName name="BFUND">#REF!</definedName>
    <definedName name="BGS" localSheetId="11">#REF!</definedName>
    <definedName name="BGS" localSheetId="9">#REF!</definedName>
    <definedName name="BGS" localSheetId="10">#REF!</definedName>
    <definedName name="BGS" localSheetId="12">#REF!</definedName>
    <definedName name="BGS">#REF!</definedName>
    <definedName name="BI">#N/A</definedName>
    <definedName name="BIO">#REF!</definedName>
    <definedName name="BIP" localSheetId="11">#REF!</definedName>
    <definedName name="BIP" localSheetId="9">#REF!</definedName>
    <definedName name="BIP" localSheetId="10">#REF!</definedName>
    <definedName name="BIP" localSheetId="12">#REF!</definedName>
    <definedName name="BIP">#REF!</definedName>
    <definedName name="BK">#N/A</definedName>
    <definedName name="BKF">#N/A</definedName>
    <definedName name="BKFA" localSheetId="11">#REF!</definedName>
    <definedName name="BKFA" localSheetId="9">#REF!</definedName>
    <definedName name="BKFA" localSheetId="10">#REF!</definedName>
    <definedName name="BKFA" localSheetId="12">#REF!</definedName>
    <definedName name="BKFA">#REF!</definedName>
    <definedName name="BKFBA" localSheetId="11">#REF!</definedName>
    <definedName name="BKFBA" localSheetId="10">#REF!</definedName>
    <definedName name="BKFBA" localSheetId="12">#REF!</definedName>
    <definedName name="BKFBA">#REF!</definedName>
    <definedName name="BKFBI" localSheetId="11">#REF!</definedName>
    <definedName name="BKFBI" localSheetId="10">#REF!</definedName>
    <definedName name="BKFBI" localSheetId="12">#REF!</definedName>
    <definedName name="BKFBI">#REF!</definedName>
    <definedName name="BKFMU" localSheetId="11">#REF!</definedName>
    <definedName name="BKFMU" localSheetId="10">#REF!</definedName>
    <definedName name="BKFMU" localSheetId="12">#REF!</definedName>
    <definedName name="BKFMU">#REF!</definedName>
    <definedName name="BKO" localSheetId="11">#REF!</definedName>
    <definedName name="BKO" localSheetId="9">#REF!</definedName>
    <definedName name="BKO" localSheetId="10">#REF!</definedName>
    <definedName name="BKO" localSheetId="12">#REF!</definedName>
    <definedName name="BKO">#REF!</definedName>
    <definedName name="bla" localSheetId="11" hidden="1">#REF!</definedName>
    <definedName name="bla" localSheetId="9" hidden="1">#REF!</definedName>
    <definedName name="bla" localSheetId="10" hidden="1">#REF!</definedName>
    <definedName name="bla" localSheetId="12" hidden="1">#REF!</definedName>
    <definedName name="bla" hidden="1">#REF!</definedName>
    <definedName name="bloco1" localSheetId="11">#REF!</definedName>
    <definedName name="bloco1" localSheetId="10">#REF!</definedName>
    <definedName name="bloco1" localSheetId="12">#REF!</definedName>
    <definedName name="bloco1">#REF!</definedName>
    <definedName name="BLOQUE1">#REF!</definedName>
    <definedName name="BLOQUE2">#REF!</definedName>
    <definedName name="BLOQUE3">#REF!</definedName>
    <definedName name="BLOQUE4">#REF!</definedName>
    <definedName name="BLOQUE5">#REF!</definedName>
    <definedName name="BLOQUE6">#REF!</definedName>
    <definedName name="BLOQUE7">#REF!</definedName>
    <definedName name="BLOQUE8">#REF!</definedName>
    <definedName name="BLPH1" hidden="1">'[49]Ex rate bloom'!$A$4</definedName>
    <definedName name="BLPH2" hidden="1">'[49]Ex rate bloom'!$D$4</definedName>
    <definedName name="BLPH3" hidden="1">'[49]Ex rate bloom'!$G$4</definedName>
    <definedName name="BLPH4" hidden="1">'[49]Ex rate bloom'!$J$4</definedName>
    <definedName name="BLPH5" hidden="1">'[49]Ex rate bloom'!$M$4</definedName>
    <definedName name="BLPH6" hidden="1">'[49]Ex rate bloom'!$P$4</definedName>
    <definedName name="BLPH7" hidden="1">'[49]Ex rate bloom'!$S$4</definedName>
    <definedName name="BLPH8" hidden="1">'[49]Ex rate bloom'!$V$4</definedName>
    <definedName name="BM" localSheetId="11">#REF!</definedName>
    <definedName name="BM" localSheetId="9">#REF!</definedName>
    <definedName name="BM" localSheetId="10">#REF!</definedName>
    <definedName name="BM" localSheetId="12">#REF!</definedName>
    <definedName name="BM">#REF!</definedName>
    <definedName name="BMG">[50]Q6!$E$28:$AH$28</definedName>
    <definedName name="BMI" localSheetId="11">#REF!</definedName>
    <definedName name="BMI" localSheetId="10">#REF!</definedName>
    <definedName name="BMI" localSheetId="12">#REF!</definedName>
    <definedName name="BMI">#REF!</definedName>
    <definedName name="BMII">#N/A</definedName>
    <definedName name="BMII_7" localSheetId="11">#REF!</definedName>
    <definedName name="BMII_7" localSheetId="9">#REF!</definedName>
    <definedName name="BMII_7" localSheetId="10">#REF!</definedName>
    <definedName name="BMII_7" localSheetId="12">#REF!</definedName>
    <definedName name="BMII_7">#REF!</definedName>
    <definedName name="BMII_G" localSheetId="11">#REF!</definedName>
    <definedName name="BMII_G" localSheetId="10">#REF!</definedName>
    <definedName name="BMII_G" localSheetId="12">#REF!</definedName>
    <definedName name="BMII_G">#REF!</definedName>
    <definedName name="BMII_P" localSheetId="11">#REF!</definedName>
    <definedName name="BMII_P" localSheetId="10">#REF!</definedName>
    <definedName name="BMII_P" localSheetId="12">#REF!</definedName>
    <definedName name="BMII_P">#REF!</definedName>
    <definedName name="BMIIB">#N/A</definedName>
    <definedName name="BMIIBA" localSheetId="11">#REF!</definedName>
    <definedName name="BMIIBA" localSheetId="10">#REF!</definedName>
    <definedName name="BMIIBA" localSheetId="12">#REF!</definedName>
    <definedName name="BMIIBA">#REF!</definedName>
    <definedName name="BMIIBI" localSheetId="11">#REF!</definedName>
    <definedName name="BMIIBI" localSheetId="10">#REF!</definedName>
    <definedName name="BMIIBI" localSheetId="12">#REF!</definedName>
    <definedName name="BMIIBI">#REF!</definedName>
    <definedName name="BMIIG">#N/A</definedName>
    <definedName name="BMIIMU" localSheetId="11">#REF!</definedName>
    <definedName name="BMIIMU" localSheetId="10">#REF!</definedName>
    <definedName name="BMIIMU" localSheetId="12">#REF!</definedName>
    <definedName name="BMIIMU">#REF!</definedName>
    <definedName name="BMS" localSheetId="11">#REF!</definedName>
    <definedName name="BMS" localSheetId="9">#REF!</definedName>
    <definedName name="BMS" localSheetId="10">#REF!</definedName>
    <definedName name="BMS" localSheetId="12">#REF!</definedName>
    <definedName name="BMS">#REF!</definedName>
    <definedName name="BNEO" localSheetId="11">#REF!</definedName>
    <definedName name="BNEO" localSheetId="10">#REF!</definedName>
    <definedName name="BNEO" localSheetId="12">#REF!</definedName>
    <definedName name="BNEO">#REF!</definedName>
    <definedName name="BNF">"CA"</definedName>
    <definedName name="BO" localSheetId="11">#REF!</definedName>
    <definedName name="BO" localSheetId="10">#REF!</definedName>
    <definedName name="BO" localSheetId="12">#REF!</definedName>
    <definedName name="BO">#REF!</definedName>
    <definedName name="BOG" localSheetId="11">#REF!</definedName>
    <definedName name="BOG" localSheetId="9">#REF!</definedName>
    <definedName name="BOG" localSheetId="10">#REF!</definedName>
    <definedName name="BOG" localSheetId="12">#REF!</definedName>
    <definedName name="BOG">#REF!</definedName>
    <definedName name="BOLETIN" localSheetId="9">#REF!</definedName>
    <definedName name="BOLETIN" localSheetId="10">[41]BCP!#REF!</definedName>
    <definedName name="BOLETIN">[41]BCP!#REF!</definedName>
    <definedName name="Bolivia" localSheetId="11">#REF!</definedName>
    <definedName name="Bolivia" localSheetId="10">#REF!</definedName>
    <definedName name="Bolivia" localSheetId="12">#REF!</definedName>
    <definedName name="Bolivia">#REF!</definedName>
    <definedName name="BOP">#N/A</definedName>
    <definedName name="BOPF" localSheetId="11">#REF!</definedName>
    <definedName name="BOPF" localSheetId="10">#REF!</definedName>
    <definedName name="BOPF" localSheetId="12">#REF!</definedName>
    <definedName name="BOPF">#REF!</definedName>
    <definedName name="BOPUSD" localSheetId="11">#REF!</definedName>
    <definedName name="BOPUSD" localSheetId="9">#REF!</definedName>
    <definedName name="BOPUSD" localSheetId="10">#REF!</definedName>
    <definedName name="BOPUSD" localSheetId="12">#REF!</definedName>
    <definedName name="BOPUSD">#REF!</definedName>
    <definedName name="BORRA_CUADROS" localSheetId="11">[51]!BORRA_CUADROS</definedName>
    <definedName name="BORRA_CUADROS" localSheetId="15">[51]!BORRA_CUADROS</definedName>
    <definedName name="BORRA_CUADROS">#REF!</definedName>
    <definedName name="BPBNF" localSheetId="11">#REF!</definedName>
    <definedName name="BPBNF" localSheetId="10">#REF!</definedName>
    <definedName name="BPBNF" localSheetId="12">#REF!</definedName>
    <definedName name="BPBNF">#REF!</definedName>
    <definedName name="BRASS" localSheetId="11">#REF!</definedName>
    <definedName name="BRASS" localSheetId="9">#REF!</definedName>
    <definedName name="BRASS" localSheetId="10">#REF!</definedName>
    <definedName name="BRASS" localSheetId="12">#REF!</definedName>
    <definedName name="BRASS">#REF!</definedName>
    <definedName name="BRASS_1" localSheetId="11">#REF!</definedName>
    <definedName name="BRASS_1" localSheetId="9">#REF!</definedName>
    <definedName name="BRASS_1" localSheetId="10">#REF!</definedName>
    <definedName name="BRASS_1" localSheetId="12">#REF!</definedName>
    <definedName name="BRASS_1">#REF!</definedName>
    <definedName name="BRASS_6" localSheetId="11">#REF!</definedName>
    <definedName name="BRASS_6" localSheetId="9">#REF!</definedName>
    <definedName name="BRASS_6" localSheetId="10">#REF!</definedName>
    <definedName name="BRASS_6" localSheetId="12">#REF!</definedName>
    <definedName name="BRASS_6">#REF!</definedName>
    <definedName name="Brazil" localSheetId="11">#REF!</definedName>
    <definedName name="Brazil" localSheetId="10">#REF!</definedName>
    <definedName name="Brazil" localSheetId="12">#REF!</definedName>
    <definedName name="Brazil">#REF!</definedName>
    <definedName name="BRECHA">#REF!</definedName>
    <definedName name="BS" localSheetId="11">#REF!</definedName>
    <definedName name="BS" localSheetId="9">#REF!</definedName>
    <definedName name="BS" localSheetId="10">#REF!</definedName>
    <definedName name="BS" localSheetId="12">#REF!</definedName>
    <definedName name="BS">#REF!</definedName>
    <definedName name="BS1A" localSheetId="11">#REF!</definedName>
    <definedName name="BS1A" localSheetId="9">#REF!</definedName>
    <definedName name="BS1A" localSheetId="10">#REF!</definedName>
    <definedName name="BS1A" localSheetId="12">#REF!</definedName>
    <definedName name="BS1A">#REF!</definedName>
    <definedName name="Bstd" localSheetId="11">#REF!</definedName>
    <definedName name="Bstd" localSheetId="10">#REF!</definedName>
    <definedName name="Bstd" localSheetId="12">#REF!</definedName>
    <definedName name="Bstd">#REF!</definedName>
    <definedName name="BTO" localSheetId="11">#REF!</definedName>
    <definedName name="BTO" localSheetId="10">#REF!</definedName>
    <definedName name="BTO" localSheetId="12">#REF!</definedName>
    <definedName name="BTO">#REF!</definedName>
    <definedName name="BTR" localSheetId="11">#REF!</definedName>
    <definedName name="BTR" localSheetId="9">#REF!</definedName>
    <definedName name="BTR" localSheetId="10">#REF!</definedName>
    <definedName name="BTR" localSheetId="12">#REF!</definedName>
    <definedName name="BTR">#REF!</definedName>
    <definedName name="BTRG" localSheetId="11">#REF!</definedName>
    <definedName name="BTRG" localSheetId="9">#REF!</definedName>
    <definedName name="BTRG" localSheetId="10">#REF!</definedName>
    <definedName name="BTRG" localSheetId="12">#REF!</definedName>
    <definedName name="BTRG">#REF!</definedName>
    <definedName name="BTRP" localSheetId="11">#REF!</definedName>
    <definedName name="BTRP" localSheetId="10">#REF!</definedName>
    <definedName name="BTRP" localSheetId="12">#REF!</definedName>
    <definedName name="BTRP">#REF!</definedName>
    <definedName name="Budget" localSheetId="11">#REF!</definedName>
    <definedName name="Budget" localSheetId="9">#REF!</definedName>
    <definedName name="Budget" localSheetId="10">#REF!</definedName>
    <definedName name="Budget" localSheetId="12">#REF!</definedName>
    <definedName name="Budget">#REF!</definedName>
    <definedName name="Budget_expenditure" localSheetId="11">#REF!</definedName>
    <definedName name="Budget_expenditure" localSheetId="10">#REF!</definedName>
    <definedName name="Budget_expenditure" localSheetId="12">#REF!</definedName>
    <definedName name="Budget_expenditure">#REF!</definedName>
    <definedName name="Budget_revenue" localSheetId="11">#REF!</definedName>
    <definedName name="Budget_revenue" localSheetId="10">#REF!</definedName>
    <definedName name="Budget_revenue" localSheetId="12">#REF!</definedName>
    <definedName name="Budget_revenue">#REF!</definedName>
    <definedName name="BURACO" localSheetId="11">#REF!</definedName>
    <definedName name="BURACO" localSheetId="10">#REF!</definedName>
    <definedName name="BURACO" localSheetId="12">#REF!</definedName>
    <definedName name="BURACO">#REF!</definedName>
    <definedName name="Button_13">"CLAGA2000_Consolidado_2001_List"</definedName>
    <definedName name="BX" localSheetId="11">#REF!</definedName>
    <definedName name="BX" localSheetId="9">#REF!</definedName>
    <definedName name="BX" localSheetId="10">#REF!</definedName>
    <definedName name="BX" localSheetId="12">#REF!</definedName>
    <definedName name="BX">#REF!</definedName>
    <definedName name="BXG">[50]Q6!$E$26:$AH$26</definedName>
    <definedName name="BXI" localSheetId="11">#REF!</definedName>
    <definedName name="BXI" localSheetId="10">#REF!</definedName>
    <definedName name="BXI" localSheetId="12">#REF!</definedName>
    <definedName name="BXI">#REF!</definedName>
    <definedName name="BXS" localSheetId="11">#REF!</definedName>
    <definedName name="BXS" localSheetId="9">#REF!</definedName>
    <definedName name="BXS" localSheetId="10">#REF!</definedName>
    <definedName name="BXS" localSheetId="12">#REF!</definedName>
    <definedName name="BXS">#REF!</definedName>
    <definedName name="C.2" localSheetId="11">#REF!</definedName>
    <definedName name="C.2" localSheetId="9">#REF!</definedName>
    <definedName name="C.2" localSheetId="10">#REF!</definedName>
    <definedName name="C.2" localSheetId="12">#REF!</definedName>
    <definedName name="C.2">#REF!</definedName>
    <definedName name="C_" localSheetId="11">#REF!</definedName>
    <definedName name="C_" localSheetId="9">#REF!</definedName>
    <definedName name="C_" localSheetId="10">#REF!</definedName>
    <definedName name="C_" localSheetId="12">#REF!</definedName>
    <definedName name="C_">#REF!</definedName>
    <definedName name="C_1" localSheetId="11">OFFSET(#REF!,0,0,COUNT(#REF!),1)</definedName>
    <definedName name="C_1" localSheetId="9">OFFSET(#REF!,0,0,COUNT(#REF!),1)</definedName>
    <definedName name="C_1" localSheetId="10">OFFSET(#REF!,0,0,COUNT(#REF!),1)</definedName>
    <definedName name="C_1" localSheetId="12">OFFSET(#REF!,0,0,COUNT(#REF!),1)</definedName>
    <definedName name="C_1">OFFSET(#REF!,0,0,COUNT(#REF!),1)</definedName>
    <definedName name="C_2" localSheetId="11">OFFSET(#REF!,0,0,COUNT(#REF!),1)</definedName>
    <definedName name="C_2" localSheetId="9">OFFSET(#REF!,0,0,COUNT(#REF!),1)</definedName>
    <definedName name="C_2" localSheetId="10">OFFSET(#REF!,0,0,COUNT(#REF!),1)</definedName>
    <definedName name="C_2" localSheetId="12">OFFSET(#REF!,0,0,COUNT(#REF!),1)</definedName>
    <definedName name="C_2">OFFSET(#REF!,0,0,COUNT(#REF!),1)</definedName>
    <definedName name="CA" localSheetId="11">#REF!</definedName>
    <definedName name="CA" localSheetId="10">#REF!</definedName>
    <definedName name="CA" localSheetId="12">#REF!</definedName>
    <definedName name="CA">#REF!</definedName>
    <definedName name="CAD" localSheetId="11">#REF!</definedName>
    <definedName name="CAD" localSheetId="9">#REF!</definedName>
    <definedName name="CAD" localSheetId="10">#REF!</definedName>
    <definedName name="CAD" localSheetId="12">#REF!</definedName>
    <definedName name="CAD">#REF!</definedName>
    <definedName name="CAe" localSheetId="11">#REF!</definedName>
    <definedName name="CAe" localSheetId="10">#REF!</definedName>
    <definedName name="CAe" localSheetId="12">#REF!</definedName>
    <definedName name="CAe">#REF!</definedName>
    <definedName name="caj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cNGS_NGDP">#N/A</definedName>
    <definedName name="calculo" localSheetId="11" hidden="1">#REF!</definedName>
    <definedName name="calculo" localSheetId="10" hidden="1">#REF!</definedName>
    <definedName name="calculo" localSheetId="12" hidden="1">#REF!</definedName>
    <definedName name="calculo" hidden="1">#REF!</definedName>
    <definedName name="CalificaciónFinal">#REF!</definedName>
    <definedName name="CalificIndica">#REF!</definedName>
    <definedName name="CAMARON" localSheetId="11">#REF!</definedName>
    <definedName name="CAMARON" localSheetId="9">#REF!</definedName>
    <definedName name="CAMARON" localSheetId="10">#REF!</definedName>
    <definedName name="CAMARON" localSheetId="12">#REF!</definedName>
    <definedName name="CAMARON">#REF!</definedName>
    <definedName name="Canada_wt">#REF!</definedName>
    <definedName name="CAPA" localSheetId="11">#REF!</definedName>
    <definedName name="CAPA" localSheetId="10">#REF!</definedName>
    <definedName name="CAPA" localSheetId="12">#REF!</definedName>
    <definedName name="CAPA">#REF!</definedName>
    <definedName name="CAperc" localSheetId="11">#REF!</definedName>
    <definedName name="CAperc" localSheetId="10">#REF!</definedName>
    <definedName name="CAperc" localSheetId="12">#REF!</definedName>
    <definedName name="CAperc">#REF!</definedName>
    <definedName name="Capit.Neto">#REF!</definedName>
    <definedName name="Capitalizacion">#REF!</definedName>
    <definedName name="CAr" localSheetId="11">#REF!</definedName>
    <definedName name="CAr" localSheetId="10">#REF!</definedName>
    <definedName name="CAr" localSheetId="12">#REF!</definedName>
    <definedName name="CAr">#REF!</definedName>
    <definedName name="CAS">#REF!</definedName>
    <definedName name="Cascada">#REF!</definedName>
    <definedName name="Cavg" localSheetId="11">OFFSET(#REF!,0,0,COUNT(#REF!),1)</definedName>
    <definedName name="Cavg" localSheetId="9">OFFSET(#REF!,0,0,COUNT(#REF!),1)</definedName>
    <definedName name="Cavg" localSheetId="10">OFFSET(#REF!,0,0,COUNT(#REF!),1)</definedName>
    <definedName name="Cavg" localSheetId="12">OFFSET(#REF!,0,0,COUNT(#REF!),1)</definedName>
    <definedName name="Cavg">OFFSET(#REF!,0,0,COUNT(#REF!),1)</definedName>
    <definedName name="cc" localSheetId="5" hidden="1">{"Riqfin97",#N/A,FALSE,"Tran";"Riqfinpro",#N/A,FALSE,"Tran"}</definedName>
    <definedName name="cc" localSheetId="8" hidden="1">{"Riqfin97",#N/A,FALSE,"Tran";"Riqfinpro",#N/A,FALSE,"Tran"}</definedName>
    <definedName name="cc" localSheetId="11" hidden="1">{"Riqfin97",#N/A,FALSE,"Tran";"Riqfinpro",#N/A,FALSE,"Tran"}</definedName>
    <definedName name="cc" localSheetId="9" hidden="1">{"Riqfin97",#N/A,FALSE,"Tran";"Riqfinpro",#N/A,FALSE,"Tran"}</definedName>
    <definedName name="cc" localSheetId="10" hidden="1">{"Riqfin97",#N/A,FALSE,"Tran";"Riqfinpro",#N/A,FALSE,"Tran"}</definedName>
    <definedName name="cc" localSheetId="12" hidden="1">{"Riqfin97",#N/A,FALSE,"Tran";"Riqfinpro",#N/A,FALSE,"Tran"}</definedName>
    <definedName name="cc" hidden="1">{"Riqfin97",#N/A,FALSE,"Tran";"Riqfinpro",#N/A,FALSE,"Tran"}</definedName>
    <definedName name="ccc">#N/A</definedName>
    <definedName name="cccc">#N/A</definedName>
    <definedName name="ccccc" localSheetId="5" hidden="1">{"Minpmon",#N/A,FALSE,"Monthinput"}</definedName>
    <definedName name="ccccc" localSheetId="8" hidden="1">{"Minpmon",#N/A,FALSE,"Monthinput"}</definedName>
    <definedName name="ccccc" localSheetId="11" hidden="1">{"Minpmon",#N/A,FALSE,"Monthinput"}</definedName>
    <definedName name="ccccc" localSheetId="9" hidden="1">{"Minpmon",#N/A,FALSE,"Monthinput"}</definedName>
    <definedName name="ccccc" localSheetId="10" hidden="1">{"Minpmon",#N/A,FALSE,"Monthinput"}</definedName>
    <definedName name="ccccc" localSheetId="12" hidden="1">{"Minpmon",#N/A,FALSE,"Monthinput"}</definedName>
    <definedName name="ccccc" hidden="1">{"Minpmon",#N/A,FALSE,"Monthinput"}</definedName>
    <definedName name="cccccccccccccc" localSheetId="5" hidden="1">{"Tab1",#N/A,FALSE,"P";"Tab2",#N/A,FALSE,"P"}</definedName>
    <definedName name="cccccccccccccc" localSheetId="8" hidden="1">{"Tab1",#N/A,FALSE,"P";"Tab2",#N/A,FALSE,"P"}</definedName>
    <definedName name="cccccccccccccc" localSheetId="11" hidden="1">{"Tab1",#N/A,FALSE,"P";"Tab2",#N/A,FALSE,"P"}</definedName>
    <definedName name="cccccccccccccc" localSheetId="9" hidden="1">{"Tab1",#N/A,FALSE,"P";"Tab2",#N/A,FALSE,"P"}</definedName>
    <definedName name="cccccccccccccc" localSheetId="10" hidden="1">{"Tab1",#N/A,FALSE,"P";"Tab2",#N/A,FALSE,"P"}</definedName>
    <definedName name="cccccccccccccc" localSheetId="12" hidden="1">{"Tab1",#N/A,FALSE,"P";"Tab2",#N/A,FALSE,"P"}</definedName>
    <definedName name="cccccccccccccc" hidden="1">{"Tab1",#N/A,FALSE,"P";"Tab2",#N/A,FALSE,"P"}</definedName>
    <definedName name="cccm" localSheetId="5" hidden="1">{"Riqfin97",#N/A,FALSE,"Tran";"Riqfinpro",#N/A,FALSE,"Tran"}</definedName>
    <definedName name="cccm" localSheetId="8" hidden="1">{"Riqfin97",#N/A,FALSE,"Tran";"Riqfinpro",#N/A,FALSE,"Tran"}</definedName>
    <definedName name="cccm" localSheetId="11" hidden="1">{"Riqfin97",#N/A,FALSE,"Tran";"Riqfinpro",#N/A,FALSE,"Tran"}</definedName>
    <definedName name="cccm" localSheetId="9" hidden="1">{"Riqfin97",#N/A,FALSE,"Tran";"Riqfinpro",#N/A,FALSE,"Tran"}</definedName>
    <definedName name="cccm" localSheetId="10" hidden="1">{"Riqfin97",#N/A,FALSE,"Tran";"Riqfinpro",#N/A,FALSE,"Tran"}</definedName>
    <definedName name="cccm" localSheetId="12" hidden="1">{"Riqfin97",#N/A,FALSE,"Tran";"Riqfinpro",#N/A,FALSE,"Tran"}</definedName>
    <definedName name="cccm" hidden="1">{"Riqfin97",#N/A,FALSE,"Tran";"Riqfinpro",#N/A,FALSE,"Tran"}</definedName>
    <definedName name="ccme" localSheetId="11">#REF!</definedName>
    <definedName name="ccme" localSheetId="10">#REF!</definedName>
    <definedName name="ccme" localSheetId="12">#REF!</definedName>
    <definedName name="ccme">#REF!</definedName>
    <definedName name="ccme2000" localSheetId="11">#REF!</definedName>
    <definedName name="ccme2000" localSheetId="10">#REF!</definedName>
    <definedName name="ccme2000" localSheetId="12">#REF!</definedName>
    <definedName name="ccme2000">#REF!</definedName>
    <definedName name="ccme2001" localSheetId="11">#REF!</definedName>
    <definedName name="ccme2001" localSheetId="10">#REF!</definedName>
    <definedName name="ccme2001" localSheetId="12">#REF!</definedName>
    <definedName name="ccme2001">#REF!</definedName>
    <definedName name="ccme2002" localSheetId="11">#REF!</definedName>
    <definedName name="ccme2002" localSheetId="10">#REF!</definedName>
    <definedName name="ccme2002" localSheetId="12">#REF!</definedName>
    <definedName name="ccme2002">#REF!</definedName>
    <definedName name="ccme2003" localSheetId="11">#REF!</definedName>
    <definedName name="ccme2003" localSheetId="10">#REF!</definedName>
    <definedName name="ccme2003" localSheetId="12">#REF!</definedName>
    <definedName name="ccme2003">#REF!</definedName>
    <definedName name="ccme98">#REF!</definedName>
    <definedName name="ccme98j">#REF!</definedName>
    <definedName name="ccme98s" localSheetId="11">#REF!</definedName>
    <definedName name="ccme98s" localSheetId="10">#REF!</definedName>
    <definedName name="ccme98s" localSheetId="12">#REF!</definedName>
    <definedName name="ccme98s">#REF!</definedName>
    <definedName name="ccme99" localSheetId="11">#REF!</definedName>
    <definedName name="ccme99" localSheetId="10">#REF!</definedName>
    <definedName name="ccme99" localSheetId="12">#REF!</definedName>
    <definedName name="ccme99">#REF!</definedName>
    <definedName name="ccode">273</definedName>
    <definedName name="CD" localSheetId="11">#REF!</definedName>
    <definedName name="CD" localSheetId="9">#REF!</definedName>
    <definedName name="CD" localSheetId="10">#REF!</definedName>
    <definedName name="CD" localSheetId="12">#REF!</definedName>
    <definedName name="CD">#REF!</definedName>
    <definedName name="CD1A" localSheetId="11">#REF!</definedName>
    <definedName name="CD1A" localSheetId="9">#REF!</definedName>
    <definedName name="CD1A" localSheetId="10">#REF!</definedName>
    <definedName name="CD1A" localSheetId="12">#REF!</definedName>
    <definedName name="CD1A">#REF!</definedName>
    <definedName name="cde" localSheetId="5" hidden="1">{"Riqfin97",#N/A,FALSE,"Tran";"Riqfinpro",#N/A,FALSE,"Tran"}</definedName>
    <definedName name="cde" localSheetId="8" hidden="1">{"Riqfin97",#N/A,FALSE,"Tran";"Riqfinpro",#N/A,FALSE,"Tran"}</definedName>
    <definedName name="cde" localSheetId="11" hidden="1">{"Riqfin97",#N/A,FALSE,"Tran";"Riqfinpro",#N/A,FALSE,"Tran"}</definedName>
    <definedName name="cde" localSheetId="9" hidden="1">{"Riqfin97",#N/A,FALSE,"Tran";"Riqfinpro",#N/A,FALSE,"Tran"}</definedName>
    <definedName name="cde" localSheetId="10" hidden="1">{"Riqfin97",#N/A,FALSE,"Tran";"Riqfinpro",#N/A,FALSE,"Tran"}</definedName>
    <definedName name="cde" localSheetId="12" hidden="1">{"Riqfin97",#N/A,FALSE,"Tran";"Riqfinpro",#N/A,FALSE,"Tran"}</definedName>
    <definedName name="cde" hidden="1">{"Riqfin97",#N/A,FALSE,"Tran";"Riqfinpro",#N/A,FALSE,"Tran"}</definedName>
    <definedName name="CEMENTO" localSheetId="11">#REF!</definedName>
    <definedName name="CEMENTO" localSheetId="9">#REF!</definedName>
    <definedName name="CEMENTO" localSheetId="10">#REF!</definedName>
    <definedName name="CEMENTO" localSheetId="12">#REF!</definedName>
    <definedName name="CEMENTO">#REF!</definedName>
    <definedName name="CENGOVT" localSheetId="11">#REF!</definedName>
    <definedName name="CENGOVT" localSheetId="10">#REF!</definedName>
    <definedName name="CENGOVT" localSheetId="12">#REF!</definedName>
    <definedName name="CENGOVT">#REF!</definedName>
    <definedName name="CEPA96" localSheetId="11">#REF!</definedName>
    <definedName name="CEPA96" localSheetId="10">#REF!</definedName>
    <definedName name="CEPA96" localSheetId="12">#REF!</definedName>
    <definedName name="CEPA96">#REF!</definedName>
    <definedName name="CFA">#REF!</definedName>
    <definedName name="cfdfdf" localSheetId="11" hidden="1">#REF!</definedName>
    <definedName name="cfdfdf" localSheetId="9" hidden="1">#REF!</definedName>
    <definedName name="cfdfdf" localSheetId="10" hidden="1">#REF!</definedName>
    <definedName name="cfdfdf" localSheetId="12" hidden="1">#REF!</definedName>
    <definedName name="cfdfdf" hidden="1">#REF!</definedName>
    <definedName name="CG" localSheetId="11">#REF!</definedName>
    <definedName name="CG" localSheetId="10">#REF!</definedName>
    <definedName name="CG" localSheetId="12">#REF!</definedName>
    <definedName name="CG">#REF!</definedName>
    <definedName name="CGBUDG" localSheetId="11">#REF!</definedName>
    <definedName name="CGBUDG" localSheetId="10">#REF!</definedName>
    <definedName name="CGBUDG" localSheetId="12">#REF!</definedName>
    <definedName name="CGBUDG">#REF!</definedName>
    <definedName name="CGBUDG_" localSheetId="11">#REF!</definedName>
    <definedName name="CGBUDG_" localSheetId="10">#REF!</definedName>
    <definedName name="CGBUDG_" localSheetId="12">#REF!</definedName>
    <definedName name="CGBUDG_">#REF!</definedName>
    <definedName name="CGEXBUDG" localSheetId="11">#REF!</definedName>
    <definedName name="CGEXBUDG" localSheetId="10">#REF!</definedName>
    <definedName name="CGEXBUDG" localSheetId="12">#REF!</definedName>
    <definedName name="CGEXBUDG">#REF!</definedName>
    <definedName name="CGFIS" localSheetId="11">#REF!</definedName>
    <definedName name="CGFIS" localSheetId="10">#REF!</definedName>
    <definedName name="CGFIS" localSheetId="12">#REF!</definedName>
    <definedName name="CGFIS">#REF!</definedName>
    <definedName name="CGNRP" localSheetId="11">#REF!</definedName>
    <definedName name="CGNRP" localSheetId="10">#REF!</definedName>
    <definedName name="CGNRP" localSheetId="12">#REF!</definedName>
    <definedName name="CGNRP">#REF!</definedName>
    <definedName name="CGperc" localSheetId="11">#REF!</definedName>
    <definedName name="CGperc" localSheetId="10">#REF!</definedName>
    <definedName name="CGperc" localSheetId="12">#REF!</definedName>
    <definedName name="CGperc">#REF!</definedName>
    <definedName name="chart" localSheetId="11">#REF!</definedName>
    <definedName name="chart" localSheetId="9">#REF!</definedName>
    <definedName name="chart" localSheetId="10">#REF!</definedName>
    <definedName name="chart" localSheetId="12">#REF!</definedName>
    <definedName name="chart">#REF!</definedName>
    <definedName name="CHF" localSheetId="11">#REF!</definedName>
    <definedName name="CHF" localSheetId="9">#REF!</definedName>
    <definedName name="CHF" localSheetId="10">#REF!</definedName>
    <definedName name="CHF" localSheetId="12">#REF!</definedName>
    <definedName name="CHF">#REF!</definedName>
    <definedName name="CHILE" localSheetId="11">#REF!</definedName>
    <definedName name="CHILE" localSheetId="10">#REF!</definedName>
    <definedName name="CHILE" localSheetId="12">#REF!</definedName>
    <definedName name="CHILE">#REF!</definedName>
    <definedName name="CHK" localSheetId="11">#REF!</definedName>
    <definedName name="CHK" localSheetId="10">#REF!</definedName>
    <definedName name="CHK" localSheetId="12">#REF!</definedName>
    <definedName name="CHK">#REF!</definedName>
    <definedName name="CHK1.1">#REF!</definedName>
    <definedName name="CHK2.1">#REF!</definedName>
    <definedName name="CHK2.2">#REF!</definedName>
    <definedName name="CHK2.3">#REF!</definedName>
    <definedName name="CHK5.1" localSheetId="11">#REF!</definedName>
    <definedName name="CHK5.1" localSheetId="9">#REF!</definedName>
    <definedName name="CHK5.1" localSheetId="10">#REF!</definedName>
    <definedName name="CHK5.1" localSheetId="12">#REF!</definedName>
    <definedName name="CHK5.1">#REF!</definedName>
    <definedName name="cin" localSheetId="11">[17]Programa!#REF!</definedName>
    <definedName name="cin" localSheetId="10">[17]Programa!#REF!</definedName>
    <definedName name="cin" localSheetId="12">[17]Programa!#REF!</definedName>
    <definedName name="cin">#REF!</definedName>
    <definedName name="cirr" localSheetId="11">#REF!</definedName>
    <definedName name="cirr" localSheetId="9">#REF!</definedName>
    <definedName name="cirr" localSheetId="10">#REF!</definedName>
    <definedName name="cirr" localSheetId="12">#REF!</definedName>
    <definedName name="cirr">#REF!</definedName>
    <definedName name="ClaveDeColor" localSheetId="11">#REF!</definedName>
    <definedName name="ClaveDeColor" localSheetId="9">#REF!</definedName>
    <definedName name="ClaveDeColor" localSheetId="10">#REF!</definedName>
    <definedName name="ClaveDeColor" localSheetId="12">#REF!</definedName>
    <definedName name="ClaveDeColor">#REF!</definedName>
    <definedName name="CLUB_PARIS_2004" localSheetId="11">#REF!</definedName>
    <definedName name="CLUB_PARIS_2004" localSheetId="10">#REF!</definedName>
    <definedName name="CLUB_PARIS_2004" localSheetId="12">#REF!</definedName>
    <definedName name="CLUB_PARIS_2004">#REF!</definedName>
    <definedName name="CLUB91" localSheetId="11">#REF!</definedName>
    <definedName name="CLUB91" localSheetId="9">#REF!</definedName>
    <definedName name="CLUB91" localSheetId="10">#REF!</definedName>
    <definedName name="CLUB91" localSheetId="12">#REF!</definedName>
    <definedName name="CLUB91">#REF!</definedName>
    <definedName name="cmbccr" localSheetId="11">#REF!</definedName>
    <definedName name="cmbccr" localSheetId="10">#REF!</definedName>
    <definedName name="cmbccr" localSheetId="12">#REF!</definedName>
    <definedName name="cmbccr">#REF!</definedName>
    <definedName name="cmbcom" localSheetId="11">#REF!</definedName>
    <definedName name="cmbcom" localSheetId="10">#REF!</definedName>
    <definedName name="cmbcom" localSheetId="12">#REF!</definedName>
    <definedName name="cmbcom">#REF!</definedName>
    <definedName name="CMD" localSheetId="9">#REF!</definedName>
    <definedName name="CMD">[41]BCP!#REF!</definedName>
    <definedName name="cmethapp" localSheetId="11">#REF!,#REF!,#REF!</definedName>
    <definedName name="cmethapp" localSheetId="9">#REF!,#REF!,#REF!</definedName>
    <definedName name="cmethapp" localSheetId="10">#REF!,#REF!,#REF!</definedName>
    <definedName name="cmethapp" localSheetId="12">#REF!,#REF!,#REF!</definedName>
    <definedName name="cmethapp">#REF!,#REF!,#REF!</definedName>
    <definedName name="cmethmain" localSheetId="11">#REF!</definedName>
    <definedName name="cmethmain" localSheetId="9">#REF!</definedName>
    <definedName name="cmethmain" localSheetId="10">#REF!</definedName>
    <definedName name="cmethmain" localSheetId="12">#REF!</definedName>
    <definedName name="cmethmain">#REF!</definedName>
    <definedName name="Cmin" localSheetId="11">OFFSET(#REF!,0,0,COUNT(#REF!),1)</definedName>
    <definedName name="Cmin" localSheetId="9">OFFSET(#REF!,0,0,COUNT(#REF!),1)</definedName>
    <definedName name="Cmin" localSheetId="10">OFFSET(#REF!,0,0,COUNT(#REF!),1)</definedName>
    <definedName name="Cmin" localSheetId="12">OFFSET(#REF!,0,0,COUNT(#REF!),1)</definedName>
    <definedName name="Cmin">OFFSET(#REF!,0,0,COUNT(#REF!),1)</definedName>
    <definedName name="cmsbn" localSheetId="11">#REF!</definedName>
    <definedName name="cmsbn" localSheetId="10">#REF!</definedName>
    <definedName name="cmsbn" localSheetId="12">#REF!</definedName>
    <definedName name="cmsbn">#REF!</definedName>
    <definedName name="CN" localSheetId="11">#REF!</definedName>
    <definedName name="CN" localSheetId="9">#REF!</definedName>
    <definedName name="CN" localSheetId="10">#REF!</definedName>
    <definedName name="CN" localSheetId="12">#REF!</definedName>
    <definedName name="CN">#REF!</definedName>
    <definedName name="CN1A" localSheetId="11">#REF!</definedName>
    <definedName name="CN1A" localSheetId="9">#REF!</definedName>
    <definedName name="CN1A" localSheetId="10">#REF!</definedName>
    <definedName name="CN1A" localSheetId="12">#REF!</definedName>
    <definedName name="CN1A">#REF!</definedName>
    <definedName name="cnspnf" localSheetId="11">#REF!</definedName>
    <definedName name="cnspnf" localSheetId="10">#REF!</definedName>
    <definedName name="cnspnf" localSheetId="12">#REF!</definedName>
    <definedName name="cnspnf">#REF!</definedName>
    <definedName name="CNY" localSheetId="11">#REF!</definedName>
    <definedName name="CNY" localSheetId="10">#REF!</definedName>
    <definedName name="CNY" localSheetId="12">#REF!</definedName>
    <definedName name="CNY">#REF!</definedName>
    <definedName name="Cobertura">#REF!</definedName>
    <definedName name="COLOMBIA" localSheetId="11">#REF!</definedName>
    <definedName name="COLOMBIA" localSheetId="10">#REF!</definedName>
    <definedName name="COLOMBIA" localSheetId="12">#REF!</definedName>
    <definedName name="COLOMBIA">#REF!</definedName>
    <definedName name="Colombia___Summary_Accounts_of_the_Financial_System" localSheetId="1">[0]!base-flow</definedName>
    <definedName name="Colombia___Summary_Accounts_of_the_Financial_System" localSheetId="5">base-flow</definedName>
    <definedName name="Colombia___Summary_Accounts_of_the_Financial_System" localSheetId="8">base-flow</definedName>
    <definedName name="Colombia___Summary_Accounts_of_the_Financial_System" localSheetId="11">[0]!base-flow</definedName>
    <definedName name="Colombia___Summary_Accounts_of_the_Financial_System" localSheetId="15">[0]!base-flow</definedName>
    <definedName name="Colombia___Summary_Accounts_of_the_Financial_System" localSheetId="3">[0]!base-flow</definedName>
    <definedName name="Colombia___Summary_Accounts_of_the_Financial_System" localSheetId="4">[0]!base-flow</definedName>
    <definedName name="Colombia___Summary_Accounts_of_the_Financial_System" localSheetId="9">base-flow</definedName>
    <definedName name="Colombia___Summary_Accounts_of_the_Financial_System" localSheetId="10">base-flow</definedName>
    <definedName name="Colombia___Summary_Accounts_of_the_Financial_System" localSheetId="12">base-flow</definedName>
    <definedName name="Colombia___Summary_Accounts_of_the_Financial_System">base-flow</definedName>
    <definedName name="Color1" localSheetId="11">#REF!</definedName>
    <definedName name="Color1" localSheetId="9">#REF!</definedName>
    <definedName name="Color1" localSheetId="10">#REF!</definedName>
    <definedName name="Color1" localSheetId="12">#REF!</definedName>
    <definedName name="Color1">#REF!</definedName>
    <definedName name="Color2" localSheetId="11">#REF!</definedName>
    <definedName name="Color2" localSheetId="9">#REF!</definedName>
    <definedName name="Color2" localSheetId="10">#REF!</definedName>
    <definedName name="Color2" localSheetId="12">#REF!</definedName>
    <definedName name="Color2">#REF!</definedName>
    <definedName name="Color3" localSheetId="11">#REF!</definedName>
    <definedName name="Color3" localSheetId="9">#REF!</definedName>
    <definedName name="Color3" localSheetId="10">#REF!</definedName>
    <definedName name="Color3" localSheetId="12">#REF!</definedName>
    <definedName name="Color3">#REF!</definedName>
    <definedName name="Color4" localSheetId="11">#REF!</definedName>
    <definedName name="Color4" localSheetId="9">#REF!</definedName>
    <definedName name="Color4" localSheetId="10">#REF!</definedName>
    <definedName name="Color4" localSheetId="12">#REF!</definedName>
    <definedName name="Color4">#REF!</definedName>
    <definedName name="Color5" localSheetId="11">#REF!</definedName>
    <definedName name="Color5" localSheetId="9">#REF!</definedName>
    <definedName name="Color5" localSheetId="10">#REF!</definedName>
    <definedName name="Color5" localSheetId="12">#REF!</definedName>
    <definedName name="Color5">#REF!</definedName>
    <definedName name="Color6" localSheetId="11">#REF!</definedName>
    <definedName name="Color6" localSheetId="9">#REF!</definedName>
    <definedName name="Color6" localSheetId="10">#REF!</definedName>
    <definedName name="Color6" localSheetId="12">#REF!</definedName>
    <definedName name="Color6">#REF!</definedName>
    <definedName name="COM" localSheetId="11">#REF!</definedName>
    <definedName name="COM" localSheetId="9">#REF!</definedName>
    <definedName name="COM" localSheetId="10">#REF!</definedName>
    <definedName name="COM" localSheetId="12">#REF!</definedName>
    <definedName name="COM">#REF!</definedName>
    <definedName name="coma" localSheetId="11">[17]Programa!#REF!</definedName>
    <definedName name="coma" localSheetId="10">[17]Programa!#REF!</definedName>
    <definedName name="coma" localSheetId="12">[17]Programa!#REF!</definedName>
    <definedName name="coma">#REF!</definedName>
    <definedName name="COMPAR" localSheetId="11">#REF!</definedName>
    <definedName name="COMPAR" localSheetId="10">#REF!</definedName>
    <definedName name="COMPAR" localSheetId="12">#REF!</definedName>
    <definedName name="COMPAR">#REF!</definedName>
    <definedName name="COMPIGP" localSheetId="11">#REF!</definedName>
    <definedName name="COMPIGP" localSheetId="10">#REF!</definedName>
    <definedName name="COMPIGP" localSheetId="12">#REF!</definedName>
    <definedName name="COMPIGP">#REF!</definedName>
    <definedName name="COMPROJ99" localSheetId="11">#REF!</definedName>
    <definedName name="COMPROJ99" localSheetId="10">#REF!</definedName>
    <definedName name="COMPROJ99" localSheetId="12">#REF!</definedName>
    <definedName name="COMPROJ99">#REF!</definedName>
    <definedName name="CONCK" localSheetId="11">#REF!</definedName>
    <definedName name="CONCK" localSheetId="10">#REF!</definedName>
    <definedName name="CONCK" localSheetId="12">#REF!</definedName>
    <definedName name="CONCK">#REF!</definedName>
    <definedName name="conor" localSheetId="11">#REF!</definedName>
    <definedName name="conor" localSheetId="10">#REF!</definedName>
    <definedName name="conor" localSheetId="12">#REF!</definedName>
    <definedName name="conor">#REF!</definedName>
    <definedName name="cons" localSheetId="11">#REF!</definedName>
    <definedName name="cons" localSheetId="10">#REF!</definedName>
    <definedName name="cons" localSheetId="12">#REF!</definedName>
    <definedName name="cons">#REF!</definedName>
    <definedName name="CONS1">[52]MONTHLY!$BP$4:$CA$4</definedName>
    <definedName name="cons12mon">#REF!</definedName>
    <definedName name="CONS2">[52]MONTHLY!$CB$4:$CM$4</definedName>
    <definedName name="CONSOL" localSheetId="11">#REF!</definedName>
    <definedName name="CONSOL" localSheetId="9">#REF!</definedName>
    <definedName name="CONSOL" localSheetId="10">#REF!</definedName>
    <definedName name="CONSOL" localSheetId="12">#REF!</definedName>
    <definedName name="CONSOL">#REF!</definedName>
    <definedName name="CONSOLC2" localSheetId="11">#REF!</definedName>
    <definedName name="CONSOLC2" localSheetId="9">#REF!</definedName>
    <definedName name="CONSOLC2" localSheetId="10">#REF!</definedName>
    <definedName name="CONSOLC2" localSheetId="12">#REF!</definedName>
    <definedName name="CONSOLC2">#REF!</definedName>
    <definedName name="consperc">#REF!</definedName>
    <definedName name="consqtr">#REF!</definedName>
    <definedName name="CONTENTS">#REF!</definedName>
    <definedName name="cooperantes" localSheetId="11">#REF!</definedName>
    <definedName name="cooperantes" localSheetId="10">#REF!</definedName>
    <definedName name="cooperantes" localSheetId="12">#REF!</definedName>
    <definedName name="cooperantes">#REF!</definedName>
    <definedName name="COPA">#N/A</definedName>
    <definedName name="COPARTICIPACION_FEDERAL__LEY_N__23548">#REF!</definedName>
    <definedName name="copystart" localSheetId="11">#REF!</definedName>
    <definedName name="copystart" localSheetId="9">#REF!</definedName>
    <definedName name="copystart" localSheetId="10">#REF!</definedName>
    <definedName name="copystart" localSheetId="12">#REF!</definedName>
    <definedName name="copystart">#REF!</definedName>
    <definedName name="Copytodebt" localSheetId="9">#REF!</definedName>
    <definedName name="Copytodebt" localSheetId="10">'[2]in-out'!#REF!</definedName>
    <definedName name="Copytodebt">'[2]in-out'!#REF!</definedName>
    <definedName name="CostoVentasY1">#REF!</definedName>
    <definedName name="CostoVentasY2">#REF!</definedName>
    <definedName name="CostoVentasY3">#REF!</definedName>
    <definedName name="COUNT" localSheetId="11">#REF!</definedName>
    <definedName name="COUNT" localSheetId="9">#REF!</definedName>
    <definedName name="COUNT" localSheetId="10">#REF!</definedName>
    <definedName name="COUNT" localSheetId="12">#REF!</definedName>
    <definedName name="COUNT">#REF!</definedName>
    <definedName name="COUNTER" localSheetId="11">#REF!</definedName>
    <definedName name="COUNTER" localSheetId="9">#REF!</definedName>
    <definedName name="COUNTER" localSheetId="10">#REF!</definedName>
    <definedName name="COUNTER" localSheetId="12">#REF!</definedName>
    <definedName name="COUNTER">#REF!</definedName>
    <definedName name="CountryName">#REF!</definedName>
    <definedName name="cp" localSheetId="9" hidden="1">#REF!</definedName>
    <definedName name="cp" hidden="1">'[53]C Summary'!#REF!</definedName>
    <definedName name="CPF" localSheetId="11">#REF!</definedName>
    <definedName name="CPF" localSheetId="9">#REF!</definedName>
    <definedName name="CPF" localSheetId="10">#REF!</definedName>
    <definedName name="CPF" localSheetId="12">#REF!</definedName>
    <definedName name="CPF">#REF!</definedName>
    <definedName name="CPI">#REF!</definedName>
    <definedName name="CPI_Core" localSheetId="11">#REF!</definedName>
    <definedName name="CPI_Core" localSheetId="9">#REF!</definedName>
    <definedName name="CPI_Core" localSheetId="10">#REF!</definedName>
    <definedName name="CPI_Core" localSheetId="12">#REF!</definedName>
    <definedName name="CPI_Core">#REF!</definedName>
    <definedName name="CPI_NAT_monthly" localSheetId="11">#REF!</definedName>
    <definedName name="CPI_NAT_monthly" localSheetId="9">#REF!</definedName>
    <definedName name="CPI_NAT_monthly" localSheetId="10">#REF!</definedName>
    <definedName name="CPI_NAT_monthly" localSheetId="12">#REF!</definedName>
    <definedName name="CPI_NAT_monthly">#REF!</definedName>
    <definedName name="CPICUM" localSheetId="11">#REF!</definedName>
    <definedName name="CPICUM" localSheetId="10">#REF!</definedName>
    <definedName name="CPICUM" localSheetId="12">#REF!</definedName>
    <definedName name="CPICUM">#REF!</definedName>
    <definedName name="CRECWM">#REF!</definedName>
    <definedName name="cred" localSheetId="11">#REF!</definedName>
    <definedName name="cred" localSheetId="10">#REF!</definedName>
    <definedName name="cred" localSheetId="12">#REF!</definedName>
    <definedName name="cred">#REF!</definedName>
    <definedName name="cred1" localSheetId="11">#REF!</definedName>
    <definedName name="cred1" localSheetId="10">#REF!</definedName>
    <definedName name="cred1" localSheetId="12">#REF!</definedName>
    <definedName name="cred1">#REF!</definedName>
    <definedName name="CRED2" localSheetId="11">#REF!</definedName>
    <definedName name="CRED2" localSheetId="10">#REF!</definedName>
    <definedName name="CRED2" localSheetId="12">#REF!</definedName>
    <definedName name="CRED2">#REF!</definedName>
    <definedName name="cred2000" localSheetId="11">#REF!</definedName>
    <definedName name="cred2000" localSheetId="10">#REF!</definedName>
    <definedName name="cred2000" localSheetId="12">#REF!</definedName>
    <definedName name="cred2000">#REF!</definedName>
    <definedName name="cred2001" localSheetId="11">#REF!</definedName>
    <definedName name="cred2001" localSheetId="10">#REF!</definedName>
    <definedName name="cred2001" localSheetId="12">#REF!</definedName>
    <definedName name="cred2001">#REF!</definedName>
    <definedName name="cred2002" localSheetId="11">#REF!</definedName>
    <definedName name="cred2002" localSheetId="10">#REF!</definedName>
    <definedName name="cred2002" localSheetId="12">#REF!</definedName>
    <definedName name="cred2002">#REF!</definedName>
    <definedName name="cred2003" localSheetId="11">#REF!</definedName>
    <definedName name="cred2003" localSheetId="10">#REF!</definedName>
    <definedName name="cred2003" localSheetId="12">#REF!</definedName>
    <definedName name="cred2003">#REF!</definedName>
    <definedName name="cred98" localSheetId="11">[17]Programa!#REF!</definedName>
    <definedName name="cred98" localSheetId="10">[17]Programa!#REF!</definedName>
    <definedName name="cred98" localSheetId="12">[17]Programa!#REF!</definedName>
    <definedName name="cred98">#REF!</definedName>
    <definedName name="cred98j" localSheetId="11">[17]Programa!#REF!</definedName>
    <definedName name="cred98j" localSheetId="10">[17]Programa!#REF!</definedName>
    <definedName name="cred98j" localSheetId="12">[17]Programa!#REF!</definedName>
    <definedName name="cred98j">#REF!</definedName>
    <definedName name="cred98s" localSheetId="11">#REF!</definedName>
    <definedName name="cred98s" localSheetId="10">#REF!</definedName>
    <definedName name="cred98s" localSheetId="12">#REF!</definedName>
    <definedName name="cred98s">#REF!</definedName>
    <definedName name="cred99" localSheetId="11">#REF!</definedName>
    <definedName name="cred99" localSheetId="10">#REF!</definedName>
    <definedName name="cred99" localSheetId="12">#REF!</definedName>
    <definedName name="cred99">#REF!</definedName>
    <definedName name="CREDITO" localSheetId="11">#REF!</definedName>
    <definedName name="CREDITO" localSheetId="10">#REF!</definedName>
    <definedName name="CREDITO" localSheetId="12">#REF!</definedName>
    <definedName name="CREDITO">#REF!</definedName>
    <definedName name="CREDITOBCH" localSheetId="11">#REF!</definedName>
    <definedName name="CREDITOBCH" localSheetId="9">#REF!</definedName>
    <definedName name="CREDITOBCH" localSheetId="10">#REF!</definedName>
    <definedName name="CREDITOBCH" localSheetId="12">#REF!</definedName>
    <definedName name="CREDITOBCH">#REF!</definedName>
    <definedName name="CREDITORSB" localSheetId="11">#REF!</definedName>
    <definedName name="CREDITORSB" localSheetId="9">#REF!</definedName>
    <definedName name="CREDITORSB" localSheetId="10">#REF!</definedName>
    <definedName name="CREDITORSB" localSheetId="12">#REF!</definedName>
    <definedName name="CREDITORSB">#REF!</definedName>
    <definedName name="Crng" localSheetId="11">OFFSET(#REF!,0,0,COUNT(#REF!),1)</definedName>
    <definedName name="Crng" localSheetId="9">OFFSET(#REF!,0,0,COUNT(#REF!),1)</definedName>
    <definedName name="Crng" localSheetId="10">OFFSET(#REF!,0,0,COUNT(#REF!),1)</definedName>
    <definedName name="Crng" localSheetId="12">OFFSET(#REF!,0,0,COUNT(#REF!),1)</definedName>
    <definedName name="Crng">OFFSET(#REF!,0,0,COUNT(#REF!),1)</definedName>
    <definedName name="Crt" localSheetId="11">#REF!</definedName>
    <definedName name="Crt" localSheetId="9">#REF!</definedName>
    <definedName name="Crt" localSheetId="10">#REF!</definedName>
    <definedName name="Crt" localSheetId="12">#REF!</definedName>
    <definedName name="Crt">#REF!</definedName>
    <definedName name="CRUDE1">[52]MONTHLY!$B$437:$Z$444</definedName>
    <definedName name="CRUDE2">[52]MONTHLY!$B$451:$Z$458</definedName>
    <definedName name="CRUDE3">[52]MONTHLY!$B$465:$Z$472</definedName>
    <definedName name="CRUZ" localSheetId="11">#REF!</definedName>
    <definedName name="CRUZ" localSheetId="9">#REF!</definedName>
    <definedName name="CRUZ" localSheetId="10">#REF!</definedName>
    <definedName name="CRUZ" localSheetId="12">#REF!</definedName>
    <definedName name="CRUZ">#REF!</definedName>
    <definedName name="CRUZ1" localSheetId="11">#REF!</definedName>
    <definedName name="CRUZ1" localSheetId="9">#REF!</definedName>
    <definedName name="CRUZ1" localSheetId="10">#REF!</definedName>
    <definedName name="CRUZ1" localSheetId="12">#REF!</definedName>
    <definedName name="CRUZ1">#REF!</definedName>
    <definedName name="CS" localSheetId="11">#REF!</definedName>
    <definedName name="CS" localSheetId="9">#REF!</definedName>
    <definedName name="CS" localSheetId="10">#REF!</definedName>
    <definedName name="CS" localSheetId="12">#REF!</definedName>
    <definedName name="CS">#REF!</definedName>
    <definedName name="CS1A" localSheetId="11">#REF!</definedName>
    <definedName name="CS1A" localSheetId="9">#REF!</definedName>
    <definedName name="CS1A" localSheetId="10">#REF!</definedName>
    <definedName name="CS1A" localSheetId="12">#REF!</definedName>
    <definedName name="CS1A">#REF!</definedName>
    <definedName name="CTOOMA00" localSheetId="11">#REF!</definedName>
    <definedName name="CTOOMA00" localSheetId="10">#REF!</definedName>
    <definedName name="CTOOMA00" localSheetId="12">#REF!</definedName>
    <definedName name="CTOOMA00">#REF!</definedName>
    <definedName name="CTOOMA97" localSheetId="11">#REF!</definedName>
    <definedName name="CTOOMA97" localSheetId="10">#REF!</definedName>
    <definedName name="CTOOMA97" localSheetId="12">#REF!</definedName>
    <definedName name="CTOOMA97">#REF!</definedName>
    <definedName name="CTOOMA98" localSheetId="11">#REF!</definedName>
    <definedName name="CTOOMA98" localSheetId="10">#REF!</definedName>
    <definedName name="CTOOMA98" localSheetId="12">#REF!</definedName>
    <definedName name="CTOOMA98">#REF!</definedName>
    <definedName name="CTOOMA99" localSheetId="11">#REF!</definedName>
    <definedName name="CTOOMA99" localSheetId="10">#REF!</definedName>
    <definedName name="CTOOMA99" localSheetId="12">#REF!</definedName>
    <definedName name="CTOOMA99">#REF!</definedName>
    <definedName name="CTOOMV00" localSheetId="11">#REF!</definedName>
    <definedName name="CTOOMV00" localSheetId="10">#REF!</definedName>
    <definedName name="CTOOMV00" localSheetId="12">#REF!</definedName>
    <definedName name="CTOOMV00">#REF!</definedName>
    <definedName name="CTOOMV97" localSheetId="11">#REF!</definedName>
    <definedName name="CTOOMV97" localSheetId="10">#REF!</definedName>
    <definedName name="CTOOMV97" localSheetId="12">#REF!</definedName>
    <definedName name="CTOOMV97">#REF!</definedName>
    <definedName name="CTOOMV98" localSheetId="11">#REF!</definedName>
    <definedName name="CTOOMV98" localSheetId="10">#REF!</definedName>
    <definedName name="CTOOMV98" localSheetId="12">#REF!</definedName>
    <definedName name="CTOOMV98">#REF!</definedName>
    <definedName name="CTOOMV99" localSheetId="11">#REF!</definedName>
    <definedName name="CTOOMV99" localSheetId="10">#REF!</definedName>
    <definedName name="CTOOMV99" localSheetId="12">#REF!</definedName>
    <definedName name="CTOOMV99">#REF!</definedName>
    <definedName name="cuad1" localSheetId="11">#REF!</definedName>
    <definedName name="cuad1" localSheetId="10">#REF!</definedName>
    <definedName name="cuad1" localSheetId="12">#REF!</definedName>
    <definedName name="cuad1">#REF!</definedName>
    <definedName name="cuad10" localSheetId="11">#REF!</definedName>
    <definedName name="cuad10" localSheetId="10">#REF!</definedName>
    <definedName name="cuad10" localSheetId="12">#REF!</definedName>
    <definedName name="cuad10">#REF!</definedName>
    <definedName name="cuad11" localSheetId="11">#REF!</definedName>
    <definedName name="cuad11" localSheetId="10">#REF!</definedName>
    <definedName name="cuad11" localSheetId="12">#REF!</definedName>
    <definedName name="cuad11">#REF!</definedName>
    <definedName name="cuad12" localSheetId="11">#REF!</definedName>
    <definedName name="cuad12" localSheetId="10">#REF!</definedName>
    <definedName name="cuad12" localSheetId="12">#REF!</definedName>
    <definedName name="cuad12">#REF!</definedName>
    <definedName name="cuad13" localSheetId="11">#REF!</definedName>
    <definedName name="cuad13" localSheetId="10">#REF!</definedName>
    <definedName name="cuad13" localSheetId="12">#REF!</definedName>
    <definedName name="cuad13">#REF!</definedName>
    <definedName name="cuad14" localSheetId="11">#REF!</definedName>
    <definedName name="cuad14" localSheetId="10">#REF!</definedName>
    <definedName name="cuad14" localSheetId="12">#REF!</definedName>
    <definedName name="cuad14">#REF!</definedName>
    <definedName name="cuad15" localSheetId="11">#REF!</definedName>
    <definedName name="cuad15" localSheetId="10">#REF!</definedName>
    <definedName name="cuad15" localSheetId="12">#REF!</definedName>
    <definedName name="cuad15">#REF!</definedName>
    <definedName name="cuad16" localSheetId="11">#REF!</definedName>
    <definedName name="cuad16" localSheetId="10">#REF!</definedName>
    <definedName name="cuad16" localSheetId="12">#REF!</definedName>
    <definedName name="cuad16">#REF!</definedName>
    <definedName name="cuad17" localSheetId="11">#REF!</definedName>
    <definedName name="cuad17" localSheetId="10">#REF!</definedName>
    <definedName name="cuad17" localSheetId="12">#REF!</definedName>
    <definedName name="cuad17">#REF!</definedName>
    <definedName name="cuad18" localSheetId="11">#REF!</definedName>
    <definedName name="cuad18" localSheetId="10">#REF!</definedName>
    <definedName name="cuad18" localSheetId="12">#REF!</definedName>
    <definedName name="cuad18">#REF!</definedName>
    <definedName name="cuad19" localSheetId="11">#REF!</definedName>
    <definedName name="cuad19" localSheetId="10">#REF!</definedName>
    <definedName name="cuad19" localSheetId="12">#REF!</definedName>
    <definedName name="cuad19">#REF!</definedName>
    <definedName name="cuad2" localSheetId="11">#REF!</definedName>
    <definedName name="cuad2" localSheetId="10">#REF!</definedName>
    <definedName name="cuad2" localSheetId="12">#REF!</definedName>
    <definedName name="cuad2">#REF!</definedName>
    <definedName name="cuad20" localSheetId="11">#REF!</definedName>
    <definedName name="cuad20" localSheetId="10">#REF!</definedName>
    <definedName name="cuad20" localSheetId="12">#REF!</definedName>
    <definedName name="cuad20">#REF!</definedName>
    <definedName name="cuad21" localSheetId="11">#REF!</definedName>
    <definedName name="cuad21" localSheetId="10">#REF!</definedName>
    <definedName name="cuad21" localSheetId="12">#REF!</definedName>
    <definedName name="cuad21">#REF!</definedName>
    <definedName name="cuad22" localSheetId="11">#REF!</definedName>
    <definedName name="cuad22" localSheetId="10">#REF!</definedName>
    <definedName name="cuad22" localSheetId="12">#REF!</definedName>
    <definedName name="cuad22">#REF!</definedName>
    <definedName name="cuad23" localSheetId="11">#REF!</definedName>
    <definedName name="cuad23" localSheetId="10">#REF!</definedName>
    <definedName name="cuad23" localSheetId="12">#REF!</definedName>
    <definedName name="cuad23">#REF!</definedName>
    <definedName name="cuad24" localSheetId="11">#REF!</definedName>
    <definedName name="cuad24" localSheetId="10">#REF!</definedName>
    <definedName name="cuad24" localSheetId="12">#REF!</definedName>
    <definedName name="cuad24">#REF!</definedName>
    <definedName name="cuad25" localSheetId="11">#REF!</definedName>
    <definedName name="cuad25" localSheetId="10">#REF!</definedName>
    <definedName name="cuad25" localSheetId="12">#REF!</definedName>
    <definedName name="cuad25">#REF!</definedName>
    <definedName name="cuad3" localSheetId="11">#REF!</definedName>
    <definedName name="cuad3" localSheetId="10">#REF!</definedName>
    <definedName name="cuad3" localSheetId="12">#REF!</definedName>
    <definedName name="cuad3">#REF!</definedName>
    <definedName name="cuad4" localSheetId="11">#REF!</definedName>
    <definedName name="cuad4" localSheetId="10">#REF!</definedName>
    <definedName name="cuad4" localSheetId="12">#REF!</definedName>
    <definedName name="cuad4">#REF!</definedName>
    <definedName name="cuad5" localSheetId="11">#REF!</definedName>
    <definedName name="cuad5" localSheetId="10">#REF!</definedName>
    <definedName name="cuad5" localSheetId="12">#REF!</definedName>
    <definedName name="cuad5">#REF!</definedName>
    <definedName name="cuad6" localSheetId="11">#REF!</definedName>
    <definedName name="cuad6" localSheetId="10">#REF!</definedName>
    <definedName name="cuad6" localSheetId="12">#REF!</definedName>
    <definedName name="cuad6">#REF!</definedName>
    <definedName name="cuad7" localSheetId="11">#REF!</definedName>
    <definedName name="cuad7" localSheetId="10">#REF!</definedName>
    <definedName name="cuad7" localSheetId="12">#REF!</definedName>
    <definedName name="cuad7">#REF!</definedName>
    <definedName name="cuad8" localSheetId="11">#REF!</definedName>
    <definedName name="cuad8" localSheetId="10">#REF!</definedName>
    <definedName name="cuad8" localSheetId="12">#REF!</definedName>
    <definedName name="cuad8">#REF!</definedName>
    <definedName name="cuad9" localSheetId="11">#REF!</definedName>
    <definedName name="cuad9" localSheetId="10">#REF!</definedName>
    <definedName name="cuad9" localSheetId="12">#REF!</definedName>
    <definedName name="cuad9">#REF!</definedName>
    <definedName name="CUADR11" localSheetId="11">#REF!</definedName>
    <definedName name="CUADR11" localSheetId="10">#REF!</definedName>
    <definedName name="CUADR11" localSheetId="12">#REF!</definedName>
    <definedName name="CUADR11">#REF!</definedName>
    <definedName name="CUADRO_10.3.1">#REF!</definedName>
    <definedName name="CUADRO_N__4.1.3" localSheetId="11">#REF!</definedName>
    <definedName name="CUADRO_N__4.1.3" localSheetId="10">#REF!</definedName>
    <definedName name="CUADRO_N__4.1.3" localSheetId="12">#REF!</definedName>
    <definedName name="CUADRO_N__4.1.3">#REF!</definedName>
    <definedName name="CUADRO_No_9_C" localSheetId="11">#REF!</definedName>
    <definedName name="CUADRO_No_9_C" localSheetId="10">#REF!</definedName>
    <definedName name="CUADRO_No_9_C" localSheetId="12">#REF!</definedName>
    <definedName name="CUADRO_No_9_C">#REF!</definedName>
    <definedName name="CUADRO9" localSheetId="11">#REF!</definedName>
    <definedName name="CUADRO9" localSheetId="10">#REF!</definedName>
    <definedName name="CUADRO9" localSheetId="12">#REF!</definedName>
    <definedName name="CUADRO9">#REF!</definedName>
    <definedName name="CUADRO9A" localSheetId="11">#REF!</definedName>
    <definedName name="CUADRO9A" localSheetId="10">#REF!</definedName>
    <definedName name="CUADRO9A" localSheetId="12">#REF!</definedName>
    <definedName name="CUADRO9A">#REF!</definedName>
    <definedName name="CUADRO9B" localSheetId="11">#REF!</definedName>
    <definedName name="CUADRO9B" localSheetId="10">#REF!</definedName>
    <definedName name="CUADRO9B" localSheetId="12">#REF!</definedName>
    <definedName name="CUADRO9B">#REF!</definedName>
    <definedName name="CUADROI" localSheetId="11">#REF!</definedName>
    <definedName name="CUADROI" localSheetId="10">#REF!</definedName>
    <definedName name="CUADROI" localSheetId="12">#REF!</definedName>
    <definedName name="CUADROI">#REF!</definedName>
    <definedName name="CUADROII" localSheetId="11">#REF!</definedName>
    <definedName name="CUADROII" localSheetId="10">#REF!</definedName>
    <definedName name="CUADROII" localSheetId="12">#REF!</definedName>
    <definedName name="CUADROII">#REF!</definedName>
    <definedName name="CUADROIII" localSheetId="11">#REF!</definedName>
    <definedName name="CUADROIII" localSheetId="10">#REF!</definedName>
    <definedName name="CUADROIII" localSheetId="12">#REF!</definedName>
    <definedName name="CUADROIII">#REF!</definedName>
    <definedName name="CUADROIV" localSheetId="11">#REF!</definedName>
    <definedName name="CUADROIV" localSheetId="10">#REF!</definedName>
    <definedName name="CUADROIV" localSheetId="12">#REF!</definedName>
    <definedName name="CUADROIV">#REF!</definedName>
    <definedName name="CUADROV" localSheetId="11">#REF!</definedName>
    <definedName name="CUADROV" localSheetId="10">#REF!</definedName>
    <definedName name="CUADROV" localSheetId="12">#REF!</definedName>
    <definedName name="CUADROV">#REF!</definedName>
    <definedName name="CUADROVI" localSheetId="11">#REF!</definedName>
    <definedName name="CUADROVI" localSheetId="10">#REF!</definedName>
    <definedName name="CUADROVI" localSheetId="12">#REF!</definedName>
    <definedName name="CUADROVI">#REF!</definedName>
    <definedName name="CUADROVII" localSheetId="11">#REF!</definedName>
    <definedName name="CUADROVII" localSheetId="10">#REF!</definedName>
    <definedName name="CUADROVII" localSheetId="12">#REF!</definedName>
    <definedName name="CUADROVII">#REF!</definedName>
    <definedName name="CUENTASMON" localSheetId="9">#REF!</definedName>
    <definedName name="CUENTASMON">[41]BCP!#REF!</definedName>
    <definedName name="culo">#REF!</definedName>
    <definedName name="cuman">#REF!</definedName>
    <definedName name="Cuota">#REF!</definedName>
    <definedName name="CurMonth" localSheetId="11">#REF!</definedName>
    <definedName name="CurMonth" localSheetId="9">#REF!</definedName>
    <definedName name="CurMonth" localSheetId="10">#REF!</definedName>
    <definedName name="CurMonth" localSheetId="12">#REF!</definedName>
    <definedName name="CurMonth">#REF!</definedName>
    <definedName name="Currency" localSheetId="11">#REF!</definedName>
    <definedName name="Currency" localSheetId="9">#REF!</definedName>
    <definedName name="Currency" localSheetId="10">#REF!</definedName>
    <definedName name="Currency" localSheetId="12">#REF!</definedName>
    <definedName name="Currency">#REF!</definedName>
    <definedName name="CURRENTYEAR" localSheetId="11">#REF!</definedName>
    <definedName name="CURRENTYEAR" localSheetId="10">#REF!</definedName>
    <definedName name="CURRENTYEAR" localSheetId="12">#REF!</definedName>
    <definedName name="CURRENTYEAR">#REF!</definedName>
    <definedName name="CurrVintage">#REF!</definedName>
    <definedName name="cutoff">'[54]LIC cutoff'!$A$2:$B$15</definedName>
    <definedName name="CYEAR2021">[55]Coal!$B$583:$J$583</definedName>
    <definedName name="CYEAR2022">[55]Coal!$K$583:$V$583</definedName>
    <definedName name="CYEAR2023">[55]Coal!$W$583:$AH$583</definedName>
    <definedName name="CYEAR2024">[55]Coal!$AI$583:$AT$583</definedName>
    <definedName name="CYEAR2025">[55]Coal!$AU$583:$AX$583</definedName>
    <definedName name="d" localSheetId="11" hidden="1">'[56]Fax a enviar'!#REF!</definedName>
    <definedName name="d" localSheetId="9" hidden="1">#REF!</definedName>
    <definedName name="d" localSheetId="10" hidden="1">'[56]Fax a enviar'!#REF!</definedName>
    <definedName name="d" localSheetId="12" hidden="1">'[56]Fax a enviar'!#REF!</definedName>
    <definedName name="d" hidden="1">'[56]Fax a enviar'!#REF!</definedName>
    <definedName name="D_ALTBCA_GDP" localSheetId="11">#REF!</definedName>
    <definedName name="D_ALTBCA_GDP" localSheetId="10">#REF!</definedName>
    <definedName name="D_ALTBCA_GDP" localSheetId="12">#REF!</definedName>
    <definedName name="D_ALTBCA_GDP">#REF!</definedName>
    <definedName name="D_ALTNGDP_R" localSheetId="11">#REF!</definedName>
    <definedName name="D_ALTNGDP_R" localSheetId="10">#REF!</definedName>
    <definedName name="D_ALTNGDP_R" localSheetId="12">#REF!</definedName>
    <definedName name="D_ALTNGDP_R">#REF!</definedName>
    <definedName name="D_ALTNGDP_RG" localSheetId="11">#REF!</definedName>
    <definedName name="D_ALTNGDP_RG" localSheetId="10">#REF!</definedName>
    <definedName name="D_ALTNGDP_RG" localSheetId="12">#REF!</definedName>
    <definedName name="D_ALTNGDP_RG">#REF!</definedName>
    <definedName name="D_ALTPCPI" localSheetId="11">#REF!</definedName>
    <definedName name="D_ALTPCPI" localSheetId="10">#REF!</definedName>
    <definedName name="D_ALTPCPI" localSheetId="12">#REF!</definedName>
    <definedName name="D_ALTPCPI">#REF!</definedName>
    <definedName name="D_ALTPCPIG" localSheetId="11">#REF!</definedName>
    <definedName name="D_ALTPCPIG" localSheetId="10">#REF!</definedName>
    <definedName name="D_ALTPCPIG" localSheetId="12">#REF!</definedName>
    <definedName name="D_ALTPCPIG">#REF!</definedName>
    <definedName name="D_B" localSheetId="11">#REF!</definedName>
    <definedName name="D_B" localSheetId="9">#REF!</definedName>
    <definedName name="D_B" localSheetId="10">#REF!</definedName>
    <definedName name="D_B" localSheetId="12">#REF!</definedName>
    <definedName name="D_B">#REF!</definedName>
    <definedName name="D_BCA_GDP" localSheetId="11">#REF!</definedName>
    <definedName name="D_BCA_GDP" localSheetId="10">#REF!</definedName>
    <definedName name="D_BCA_GDP" localSheetId="12">#REF!</definedName>
    <definedName name="D_BCA_GDP">#REF!</definedName>
    <definedName name="D_BFD" localSheetId="11">#REF!</definedName>
    <definedName name="D_BFD" localSheetId="10">#REF!</definedName>
    <definedName name="D_BFD" localSheetId="12">#REF!</definedName>
    <definedName name="D_BFD">#REF!</definedName>
    <definedName name="D_BFL" localSheetId="11">#REF!</definedName>
    <definedName name="D_BFL" localSheetId="10">#REF!</definedName>
    <definedName name="D_BFL" localSheetId="12">#REF!</definedName>
    <definedName name="D_BFL">#REF!</definedName>
    <definedName name="D_BFL_D" localSheetId="11">#REF!</definedName>
    <definedName name="D_BFL_D" localSheetId="10">#REF!</definedName>
    <definedName name="D_BFL_D" localSheetId="12">#REF!</definedName>
    <definedName name="D_BFL_D">#REF!</definedName>
    <definedName name="D_BFL_S" localSheetId="11">#REF!</definedName>
    <definedName name="D_BFL_S" localSheetId="10">#REF!</definedName>
    <definedName name="D_BFL_S" localSheetId="12">#REF!</definedName>
    <definedName name="D_BFL_S">#REF!</definedName>
    <definedName name="D_BFLG" localSheetId="11">#REF!</definedName>
    <definedName name="D_BFLG" localSheetId="10">#REF!</definedName>
    <definedName name="D_BFLG" localSheetId="12">#REF!</definedName>
    <definedName name="D_BFLG">#REF!</definedName>
    <definedName name="D_BFOP" localSheetId="11">#REF!</definedName>
    <definedName name="D_BFOP" localSheetId="10">#REF!</definedName>
    <definedName name="D_BFOP" localSheetId="12">#REF!</definedName>
    <definedName name="D_BFOP">#REF!</definedName>
    <definedName name="D_BFPP" localSheetId="11">#REF!</definedName>
    <definedName name="D_BFPP" localSheetId="10">#REF!</definedName>
    <definedName name="D_BFPP" localSheetId="12">#REF!</definedName>
    <definedName name="D_BFPP">#REF!</definedName>
    <definedName name="D_BFRA1" localSheetId="11">#REF!</definedName>
    <definedName name="D_BFRA1" localSheetId="10">#REF!</definedName>
    <definedName name="D_BFRA1" localSheetId="12">#REF!</definedName>
    <definedName name="D_BFRA1">#REF!</definedName>
    <definedName name="D_BFX" localSheetId="11">#REF!</definedName>
    <definedName name="D_BFX" localSheetId="10">#REF!</definedName>
    <definedName name="D_BFX" localSheetId="12">#REF!</definedName>
    <definedName name="D_BFX">#REF!</definedName>
    <definedName name="D_BFXG" localSheetId="11">#REF!</definedName>
    <definedName name="D_BFXG" localSheetId="10">#REF!</definedName>
    <definedName name="D_BFXG" localSheetId="12">#REF!</definedName>
    <definedName name="D_BFXG">#REF!</definedName>
    <definedName name="D_BFXP" localSheetId="11">#REF!</definedName>
    <definedName name="D_BFXP" localSheetId="10">#REF!</definedName>
    <definedName name="D_BFXP" localSheetId="12">#REF!</definedName>
    <definedName name="D_BFXP">#REF!</definedName>
    <definedName name="D_BRASS" localSheetId="11">#REF!</definedName>
    <definedName name="D_BRASS" localSheetId="10">#REF!</definedName>
    <definedName name="D_BRASS" localSheetId="12">#REF!</definedName>
    <definedName name="D_BRASS">#REF!</definedName>
    <definedName name="D_CalcNGS" localSheetId="11">#REF!</definedName>
    <definedName name="D_CalcNGS" localSheetId="10">#REF!</definedName>
    <definedName name="D_CalcNGS" localSheetId="12">#REF!</definedName>
    <definedName name="D_CalcNGS">#REF!</definedName>
    <definedName name="D_CalcNMG_R" localSheetId="11">#REF!</definedName>
    <definedName name="D_CalcNMG_R" localSheetId="10">#REF!</definedName>
    <definedName name="D_CalcNMG_R" localSheetId="12">#REF!</definedName>
    <definedName name="D_CalcNMG_R">#REF!</definedName>
    <definedName name="D_CalcNXG_R" localSheetId="11">#REF!</definedName>
    <definedName name="D_CalcNXG_R" localSheetId="10">#REF!</definedName>
    <definedName name="D_CalcNXG_R" localSheetId="12">#REF!</definedName>
    <definedName name="D_CalcNXG_R">#REF!</definedName>
    <definedName name="D_D" localSheetId="11">#REF!</definedName>
    <definedName name="D_D" localSheetId="10">#REF!</definedName>
    <definedName name="D_D" localSheetId="12">#REF!</definedName>
    <definedName name="D_D">#REF!</definedName>
    <definedName name="D_D_B" localSheetId="11">#REF!</definedName>
    <definedName name="D_D_B" localSheetId="10">#REF!</definedName>
    <definedName name="D_D_B" localSheetId="12">#REF!</definedName>
    <definedName name="D_D_B">#REF!</definedName>
    <definedName name="D_D_Bdiff" localSheetId="11">#REF!</definedName>
    <definedName name="D_D_Bdiff" localSheetId="10">#REF!</definedName>
    <definedName name="D_D_Bdiff" localSheetId="12">#REF!</definedName>
    <definedName name="D_D_Bdiff">#REF!</definedName>
    <definedName name="D_D_Bdiff1" localSheetId="11">#REF!</definedName>
    <definedName name="D_D_Bdiff1" localSheetId="10">#REF!</definedName>
    <definedName name="D_D_Bdiff1" localSheetId="12">#REF!</definedName>
    <definedName name="D_D_Bdiff1">#REF!</definedName>
    <definedName name="D_D_G" localSheetId="11">#REF!</definedName>
    <definedName name="D_D_G" localSheetId="10">#REF!</definedName>
    <definedName name="D_D_G" localSheetId="12">#REF!</definedName>
    <definedName name="D_D_G">#REF!</definedName>
    <definedName name="D_D_Gdiff" localSheetId="11">#REF!</definedName>
    <definedName name="D_D_Gdiff" localSheetId="10">#REF!</definedName>
    <definedName name="D_D_Gdiff" localSheetId="12">#REF!</definedName>
    <definedName name="D_D_Gdiff">#REF!</definedName>
    <definedName name="D_D_Gdiff1" localSheetId="11">#REF!</definedName>
    <definedName name="D_D_Gdiff1" localSheetId="10">#REF!</definedName>
    <definedName name="D_D_Gdiff1" localSheetId="12">#REF!</definedName>
    <definedName name="D_D_Gdiff1">#REF!</definedName>
    <definedName name="D_D_S" localSheetId="11">#REF!</definedName>
    <definedName name="D_D_S" localSheetId="10">#REF!</definedName>
    <definedName name="D_D_S" localSheetId="12">#REF!</definedName>
    <definedName name="D_D_S">#REF!</definedName>
    <definedName name="D_D_Sdiff" localSheetId="11">#REF!</definedName>
    <definedName name="D_D_Sdiff" localSheetId="10">#REF!</definedName>
    <definedName name="D_D_Sdiff" localSheetId="12">#REF!</definedName>
    <definedName name="D_D_Sdiff">#REF!</definedName>
    <definedName name="D_D_Sdiff1" localSheetId="11">#REF!</definedName>
    <definedName name="D_D_Sdiff1" localSheetId="10">#REF!</definedName>
    <definedName name="D_D_Sdiff1" localSheetId="12">#REF!</definedName>
    <definedName name="D_D_Sdiff1">#REF!</definedName>
    <definedName name="D_DA" localSheetId="11">#REF!</definedName>
    <definedName name="D_DA" localSheetId="10">#REF!</definedName>
    <definedName name="D_DA" localSheetId="12">#REF!</definedName>
    <definedName name="D_DA">#REF!</definedName>
    <definedName name="D_DAdiff" localSheetId="11">#REF!</definedName>
    <definedName name="D_DAdiff" localSheetId="10">#REF!</definedName>
    <definedName name="D_DAdiff" localSheetId="12">#REF!</definedName>
    <definedName name="D_DAdiff">#REF!</definedName>
    <definedName name="D_DAdiff1" localSheetId="11">#REF!</definedName>
    <definedName name="D_DAdiff1" localSheetId="10">#REF!</definedName>
    <definedName name="D_DAdiff1" localSheetId="12">#REF!</definedName>
    <definedName name="D_DAdiff1">#REF!</definedName>
    <definedName name="D_Ddiff" localSheetId="11">#REF!</definedName>
    <definedName name="D_Ddiff" localSheetId="10">#REF!</definedName>
    <definedName name="D_Ddiff" localSheetId="12">#REF!</definedName>
    <definedName name="D_Ddiff">#REF!</definedName>
    <definedName name="D_Ddiff1" localSheetId="11">#REF!</definedName>
    <definedName name="D_Ddiff1" localSheetId="10">#REF!</definedName>
    <definedName name="D_Ddiff1" localSheetId="12">#REF!</definedName>
    <definedName name="D_Ddiff1">#REF!</definedName>
    <definedName name="D_DSdiff" localSheetId="11">#REF!</definedName>
    <definedName name="D_DSdiff" localSheetId="10">#REF!</definedName>
    <definedName name="D_DSdiff" localSheetId="12">#REF!</definedName>
    <definedName name="D_DSdiff">#REF!</definedName>
    <definedName name="D_DSdiff1" localSheetId="11">#REF!</definedName>
    <definedName name="D_DSdiff1" localSheetId="10">#REF!</definedName>
    <definedName name="D_DSdiff1" localSheetId="12">#REF!</definedName>
    <definedName name="D_DSdiff1">#REF!</definedName>
    <definedName name="D_EDNA" localSheetId="11">#REF!</definedName>
    <definedName name="D_EDNA" localSheetId="10">#REF!</definedName>
    <definedName name="D_EDNA" localSheetId="12">#REF!</definedName>
    <definedName name="D_EDNA">#REF!</definedName>
    <definedName name="D_EDNA_B">#REF!</definedName>
    <definedName name="D_EDNA_D">#REF!</definedName>
    <definedName name="D_EDNA_T">#REF!</definedName>
    <definedName name="D_EDNE">#REF!</definedName>
    <definedName name="D_ENDA" localSheetId="11">#REF!</definedName>
    <definedName name="D_ENDA" localSheetId="10">#REF!</definedName>
    <definedName name="D_ENDA" localSheetId="12">#REF!</definedName>
    <definedName name="D_ENDA">#REF!</definedName>
    <definedName name="D_G" localSheetId="11">#REF!</definedName>
    <definedName name="D_G" localSheetId="9">#REF!</definedName>
    <definedName name="D_G" localSheetId="10">#REF!</definedName>
    <definedName name="D_G" localSheetId="12">#REF!</definedName>
    <definedName name="D_G">#REF!</definedName>
    <definedName name="D_GCB" localSheetId="11">#REF!</definedName>
    <definedName name="D_GCB" localSheetId="10">#REF!</definedName>
    <definedName name="D_GCB" localSheetId="12">#REF!</definedName>
    <definedName name="D_GCB">#REF!</definedName>
    <definedName name="D_GGB" localSheetId="11">#REF!</definedName>
    <definedName name="D_GGB" localSheetId="10">#REF!</definedName>
    <definedName name="D_GGB" localSheetId="12">#REF!</definedName>
    <definedName name="D_GGB">#REF!</definedName>
    <definedName name="D_Ind" localSheetId="11">#REF!</definedName>
    <definedName name="D_Ind" localSheetId="9">#REF!</definedName>
    <definedName name="D_Ind" localSheetId="10">#REF!</definedName>
    <definedName name="D_Ind" localSheetId="12">#REF!</definedName>
    <definedName name="D_Ind">#REF!</definedName>
    <definedName name="D_L" localSheetId="11">#REF!</definedName>
    <definedName name="D_L" localSheetId="9">#REF!</definedName>
    <definedName name="D_L" localSheetId="10">#REF!</definedName>
    <definedName name="D_L" localSheetId="12">#REF!</definedName>
    <definedName name="D_L">#REF!</definedName>
    <definedName name="D_MCV" localSheetId="11">#REF!</definedName>
    <definedName name="D_MCV" localSheetId="10">#REF!</definedName>
    <definedName name="D_MCV" localSheetId="12">#REF!</definedName>
    <definedName name="D_MCV">#REF!</definedName>
    <definedName name="D_MCV_B" localSheetId="11">#REF!</definedName>
    <definedName name="D_MCV_B" localSheetId="10">#REF!</definedName>
    <definedName name="D_MCV_B" localSheetId="12">#REF!</definedName>
    <definedName name="D_MCV_B">#REF!</definedName>
    <definedName name="D_MCV_D" localSheetId="11">#REF!</definedName>
    <definedName name="D_MCV_D" localSheetId="10">#REF!</definedName>
    <definedName name="D_MCV_D" localSheetId="12">#REF!</definedName>
    <definedName name="D_MCV_D">#REF!</definedName>
    <definedName name="D_MCV_N" localSheetId="11">#REF!</definedName>
    <definedName name="D_MCV_N" localSheetId="10">#REF!</definedName>
    <definedName name="D_MCV_N" localSheetId="12">#REF!</definedName>
    <definedName name="D_MCV_N">#REF!</definedName>
    <definedName name="D_MCV_T" localSheetId="11">#REF!</definedName>
    <definedName name="D_MCV_T" localSheetId="10">#REF!</definedName>
    <definedName name="D_MCV_T" localSheetId="12">#REF!</definedName>
    <definedName name="D_MCV_T">#REF!</definedName>
    <definedName name="D_NGDP" localSheetId="11">#REF!</definedName>
    <definedName name="D_NGDP" localSheetId="10">#REF!</definedName>
    <definedName name="D_NGDP" localSheetId="12">#REF!</definedName>
    <definedName name="D_NGDP">#REF!</definedName>
    <definedName name="D_NGDP_D" localSheetId="11">#REF!</definedName>
    <definedName name="D_NGDP_D" localSheetId="10">#REF!</definedName>
    <definedName name="D_NGDP_D" localSheetId="12">#REF!</definedName>
    <definedName name="D_NGDP_D">#REF!</definedName>
    <definedName name="D_NGDP_DAQ" localSheetId="11">#REF!</definedName>
    <definedName name="D_NGDP_DAQ" localSheetId="10">#REF!</definedName>
    <definedName name="D_NGDP_DAQ" localSheetId="12">#REF!</definedName>
    <definedName name="D_NGDP_DAQ">#REF!</definedName>
    <definedName name="D_NGDP_DQ" localSheetId="11">#REF!</definedName>
    <definedName name="D_NGDP_DQ" localSheetId="10">#REF!</definedName>
    <definedName name="D_NGDP_DQ" localSheetId="12">#REF!</definedName>
    <definedName name="D_NGDP_DQ">#REF!</definedName>
    <definedName name="D_NGDP_RG" localSheetId="11">#REF!</definedName>
    <definedName name="D_NGDP_RG" localSheetId="10">#REF!</definedName>
    <definedName name="D_NGDP_RG" localSheetId="12">#REF!</definedName>
    <definedName name="D_NGDP_RG">#REF!</definedName>
    <definedName name="D_NGDP_RGAQ" localSheetId="11">#REF!</definedName>
    <definedName name="D_NGDP_RGAQ" localSheetId="10">#REF!</definedName>
    <definedName name="D_NGDP_RGAQ" localSheetId="12">#REF!</definedName>
    <definedName name="D_NGDP_RGAQ">#REF!</definedName>
    <definedName name="D_NGDP_RGQ" localSheetId="11">#REF!</definedName>
    <definedName name="D_NGDP_RGQ" localSheetId="10">#REF!</definedName>
    <definedName name="D_NGDP_RGQ" localSheetId="12">#REF!</definedName>
    <definedName name="D_NGDP_RGQ">#REF!</definedName>
    <definedName name="D_NGDPD" localSheetId="11">#REF!</definedName>
    <definedName name="D_NGDPD" localSheetId="10">#REF!</definedName>
    <definedName name="D_NGDPD" localSheetId="12">#REF!</definedName>
    <definedName name="D_NGDPD">#REF!</definedName>
    <definedName name="D_NGDPDPC" localSheetId="11">#REF!</definedName>
    <definedName name="D_NGDPDPC" localSheetId="10">#REF!</definedName>
    <definedName name="D_NGDPDPC" localSheetId="12">#REF!</definedName>
    <definedName name="D_NGDPDPC">#REF!</definedName>
    <definedName name="D_NGS" localSheetId="11">#REF!</definedName>
    <definedName name="D_NGS" localSheetId="10">#REF!</definedName>
    <definedName name="D_NGS" localSheetId="12">#REF!</definedName>
    <definedName name="D_NGS">#REF!</definedName>
    <definedName name="D_NMG_R" localSheetId="11">#REF!</definedName>
    <definedName name="D_NMG_R" localSheetId="10">#REF!</definedName>
    <definedName name="D_NMG_R" localSheetId="12">#REF!</definedName>
    <definedName name="D_NMG_R">#REF!</definedName>
    <definedName name="D_NSDGDP" localSheetId="11">#REF!</definedName>
    <definedName name="D_NSDGDP" localSheetId="10">#REF!</definedName>
    <definedName name="D_NSDGDP" localSheetId="12">#REF!</definedName>
    <definedName name="D_NSDGDP">#REF!</definedName>
    <definedName name="D_NSDGDP_R" localSheetId="11">#REF!</definedName>
    <definedName name="D_NSDGDP_R" localSheetId="10">#REF!</definedName>
    <definedName name="D_NSDGDP_R" localSheetId="12">#REF!</definedName>
    <definedName name="D_NSDGDP_R">#REF!</definedName>
    <definedName name="D_NTDD_RG" localSheetId="11">#REF!</definedName>
    <definedName name="D_NTDD_RG" localSheetId="10">#REF!</definedName>
    <definedName name="D_NTDD_RG" localSheetId="12">#REF!</definedName>
    <definedName name="D_NTDD_RG">#REF!</definedName>
    <definedName name="D_NTDD_RGAQ" localSheetId="11">#REF!</definedName>
    <definedName name="D_NTDD_RGAQ" localSheetId="10">#REF!</definedName>
    <definedName name="D_NTDD_RGAQ" localSheetId="12">#REF!</definedName>
    <definedName name="D_NTDD_RGAQ">#REF!</definedName>
    <definedName name="D_NTDD_RGQ" localSheetId="11">#REF!</definedName>
    <definedName name="D_NTDD_RGQ" localSheetId="10">#REF!</definedName>
    <definedName name="D_NTDD_RGQ" localSheetId="12">#REF!</definedName>
    <definedName name="D_NTDD_RGQ">#REF!</definedName>
    <definedName name="D_NXG_R" localSheetId="11">#REF!</definedName>
    <definedName name="D_NXG_R" localSheetId="10">#REF!</definedName>
    <definedName name="D_NXG_R" localSheetId="12">#REF!</definedName>
    <definedName name="D_NXG_R">#REF!</definedName>
    <definedName name="D_O" localSheetId="11">#REF!</definedName>
    <definedName name="D_O" localSheetId="9">#REF!</definedName>
    <definedName name="D_O" localSheetId="10">#REF!</definedName>
    <definedName name="D_O" localSheetId="12">#REF!</definedName>
    <definedName name="D_O">#REF!</definedName>
    <definedName name="D_OTB" localSheetId="11">#REF!</definedName>
    <definedName name="D_OTB" localSheetId="10">#REF!</definedName>
    <definedName name="D_OTB" localSheetId="12">#REF!</definedName>
    <definedName name="D_OTB">#REF!</definedName>
    <definedName name="D_P" localSheetId="11">#REF!</definedName>
    <definedName name="D_P" localSheetId="10">#REF!</definedName>
    <definedName name="D_P" localSheetId="12">#REF!</definedName>
    <definedName name="D_P">#REF!</definedName>
    <definedName name="D_PCPI" localSheetId="11">#REF!</definedName>
    <definedName name="D_PCPI" localSheetId="10">#REF!</definedName>
    <definedName name="D_PCPI" localSheetId="12">#REF!</definedName>
    <definedName name="D_PCPI">#REF!</definedName>
    <definedName name="D_PCPIAQ" localSheetId="11">#REF!</definedName>
    <definedName name="D_PCPIAQ" localSheetId="10">#REF!</definedName>
    <definedName name="D_PCPIAQ" localSheetId="12">#REF!</definedName>
    <definedName name="D_PCPIAQ">#REF!</definedName>
    <definedName name="D_PCPIG" localSheetId="11">#REF!</definedName>
    <definedName name="D_PCPIG" localSheetId="10">#REF!</definedName>
    <definedName name="D_PCPIG" localSheetId="12">#REF!</definedName>
    <definedName name="D_PCPIG">#REF!</definedName>
    <definedName name="D_PCPIGAQ" localSheetId="11">#REF!</definedName>
    <definedName name="D_PCPIGAQ" localSheetId="10">#REF!</definedName>
    <definedName name="D_PCPIGAQ" localSheetId="12">#REF!</definedName>
    <definedName name="D_PCPIGAQ">#REF!</definedName>
    <definedName name="D_PCPIGQ" localSheetId="11">#REF!</definedName>
    <definedName name="D_PCPIGQ" localSheetId="10">#REF!</definedName>
    <definedName name="D_PCPIGQ" localSheetId="12">#REF!</definedName>
    <definedName name="D_PCPIGQ">#REF!</definedName>
    <definedName name="D_PCPIQ" localSheetId="11">#REF!</definedName>
    <definedName name="D_PCPIQ" localSheetId="10">#REF!</definedName>
    <definedName name="D_PCPIQ" localSheetId="12">#REF!</definedName>
    <definedName name="D_PCPIQ">#REF!</definedName>
    <definedName name="D_PPPPC" localSheetId="11">#REF!</definedName>
    <definedName name="D_PPPPC" localSheetId="10">#REF!</definedName>
    <definedName name="D_PPPPC" localSheetId="12">#REF!</definedName>
    <definedName name="D_PPPPC">#REF!</definedName>
    <definedName name="D_PPPWGT" localSheetId="11">#REF!</definedName>
    <definedName name="D_PPPWGT" localSheetId="10">#REF!</definedName>
    <definedName name="D_PPPWGT" localSheetId="12">#REF!</definedName>
    <definedName name="D_PPPWGT">#REF!</definedName>
    <definedName name="D_S" localSheetId="11">#REF!</definedName>
    <definedName name="D_S" localSheetId="9">#REF!</definedName>
    <definedName name="D_S" localSheetId="10">#REF!</definedName>
    <definedName name="D_S" localSheetId="12">#REF!</definedName>
    <definedName name="D_S">#REF!</definedName>
    <definedName name="D_SRM" localSheetId="11">#REF!</definedName>
    <definedName name="D_SRM" localSheetId="9">#REF!</definedName>
    <definedName name="D_SRM" localSheetId="10">#REF!</definedName>
    <definedName name="D_SRM" localSheetId="12">#REF!</definedName>
    <definedName name="D_SRM">#REF!</definedName>
    <definedName name="D_SY" localSheetId="11">#REF!</definedName>
    <definedName name="D_SY" localSheetId="9">#REF!</definedName>
    <definedName name="D_SY" localSheetId="10">#REF!</definedName>
    <definedName name="D_SY" localSheetId="12">#REF!</definedName>
    <definedName name="D_SY">#REF!</definedName>
    <definedName name="D_WPCP33_D" localSheetId="11">#REF!</definedName>
    <definedName name="D_WPCP33_D" localSheetId="10">#REF!</definedName>
    <definedName name="D_WPCP33_D" localSheetId="12">#REF!</definedName>
    <definedName name="D_WPCP33_D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" localSheetId="11">#REF!</definedName>
    <definedName name="da" localSheetId="9">#REF!</definedName>
    <definedName name="da" localSheetId="10">#REF!</definedName>
    <definedName name="da" localSheetId="12">#REF!</definedName>
    <definedName name="da">#REF!</definedName>
    <definedName name="DABA" localSheetId="11">#REF!</definedName>
    <definedName name="DABA" localSheetId="10">#REF!</definedName>
    <definedName name="DABA" localSheetId="12">#REF!</definedName>
    <definedName name="DABA">#REF!</definedName>
    <definedName name="DABI" localSheetId="11">#REF!</definedName>
    <definedName name="DABI" localSheetId="10">#REF!</definedName>
    <definedName name="DABI" localSheetId="12">#REF!</definedName>
    <definedName name="DABI">#REF!</definedName>
    <definedName name="DABproj">#N/A</definedName>
    <definedName name="DAGproj">#N/A</definedName>
    <definedName name="Daily_Depreciation">'[45]Inter-Bank'!$E$5</definedName>
    <definedName name="DAMU" localSheetId="11">#REF!</definedName>
    <definedName name="DAMU" localSheetId="10">#REF!</definedName>
    <definedName name="DAMU" localSheetId="12">#REF!</definedName>
    <definedName name="DAMU">#REF!</definedName>
    <definedName name="DAperc" localSheetId="11">#REF!</definedName>
    <definedName name="DAperc" localSheetId="10">#REF!</definedName>
    <definedName name="DAperc" localSheetId="12">#REF!</definedName>
    <definedName name="DAperc">#REF!</definedName>
    <definedName name="DAproj">#N/A</definedName>
    <definedName name="DASD">#N/A</definedName>
    <definedName name="DASDB">#N/A</definedName>
    <definedName name="DASDG">#N/A</definedName>
    <definedName name="data" localSheetId="11">#REF!</definedName>
    <definedName name="data" localSheetId="9">#REF!</definedName>
    <definedName name="data" localSheetId="10">#REF!</definedName>
    <definedName name="data" localSheetId="12">#REF!</definedName>
    <definedName name="data">#REF!</definedName>
    <definedName name="data1" localSheetId="11">#REF!</definedName>
    <definedName name="data1" localSheetId="9">#REF!</definedName>
    <definedName name="data1" localSheetId="10">#REF!</definedName>
    <definedName name="data1" localSheetId="12">#REF!</definedName>
    <definedName name="data1">#REF!</definedName>
    <definedName name="Data2" localSheetId="11">#REF!</definedName>
    <definedName name="Data2" localSheetId="9">#REF!</definedName>
    <definedName name="Data2" localSheetId="10">#REF!</definedName>
    <definedName name="Data2" localSheetId="12">#REF!</definedName>
    <definedName name="Data2">#REF!</definedName>
    <definedName name="Database_MI" localSheetId="11">#REF!</definedName>
    <definedName name="Database_MI" localSheetId="10">#REF!</definedName>
    <definedName name="Database_MI" localSheetId="12">#REF!</definedName>
    <definedName name="Database_MI">#REF!</definedName>
    <definedName name="dataSeguimiento" localSheetId="11">#REF!</definedName>
    <definedName name="dataSeguimiento" localSheetId="10">#REF!</definedName>
    <definedName name="dataSeguimiento" localSheetId="12">#REF!</definedName>
    <definedName name="dataSeguimiento">#REF!</definedName>
    <definedName name="Dataset" localSheetId="11">#REF!</definedName>
    <definedName name="Dataset" localSheetId="9">#REF!</definedName>
    <definedName name="Dataset" localSheetId="10">#REF!</definedName>
    <definedName name="Dataset" localSheetId="12">#REF!</definedName>
    <definedName name="Dataset">#REF!</definedName>
    <definedName name="datatbl" localSheetId="11">#REF!</definedName>
    <definedName name="datatbl" localSheetId="10">#REF!</definedName>
    <definedName name="datatbl" localSheetId="12">#REF!</definedName>
    <definedName name="datatbl">#REF!</definedName>
    <definedName name="date">[57]Tablas!$IV$1:$IV$2</definedName>
    <definedName name="dates">'[35]shared data'!$S$8:$S$155</definedName>
    <definedName name="DATES_A">'[35]shared data'!$D$2:$AC$2</definedName>
    <definedName name="dates_w" localSheetId="11">#REF!</definedName>
    <definedName name="dates_w" localSheetId="10">#REF!</definedName>
    <definedName name="dates_w" localSheetId="12">#REF!</definedName>
    <definedName name="dates_w">#REF!</definedName>
    <definedName name="Dates1" localSheetId="11">#REF!</definedName>
    <definedName name="Dates1" localSheetId="9">#REF!</definedName>
    <definedName name="Dates1" localSheetId="10">#REF!</definedName>
    <definedName name="Dates1" localSheetId="12">#REF!</definedName>
    <definedName name="Dates1">#REF!</definedName>
    <definedName name="datesaa" localSheetId="11">#REF!</definedName>
    <definedName name="datesaa" localSheetId="10">#REF!</definedName>
    <definedName name="datesaa" localSheetId="12">#REF!</definedName>
    <definedName name="datesaa">#REF!</definedName>
    <definedName name="datess" localSheetId="11">#REF!</definedName>
    <definedName name="datess" localSheetId="10">#REF!</definedName>
    <definedName name="datess" localSheetId="12">#REF!</definedName>
    <definedName name="datess">#REF!</definedName>
    <definedName name="DB" localSheetId="11">#REF!</definedName>
    <definedName name="DB" localSheetId="9">#REF!</definedName>
    <definedName name="DB" localSheetId="10">#REF!</definedName>
    <definedName name="DB" localSheetId="12">#REF!</definedName>
    <definedName name="DB">#REF!</definedName>
    <definedName name="DBA" localSheetId="11">#REF!</definedName>
    <definedName name="DBA" localSheetId="10">#REF!</definedName>
    <definedName name="DBA" localSheetId="12">#REF!</definedName>
    <definedName name="DBA">#REF!</definedName>
    <definedName name="DBI" localSheetId="11">#REF!</definedName>
    <definedName name="DBI" localSheetId="10">#REF!</definedName>
    <definedName name="DBI" localSheetId="12">#REF!</definedName>
    <definedName name="DBI">#REF!</definedName>
    <definedName name="dbo" localSheetId="11">#REF!</definedName>
    <definedName name="dbo" localSheetId="9">#REF!</definedName>
    <definedName name="dbo" localSheetId="10">#REF!</definedName>
    <definedName name="dbo" localSheetId="12">#REF!</definedName>
    <definedName name="dbo">#REF!</definedName>
    <definedName name="DBproj">#N/A</definedName>
    <definedName name="dcc" localSheetId="11">#REF!</definedName>
    <definedName name="dcc" localSheetId="10">#REF!</definedName>
    <definedName name="dcc" localSheetId="12">#REF!</definedName>
    <definedName name="dcc">#REF!</definedName>
    <definedName name="dcc98j" localSheetId="11">[17]Programa!#REF!</definedName>
    <definedName name="dcc98j" localSheetId="12">[17]Programa!#REF!</definedName>
    <definedName name="dcc98j">#REF!</definedName>
    <definedName name="dcc98s" localSheetId="11">#REF!</definedName>
    <definedName name="dcc98s" localSheetId="10">#REF!</definedName>
    <definedName name="dcc98s" localSheetId="12">#REF!</definedName>
    <definedName name="dcc98s">#REF!</definedName>
    <definedName name="dd" localSheetId="5" hidden="1">{"Riqfin97",#N/A,FALSE,"Tran";"Riqfinpro",#N/A,FALSE,"Tran"}</definedName>
    <definedName name="dd" localSheetId="8" hidden="1">{"Riqfin97",#N/A,FALSE,"Tran";"Riqfinpro",#N/A,FALSE,"Tran"}</definedName>
    <definedName name="dd" localSheetId="11" hidden="1">{"Riqfin97",#N/A,FALSE,"Tran";"Riqfinpro",#N/A,FALSE,"Tran"}</definedName>
    <definedName name="dd" localSheetId="9" hidden="1">{"Riqfin97",#N/A,FALSE,"Tran";"Riqfinpro",#N/A,FALSE,"Tran"}</definedName>
    <definedName name="dd" localSheetId="10" hidden="1">{"Riqfin97",#N/A,FALSE,"Tran";"Riqfinpro",#N/A,FALSE,"Tran"}</definedName>
    <definedName name="dd" localSheetId="12" hidden="1">{"Riqfin97",#N/A,FALSE,"Tran";"Riqfinpro",#N/A,FALSE,"Tran"}</definedName>
    <definedName name="dd" hidden="1">{"Riqfin97",#N/A,FALSE,"Tran";"Riqfinpro",#N/A,FALSE,"Tran"}</definedName>
    <definedName name="DD__Charts_area" localSheetId="11">#REF!</definedName>
    <definedName name="DD__Charts_area" localSheetId="10">#REF!</definedName>
    <definedName name="DD__Charts_area" localSheetId="12">#REF!</definedName>
    <definedName name="DD__Charts_area">#REF!</definedName>
    <definedName name="DD__GDI" localSheetId="11">#REF!</definedName>
    <definedName name="DD__GDI" localSheetId="10">#REF!</definedName>
    <definedName name="DD__GDI" localSheetId="12">#REF!</definedName>
    <definedName name="DD__GDI">#REF!</definedName>
    <definedName name="DD__GDP_real_by_sector_of_origin" localSheetId="11">#REF!</definedName>
    <definedName name="DD__GDP_real_by_sector_of_origin" localSheetId="10">#REF!</definedName>
    <definedName name="DD__GDP_real_by_sector_of_origin" localSheetId="12">#REF!</definedName>
    <definedName name="DD__GDP_real_by_sector_of_origin">#REF!</definedName>
    <definedName name="DD__Labor_Productivity" localSheetId="11">#REF!</definedName>
    <definedName name="DD__Labor_Productivity" localSheetId="10">#REF!</definedName>
    <definedName name="DD__Labor_Productivity" localSheetId="12">#REF!</definedName>
    <definedName name="DD__Labor_Productivity">#REF!</definedName>
    <definedName name="DD__National_Accounts_at_1958_prices_" localSheetId="11">#REF!</definedName>
    <definedName name="DD__National_Accounts_at_1958_prices_" localSheetId="10">#REF!</definedName>
    <definedName name="DD__National_Accounts_at_1958_prices_" localSheetId="12">#REF!</definedName>
    <definedName name="DD__National_Accounts_at_1958_prices_">#REF!</definedName>
    <definedName name="DD__National_Accounts_at_Current_Prices" localSheetId="11">#REF!</definedName>
    <definedName name="DD__National_Accounts_at_Current_Prices" localSheetId="10">#REF!</definedName>
    <definedName name="DD__National_Accounts_at_Current_Prices" localSheetId="12">#REF!</definedName>
    <definedName name="DD__National_Accounts_at_Current_Prices">#REF!</definedName>
    <definedName name="DD__National_Accounts_Deflators" localSheetId="11">#REF!</definedName>
    <definedName name="DD__National_Accounts_Deflators" localSheetId="10">#REF!</definedName>
    <definedName name="DD__National_Accounts_Deflators" localSheetId="12">#REF!</definedName>
    <definedName name="DD__National_Accounts_Deflators">#REF!</definedName>
    <definedName name="DD__Prices_CPI_all_items" localSheetId="11">#REF!</definedName>
    <definedName name="DD__Prices_CPI_all_items" localSheetId="10">#REF!</definedName>
    <definedName name="DD__Prices_CPI_all_items" localSheetId="12">#REF!</definedName>
    <definedName name="DD__Prices_CPI_all_items">#REF!</definedName>
    <definedName name="DD__Prices_CPI_by_components" localSheetId="11">#REF!</definedName>
    <definedName name="DD__Prices_CPI_by_components" localSheetId="10">#REF!</definedName>
    <definedName name="DD__Prices_CPI_by_components" localSheetId="12">#REF!</definedName>
    <definedName name="DD__Prices_CPI_by_components">#REF!</definedName>
    <definedName name="DD__Prices_Wage_Indicators" localSheetId="11">#REF!</definedName>
    <definedName name="DD__Prices_Wage_Indicators" localSheetId="10">#REF!</definedName>
    <definedName name="DD__Prices_Wage_Indicators" localSheetId="12">#REF!</definedName>
    <definedName name="DD__Prices_Wage_Indicators">#REF!</definedName>
    <definedName name="DD__Selected_Agricultural_Sector_Statistics" localSheetId="11">#REF!</definedName>
    <definedName name="DD__Selected_Agricultural_Sector_Statistics" localSheetId="10">#REF!</definedName>
    <definedName name="DD__Selected_Agricultural_Sector_Statistics" localSheetId="12">#REF!</definedName>
    <definedName name="DD__Selected_Agricultural_Sector_Statistics">#REF!</definedName>
    <definedName name="DD__Selected_Agricultural_Sector_Statistics__concluded" localSheetId="11">#REF!</definedName>
    <definedName name="DD__Selected_Agricultural_Sector_Statistics__concluded" localSheetId="10">#REF!</definedName>
    <definedName name="DD__Selected_Agricultural_Sector_Statistics__concluded" localSheetId="12">#REF!</definedName>
    <definedName name="DD__Selected_Agricultural_Sector_Statistics__concluded">#REF!</definedName>
    <definedName name="DD_Index_of_employment" localSheetId="11">#REF!</definedName>
    <definedName name="DD_Index_of_employment" localSheetId="10">#REF!</definedName>
    <definedName name="DD_Index_of_employment" localSheetId="12">#REF!</definedName>
    <definedName name="DD_Index_of_employment">#REF!</definedName>
    <definedName name="DD_Indicators_of_emp_wages_ulc" localSheetId="11">#REF!</definedName>
    <definedName name="DD_Indicators_of_emp_wages_ulc" localSheetId="10">#REF!</definedName>
    <definedName name="DD_Indicators_of_emp_wages_ulc" localSheetId="12">#REF!</definedName>
    <definedName name="DD_Indicators_of_emp_wages_ulc">#REF!</definedName>
    <definedName name="DD_Labor_Productivity" localSheetId="11">#REF!</definedName>
    <definedName name="DD_Labor_Productivity" localSheetId="10">#REF!</definedName>
    <definedName name="DD_Labor_Productivity" localSheetId="12">#REF!</definedName>
    <definedName name="DD_Labor_Productivity">#REF!</definedName>
    <definedName name="DDD" localSheetId="11">#REF!</definedName>
    <definedName name="DDD" localSheetId="9">#REF!</definedName>
    <definedName name="DDD" localSheetId="10">#REF!</definedName>
    <definedName name="DDD" localSheetId="12">#REF!</definedName>
    <definedName name="DDD">#REF!</definedName>
    <definedName name="dddd" localSheetId="5" hidden="1">{"Minpmon",#N/A,FALSE,"Monthinput"}</definedName>
    <definedName name="dddd" localSheetId="8" hidden="1">{"Minpmon",#N/A,FALSE,"Monthinput"}</definedName>
    <definedName name="dddd" localSheetId="11" hidden="1">{"Minpmon",#N/A,FALSE,"Monthinput"}</definedName>
    <definedName name="dddd" localSheetId="9" hidden="1">{"Minpmon",#N/A,FALSE,"Monthinput"}</definedName>
    <definedName name="dddd" localSheetId="10" hidden="1">{"Minpmon",#N/A,FALSE,"Monthinput"}</definedName>
    <definedName name="dddd" localSheetId="12" hidden="1">{"Minpmon",#N/A,FALSE,"Monthinput"}</definedName>
    <definedName name="dddd" hidden="1">{"Minpmon",#N/A,FALSE,"Monthinput"}</definedName>
    <definedName name="dddddd" localSheetId="5" hidden="1">{"Tab1",#N/A,FALSE,"P";"Tab2",#N/A,FALSE,"P"}</definedName>
    <definedName name="dddddd" localSheetId="8" hidden="1">{"Tab1",#N/A,FALSE,"P";"Tab2",#N/A,FALSE,"P"}</definedName>
    <definedName name="dddddd" localSheetId="11" hidden="1">{"Tab1",#N/A,FALSE,"P";"Tab2",#N/A,FALSE,"P"}</definedName>
    <definedName name="dddddd" localSheetId="9" hidden="1">{"Tab1",#N/A,FALSE,"P";"Tab2",#N/A,FALSE,"P"}</definedName>
    <definedName name="dddddd" localSheetId="10" hidden="1">{"Tab1",#N/A,FALSE,"P";"Tab2",#N/A,FALSE,"P"}</definedName>
    <definedName name="dddddd" localSheetId="12" hidden="1">{"Tab1",#N/A,FALSE,"P";"Tab2",#N/A,FALSE,"P"}</definedName>
    <definedName name="dddddd" hidden="1">{"Tab1",#N/A,FALSE,"P";"Tab2",#N/A,FALSE,"P"}</definedName>
    <definedName name="ddgdg" localSheetId="11" hidden="1">#REF!</definedName>
    <definedName name="ddgdg" localSheetId="9" hidden="1">#REF!</definedName>
    <definedName name="ddgdg" localSheetId="10" hidden="1">#REF!</definedName>
    <definedName name="ddgdg" localSheetId="12" hidden="1">#REF!</definedName>
    <definedName name="ddgdg" hidden="1">#REF!</definedName>
    <definedName name="DDR" localSheetId="11">#REF!</definedName>
    <definedName name="DDR" localSheetId="10">#REF!</definedName>
    <definedName name="DDR" localSheetId="12">#REF!</definedName>
    <definedName name="DDR">#REF!</definedName>
    <definedName name="DDRBA" localSheetId="11">#REF!</definedName>
    <definedName name="DDRBA" localSheetId="10">#REF!</definedName>
    <definedName name="DDRBA" localSheetId="12">#REF!</definedName>
    <definedName name="DDRBA">#REF!</definedName>
    <definedName name="Deal_Date">'[45]Inter-Bank'!$B$5</definedName>
    <definedName name="DEBRIEF" localSheetId="11">#REF!</definedName>
    <definedName name="DEBRIEF" localSheetId="9">#REF!</definedName>
    <definedName name="DEBRIEF" localSheetId="10">#REF!</definedName>
    <definedName name="DEBRIEF" localSheetId="12">#REF!</definedName>
    <definedName name="DEBRIEF">#REF!</definedName>
    <definedName name="DEBT" localSheetId="11">#REF!</definedName>
    <definedName name="DEBT" localSheetId="9">#REF!</definedName>
    <definedName name="DEBT" localSheetId="10">#REF!</definedName>
    <definedName name="DEBT" localSheetId="12">#REF!</definedName>
    <definedName name="DEBT">#REF!</definedName>
    <definedName name="DEBT_NEW">#REF!</definedName>
    <definedName name="DEBT_OLD">#REF!</definedName>
    <definedName name="DEBT_TOT">#REF!</definedName>
    <definedName name="DEBT1" localSheetId="11">#REF!</definedName>
    <definedName name="DEBT1" localSheetId="10">#REF!</definedName>
    <definedName name="DEBT1" localSheetId="12">#REF!</definedName>
    <definedName name="DEBT1">#REF!</definedName>
    <definedName name="DEBT10" localSheetId="11">#REF!</definedName>
    <definedName name="DEBT10" localSheetId="10">#REF!</definedName>
    <definedName name="DEBT10" localSheetId="12">#REF!</definedName>
    <definedName name="DEBT10">#REF!</definedName>
    <definedName name="DEBT11" localSheetId="11">#REF!</definedName>
    <definedName name="DEBT11" localSheetId="10">#REF!</definedName>
    <definedName name="DEBT11" localSheetId="12">#REF!</definedName>
    <definedName name="DEBT11">#REF!</definedName>
    <definedName name="DEBT12" localSheetId="11">#REF!</definedName>
    <definedName name="DEBT12" localSheetId="10">#REF!</definedName>
    <definedName name="DEBT12" localSheetId="12">#REF!</definedName>
    <definedName name="DEBT12">#REF!</definedName>
    <definedName name="DEBT13" localSheetId="11">#REF!</definedName>
    <definedName name="DEBT13" localSheetId="10">#REF!</definedName>
    <definedName name="DEBT13" localSheetId="12">#REF!</definedName>
    <definedName name="DEBT13">#REF!</definedName>
    <definedName name="DEBT14" localSheetId="11">#REF!</definedName>
    <definedName name="DEBT14" localSheetId="10">#REF!</definedName>
    <definedName name="DEBT14" localSheetId="12">#REF!</definedName>
    <definedName name="DEBT14">#REF!</definedName>
    <definedName name="DEBT15" localSheetId="11">#REF!</definedName>
    <definedName name="DEBT15" localSheetId="10">#REF!</definedName>
    <definedName name="DEBT15" localSheetId="12">#REF!</definedName>
    <definedName name="DEBT15">#REF!</definedName>
    <definedName name="DEBT16" localSheetId="11">#REF!</definedName>
    <definedName name="DEBT16" localSheetId="10">#REF!</definedName>
    <definedName name="DEBT16" localSheetId="12">#REF!</definedName>
    <definedName name="DEBT16">#REF!</definedName>
    <definedName name="DEBT2" localSheetId="11">#REF!</definedName>
    <definedName name="DEBT2" localSheetId="10">#REF!</definedName>
    <definedName name="DEBT2" localSheetId="12">#REF!</definedName>
    <definedName name="DEBT2">#REF!</definedName>
    <definedName name="DEBT3" localSheetId="11">#REF!</definedName>
    <definedName name="DEBT3" localSheetId="10">#REF!</definedName>
    <definedName name="DEBT3" localSheetId="12">#REF!</definedName>
    <definedName name="DEBT3">#REF!</definedName>
    <definedName name="DEBT4" localSheetId="11">#REF!</definedName>
    <definedName name="DEBT4" localSheetId="10">#REF!</definedName>
    <definedName name="DEBT4" localSheetId="12">#REF!</definedName>
    <definedName name="DEBT4">#REF!</definedName>
    <definedName name="DEBT5" localSheetId="11">#REF!</definedName>
    <definedName name="DEBT5" localSheetId="10">#REF!</definedName>
    <definedName name="DEBT5" localSheetId="12">#REF!</definedName>
    <definedName name="DEBT5">#REF!</definedName>
    <definedName name="DEBT6" localSheetId="11">#REF!</definedName>
    <definedName name="DEBT6" localSheetId="10">#REF!</definedName>
    <definedName name="DEBT6" localSheetId="12">#REF!</definedName>
    <definedName name="DEBT6">#REF!</definedName>
    <definedName name="DEBT7" localSheetId="11">#REF!</definedName>
    <definedName name="DEBT7" localSheetId="10">#REF!</definedName>
    <definedName name="DEBT7" localSheetId="12">#REF!</definedName>
    <definedName name="DEBT7">#REF!</definedName>
    <definedName name="DEBT8" localSheetId="11">#REF!</definedName>
    <definedName name="DEBT8" localSheetId="10">#REF!</definedName>
    <definedName name="DEBT8" localSheetId="12">#REF!</definedName>
    <definedName name="DEBT8">#REF!</definedName>
    <definedName name="DEBT9" localSheetId="11">#REF!</definedName>
    <definedName name="DEBT9" localSheetId="10">#REF!</definedName>
    <definedName name="DEBT9" localSheetId="12">#REF!</definedName>
    <definedName name="DEBT9">#REF!</definedName>
    <definedName name="defesti" localSheetId="11">#REF!</definedName>
    <definedName name="defesti" localSheetId="10">#REF!</definedName>
    <definedName name="defesti" localSheetId="12">#REF!</definedName>
    <definedName name="defesti">#REF!</definedName>
    <definedName name="deficit" localSheetId="11">#REF!</definedName>
    <definedName name="deficit" localSheetId="10">#REF!</definedName>
    <definedName name="deficit" localSheetId="12">#REF!</definedName>
    <definedName name="deficit">#REF!</definedName>
    <definedName name="DEFICIT98" localSheetId="11">#REF!</definedName>
    <definedName name="DEFICIT98" localSheetId="10">#REF!</definedName>
    <definedName name="DEFICIT98" localSheetId="12">#REF!</definedName>
    <definedName name="DEFICIT98">#REF!</definedName>
    <definedName name="DEFICIT99" localSheetId="11">#REF!</definedName>
    <definedName name="DEFICIT99" localSheetId="10">#REF!</definedName>
    <definedName name="DEFICIT99" localSheetId="12">#REF!</definedName>
    <definedName name="DEFICIT99">#REF!</definedName>
    <definedName name="DEFL" localSheetId="11">#REF!</definedName>
    <definedName name="DEFL" localSheetId="9">#REF!</definedName>
    <definedName name="DEFL" localSheetId="10">#REF!</definedName>
    <definedName name="DEFL" localSheetId="12">#REF!</definedName>
    <definedName name="DEFL">#REF!</definedName>
    <definedName name="DEG" localSheetId="11">#REF!</definedName>
    <definedName name="DEG" localSheetId="9">#REF!</definedName>
    <definedName name="DEG" localSheetId="10">#REF!</definedName>
    <definedName name="DEG" localSheetId="12">#REF!</definedName>
    <definedName name="DEG">#REF!</definedName>
    <definedName name="DEM">#REF!</definedName>
    <definedName name="DEMEURO" localSheetId="11">#REF!</definedName>
    <definedName name="DEMEURO" localSheetId="9">#REF!</definedName>
    <definedName name="DEMEURO" localSheetId="10">#REF!</definedName>
    <definedName name="DEMEURO" localSheetId="12">#REF!</definedName>
    <definedName name="DEMEURO">#REF!</definedName>
    <definedName name="Denmark_wt">#REF!</definedName>
    <definedName name="Department" localSheetId="11">'[58]Exchange Rate chart'!#REF!</definedName>
    <definedName name="Department" localSheetId="10">'[58]Exchange Rate chart'!#REF!</definedName>
    <definedName name="Department" localSheetId="12">'[58]Exchange Rate chart'!#REF!</definedName>
    <definedName name="Department">#REF!</definedName>
    <definedName name="DependenciaBrecha">#REF!</definedName>
    <definedName name="DependenciaBrecha2">#REF!</definedName>
    <definedName name="DependenciaSpread">#REF!</definedName>
    <definedName name="DependenciaSpread2">#REF!</definedName>
    <definedName name="der" localSheetId="5" hidden="1">{"Tab1",#N/A,FALSE,"P";"Tab2",#N/A,FALSE,"P"}</definedName>
    <definedName name="der" localSheetId="8" hidden="1">{"Tab1",#N/A,FALSE,"P";"Tab2",#N/A,FALSE,"P"}</definedName>
    <definedName name="der" localSheetId="11" hidden="1">{"Tab1",#N/A,FALSE,"P";"Tab2",#N/A,FALSE,"P"}</definedName>
    <definedName name="der" localSheetId="9" hidden="1">{"Tab1",#N/A,FALSE,"P";"Tab2",#N/A,FALSE,"P"}</definedName>
    <definedName name="der" localSheetId="10" hidden="1">{"Tab1",#N/A,FALSE,"P";"Tab2",#N/A,FALSE,"P"}</definedName>
    <definedName name="der" localSheetId="12" hidden="1">{"Tab1",#N/A,FALSE,"P";"Tab2",#N/A,FALSE,"P"}</definedName>
    <definedName name="der" hidden="1">{"Tab1",#N/A,FALSE,"P";"Tab2",#N/A,FALSE,"P"}</definedName>
    <definedName name="DES" localSheetId="11">#REF!</definedName>
    <definedName name="DES" localSheetId="9">#REF!</definedName>
    <definedName name="DES" localSheetId="10">#REF!</definedName>
    <definedName name="DES" localSheetId="12">#REF!</definedName>
    <definedName name="DES">#REF!</definedName>
    <definedName name="DESC96" localSheetId="11">#REF!</definedName>
    <definedName name="DESC96" localSheetId="10">#REF!</definedName>
    <definedName name="DESC96" localSheetId="12">#REF!</definedName>
    <definedName name="DESC96">#REF!</definedName>
    <definedName name="DESPUESCORTE" localSheetId="11">#REF!</definedName>
    <definedName name="DESPUESCORTE" localSheetId="10">#REF!</definedName>
    <definedName name="DESPUESCORTE" localSheetId="12">#REF!</definedName>
    <definedName name="DESPUESCORTE">#REF!</definedName>
    <definedName name="dexbccr" localSheetId="11">#REF!</definedName>
    <definedName name="dexbccr" localSheetId="10">#REF!</definedName>
    <definedName name="dexbccr" localSheetId="12">#REF!</definedName>
    <definedName name="dexbccr">#REF!</definedName>
    <definedName name="df">#REF!</definedName>
    <definedName name="dfdf" localSheetId="11" hidden="1">'[56]Fax a enviar'!#REF!</definedName>
    <definedName name="dfdf" localSheetId="9" hidden="1">#REF!</definedName>
    <definedName name="dfdf" localSheetId="10" hidden="1">'[56]Fax a enviar'!#REF!</definedName>
    <definedName name="dfdf" localSheetId="12" hidden="1">'[56]Fax a enviar'!#REF!</definedName>
    <definedName name="dfdf" hidden="1">'[56]Fax a enviar'!#REF!</definedName>
    <definedName name="dfdfsd" localSheetId="11" hidden="1">'[59]Fax a enviar'!#REF!</definedName>
    <definedName name="dfdfsd" localSheetId="9" hidden="1">#REF!</definedName>
    <definedName name="dfdfsd" localSheetId="10" hidden="1">'[59]Fax a enviar'!#REF!</definedName>
    <definedName name="dfdfsd" localSheetId="12" hidden="1">'[59]Fax a enviar'!#REF!</definedName>
    <definedName name="dfdfsd" hidden="1">'[59]Fax a enviar'!#REF!</definedName>
    <definedName name="dfdgfdfd" localSheetId="11" hidden="1">'[60]Fax a enviar'!#REF!</definedName>
    <definedName name="dfdgfdfd" localSheetId="10" hidden="1">'[60]Fax a enviar'!#REF!</definedName>
    <definedName name="dfdgfdfd" localSheetId="12" hidden="1">'[60]Fax a enviar'!#REF!</definedName>
    <definedName name="dfdgfdfd" hidden="1">'[60]Fax a enviar'!#REF!</definedName>
    <definedName name="dfdgfdsfsd" localSheetId="11" hidden="1">#REF!</definedName>
    <definedName name="dfdgfdsfsd" localSheetId="9" hidden="1">#REF!</definedName>
    <definedName name="dfdgfdsfsd" localSheetId="10" hidden="1">#REF!</definedName>
    <definedName name="dfdgfdsfsd" localSheetId="12" hidden="1">#REF!</definedName>
    <definedName name="dfdgfdsfsd" hidden="1">#REF!</definedName>
    <definedName name="dfgd" localSheetId="11">#REF!</definedName>
    <definedName name="dfgd" localSheetId="9">#REF!</definedName>
    <definedName name="dfgd" localSheetId="10">#REF!</definedName>
    <definedName name="dfgd" localSheetId="12">#REF!</definedName>
    <definedName name="dfgd">#REF!</definedName>
    <definedName name="DG" localSheetId="11">#REF!</definedName>
    <definedName name="DG" localSheetId="9">#REF!</definedName>
    <definedName name="DG" localSheetId="10">#REF!</definedName>
    <definedName name="DG" localSheetId="12">#REF!</definedName>
    <definedName name="DG">#REF!</definedName>
    <definedName name="DG_S" localSheetId="11">#REF!</definedName>
    <definedName name="DG_S" localSheetId="9">#REF!</definedName>
    <definedName name="DG_S" localSheetId="10">#REF!</definedName>
    <definedName name="DG_S" localSheetId="12">#REF!</definedName>
    <definedName name="DG_S">#REF!</definedName>
    <definedName name="dgdgd" localSheetId="11" hidden="1">#REF!</definedName>
    <definedName name="dgdgd" localSheetId="9" hidden="1">#REF!</definedName>
    <definedName name="dgdgd" localSheetId="10" hidden="1">#REF!</definedName>
    <definedName name="dgdgd" localSheetId="12" hidden="1">#REF!</definedName>
    <definedName name="dgdgd" hidden="1">#REF!</definedName>
    <definedName name="DGImonth" localSheetId="11">#REF!</definedName>
    <definedName name="DGImonth" localSheetId="10">#REF!</definedName>
    <definedName name="DGImonth" localSheetId="12">#REF!</definedName>
    <definedName name="DGImonth">#REF!</definedName>
    <definedName name="DGproj">#N/A</definedName>
    <definedName name="DIARIO" localSheetId="11">#REF!</definedName>
    <definedName name="DIARIO" localSheetId="10">#REF!</definedName>
    <definedName name="DIARIO" localSheetId="12">#REF!</definedName>
    <definedName name="DIARIO">#REF!</definedName>
    <definedName name="DIC._88" localSheetId="11">#REF!</definedName>
    <definedName name="DIC._88" localSheetId="10">#REF!</definedName>
    <definedName name="DIC._88" localSheetId="12">#REF!</definedName>
    <definedName name="DIC._88">#REF!</definedName>
    <definedName name="DIC._89" localSheetId="11">#REF!</definedName>
    <definedName name="DIC._89" localSheetId="10">#REF!</definedName>
    <definedName name="DIC._89" localSheetId="12">#REF!</definedName>
    <definedName name="DIC._89">#REF!</definedName>
    <definedName name="DIFCTO00" localSheetId="11">#REF!</definedName>
    <definedName name="DIFCTO00" localSheetId="10">#REF!</definedName>
    <definedName name="DIFCTO00" localSheetId="12">#REF!</definedName>
    <definedName name="DIFCTO00">#REF!</definedName>
    <definedName name="DIFCTO97" localSheetId="11">#REF!</definedName>
    <definedName name="DIFCTO97" localSheetId="10">#REF!</definedName>
    <definedName name="DIFCTO97" localSheetId="12">#REF!</definedName>
    <definedName name="DIFCTO97">#REF!</definedName>
    <definedName name="DIFCTO98" localSheetId="11">#REF!</definedName>
    <definedName name="DIFCTO98" localSheetId="10">#REF!</definedName>
    <definedName name="DIFCTO98" localSheetId="12">#REF!</definedName>
    <definedName name="DIFCTO98">#REF!</definedName>
    <definedName name="DIFCTO99" localSheetId="11">#REF!</definedName>
    <definedName name="DIFCTO99" localSheetId="10">#REF!</definedName>
    <definedName name="DIFCTO99" localSheetId="12">#REF!</definedName>
    <definedName name="DIFCTO99">#REF!</definedName>
    <definedName name="Diferencia">#REF!</definedName>
    <definedName name="DISB">#REF!</definedName>
    <definedName name="Discount_IDA">[61]NPV!$B$28</definedName>
    <definedName name="Discount_IDA1" localSheetId="11">#REF!</definedName>
    <definedName name="Discount_IDA1" localSheetId="10">#REF!</definedName>
    <definedName name="Discount_IDA1" localSheetId="12">#REF!</definedName>
    <definedName name="Discount_IDA1">#REF!</definedName>
    <definedName name="Discount_NC" localSheetId="11">[61]NPV!#REF!</definedName>
    <definedName name="Discount_NC" localSheetId="9">#REF!</definedName>
    <definedName name="Discount_NC" localSheetId="10">[61]NPV!#REF!</definedName>
    <definedName name="Discount_NC" localSheetId="12">[61]NPV!#REF!</definedName>
    <definedName name="Discount_NC">[61]NPV!#REF!</definedName>
    <definedName name="DiscountRate" localSheetId="11">#REF!</definedName>
    <definedName name="DiscountRate" localSheetId="9">#REF!</definedName>
    <definedName name="DiscountRate" localSheetId="10">#REF!</definedName>
    <definedName name="DiscountRate" localSheetId="12">#REF!</definedName>
    <definedName name="DiscountRate">#REF!</definedName>
    <definedName name="divi">#REF!</definedName>
    <definedName name="DIVISOOR">#REF!</definedName>
    <definedName name="DIVISOR" localSheetId="11">#REF!</definedName>
    <definedName name="DIVISOR" localSheetId="9">#REF!</definedName>
    <definedName name="DIVISOR" localSheetId="10">#REF!</definedName>
    <definedName name="DIVISOR" localSheetId="12">#REF!</definedName>
    <definedName name="DIVISOR">#REF!</definedName>
    <definedName name="DIVISOR1" localSheetId="11">#REF!</definedName>
    <definedName name="DIVISOR1" localSheetId="9">#REF!</definedName>
    <definedName name="DIVISOR1" localSheetId="10">#REF!</definedName>
    <definedName name="DIVISOR1" localSheetId="12">#REF!</definedName>
    <definedName name="DIVISOR1">#REF!</definedName>
    <definedName name="DKK" localSheetId="11">#REF!</definedName>
    <definedName name="DKK" localSheetId="9">#REF!</definedName>
    <definedName name="DKK" localSheetId="10">#REF!</definedName>
    <definedName name="DKK" localSheetId="12">#REF!</definedName>
    <definedName name="DKK">#REF!</definedName>
    <definedName name="DKR" localSheetId="11">#REF!</definedName>
    <definedName name="DKR" localSheetId="9">#REF!</definedName>
    <definedName name="DKR" localSheetId="10">#REF!</definedName>
    <definedName name="DKR" localSheetId="12">#REF!</definedName>
    <definedName name="DKR">#REF!</definedName>
    <definedName name="DM" localSheetId="11">#REF!</definedName>
    <definedName name="DM" localSheetId="9">#REF!</definedName>
    <definedName name="DM" localSheetId="10">#REF!</definedName>
    <definedName name="DM" localSheetId="12">#REF!</definedName>
    <definedName name="DM">#REF!</definedName>
    <definedName name="DM1A" localSheetId="11">#REF!</definedName>
    <definedName name="DM1A" localSheetId="9">#REF!</definedName>
    <definedName name="DM1A" localSheetId="10">#REF!</definedName>
    <definedName name="DM1A" localSheetId="12">#REF!</definedName>
    <definedName name="DM1A">#REF!</definedName>
    <definedName name="DMBYS">#REF!</definedName>
    <definedName name="DMU" localSheetId="11">#REF!</definedName>
    <definedName name="DMU" localSheetId="10">#REF!</definedName>
    <definedName name="DMU" localSheetId="12">#REF!</definedName>
    <definedName name="DMU">#REF!</definedName>
    <definedName name="DNP">#REF!</definedName>
    <definedName name="DO" localSheetId="11">#REF!</definedName>
    <definedName name="DO" localSheetId="9">#REF!</definedName>
    <definedName name="DO" localSheetId="10">#REF!</definedName>
    <definedName name="DO" localSheetId="12">#REF!</definedName>
    <definedName name="DO">#REF!</definedName>
    <definedName name="DOMI">#N/A</definedName>
    <definedName name="DOMINIO2">#N/A</definedName>
    <definedName name="DPOB">#REF!</definedName>
    <definedName name="Dproj">#N/A</definedName>
    <definedName name="DR" localSheetId="11">#REF!</definedName>
    <definedName name="DR" localSheetId="9">#REF!</definedName>
    <definedName name="DR" localSheetId="10">#REF!</definedName>
    <definedName name="DR" localSheetId="12">#REF!</definedName>
    <definedName name="DR">#REF!</definedName>
    <definedName name="DR1A" localSheetId="11">#REF!</definedName>
    <definedName name="DR1A" localSheetId="9">#REF!</definedName>
    <definedName name="DR1A" localSheetId="10">#REF!</definedName>
    <definedName name="DR1A" localSheetId="12">#REF!</definedName>
    <definedName name="DR1A">#REF!</definedName>
    <definedName name="drd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RFP">#REF!</definedName>
    <definedName name="ds" localSheetId="11" hidden="1">'[56]Fax a enviar'!#REF!</definedName>
    <definedName name="ds" localSheetId="9" hidden="1">#REF!</definedName>
    <definedName name="ds" localSheetId="10" hidden="1">'[56]Fax a enviar'!#REF!</definedName>
    <definedName name="ds" localSheetId="12" hidden="1">'[56]Fax a enviar'!#REF!</definedName>
    <definedName name="ds" hidden="1">'[56]Fax a enviar'!#REF!</definedName>
    <definedName name="DSA_Assumptions" localSheetId="11">#REF!</definedName>
    <definedName name="DSA_Assumptions" localSheetId="9">#REF!</definedName>
    <definedName name="DSA_Assumptions" localSheetId="10">#REF!</definedName>
    <definedName name="DSA_Assumptions" localSheetId="12">#REF!</definedName>
    <definedName name="DSA_Assumptions">#REF!</definedName>
    <definedName name="dsaout" localSheetId="11">#REF!</definedName>
    <definedName name="dsaout" localSheetId="10">#REF!</definedName>
    <definedName name="dsaout" localSheetId="12">#REF!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" localSheetId="9" hidden="1">#REF!</definedName>
    <definedName name="dsds" localSheetId="10" hidden="1">'[56]Fax a enviar'!#REF!</definedName>
    <definedName name="dsds" hidden="1">'[56]Fax a enviar'!#REF!</definedName>
    <definedName name="DSI" localSheetId="11">#REF!</definedName>
    <definedName name="DSI" localSheetId="9">#REF!</definedName>
    <definedName name="DSI" localSheetId="10">#REF!</definedName>
    <definedName name="DSI" localSheetId="12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11">#REF!</definedName>
    <definedName name="DSP" localSheetId="9">#REF!</definedName>
    <definedName name="DSP" localSheetId="10">#REF!</definedName>
    <definedName name="DSP" localSheetId="12">#REF!</definedName>
    <definedName name="DSP">#REF!</definedName>
    <definedName name="DSPBproj">#N/A</definedName>
    <definedName name="DSPG" localSheetId="11">#REF!</definedName>
    <definedName name="DSPG" localSheetId="9">#REF!</definedName>
    <definedName name="DSPG" localSheetId="10">#REF!</definedName>
    <definedName name="DSPG" localSheetId="12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TS" localSheetId="11">#REF!</definedName>
    <definedName name="DTS" localSheetId="10">#REF!</definedName>
    <definedName name="DTS" localSheetId="12">#REF!</definedName>
    <definedName name="DTS">#REF!</definedName>
    <definedName name="dummy" localSheetId="11">#REF!</definedName>
    <definedName name="dummy" localSheetId="10">#REF!</definedName>
    <definedName name="dummy" localSheetId="12">#REF!</definedName>
    <definedName name="dummy">#REF!</definedName>
    <definedName name="DXBYS">#REF!</definedName>
    <definedName name="DY" localSheetId="11">#REF!</definedName>
    <definedName name="DY" localSheetId="9">#REF!</definedName>
    <definedName name="DY" localSheetId="10">#REF!</definedName>
    <definedName name="DY" localSheetId="12">#REF!</definedName>
    <definedName name="DY">#REF!</definedName>
    <definedName name="DY1A" localSheetId="11">#REF!</definedName>
    <definedName name="DY1A" localSheetId="9">#REF!</definedName>
    <definedName name="DY1A" localSheetId="10">#REF!</definedName>
    <definedName name="DY1A" localSheetId="12">#REF!</definedName>
    <definedName name="DY1A">#REF!</definedName>
    <definedName name="E" localSheetId="11">#REF!</definedName>
    <definedName name="E" localSheetId="9">#REF!</definedName>
    <definedName name="E" localSheetId="10">#REF!</definedName>
    <definedName name="E" localSheetId="12">#REF!</definedName>
    <definedName name="E">#REF!</definedName>
    <definedName name="EBRD" localSheetId="11">#REF!</definedName>
    <definedName name="EBRD" localSheetId="9">#REF!</definedName>
    <definedName name="EBRD" localSheetId="10">#REF!</definedName>
    <definedName name="EBRD" localSheetId="12">#REF!</definedName>
    <definedName name="EBRD">#REF!</definedName>
    <definedName name="Ecowas">#REF!</definedName>
    <definedName name="ECU" localSheetId="11">#REF!</definedName>
    <definedName name="ECU" localSheetId="9">#REF!</definedName>
    <definedName name="ECU" localSheetId="10">#REF!</definedName>
    <definedName name="ECU" localSheetId="12">#REF!</definedName>
    <definedName name="ECU">#REF!</definedName>
    <definedName name="EDNA">#N/A</definedName>
    <definedName name="EDNA_B" localSheetId="10">[62]Q6!#REF!</definedName>
    <definedName name="EDNA_B">#REF!</definedName>
    <definedName name="EDNA_D" localSheetId="10">[62]Q7!#REF!</definedName>
    <definedName name="EDNA_D">#REF!</definedName>
    <definedName name="EDNA_T">#REF!</definedName>
    <definedName name="EDNE">#REF!</definedName>
    <definedName name="edr" localSheetId="5" hidden="1">{"Riqfin97",#N/A,FALSE,"Tran";"Riqfinpro",#N/A,FALSE,"Tran"}</definedName>
    <definedName name="edr" localSheetId="8" hidden="1">{"Riqfin97",#N/A,FALSE,"Tran";"Riqfinpro",#N/A,FALSE,"Tran"}</definedName>
    <definedName name="edr" localSheetId="11" hidden="1">{"Riqfin97",#N/A,FALSE,"Tran";"Riqfinpro",#N/A,FALSE,"Tran"}</definedName>
    <definedName name="edr" localSheetId="9" hidden="1">{"Riqfin97",#N/A,FALSE,"Tran";"Riqfinpro",#N/A,FALSE,"Tran"}</definedName>
    <definedName name="edr" localSheetId="10" hidden="1">{"Riqfin97",#N/A,FALSE,"Tran";"Riqfinpro",#N/A,FALSE,"Tran"}</definedName>
    <definedName name="edr" localSheetId="12" hidden="1">{"Riqfin97",#N/A,FALSE,"Tran";"Riqfinpro",#N/A,FALSE,"Tran"}</definedName>
    <definedName name="edr" hidden="1">{"Riqfin97",#N/A,FALSE,"Tran";"Riqfinpro",#N/A,FALSE,"Tran"}</definedName>
    <definedName name="ee" localSheetId="5" hidden="1">{"Tab1",#N/A,FALSE,"P";"Tab2",#N/A,FALSE,"P"}</definedName>
    <definedName name="ee" localSheetId="8" hidden="1">{"Tab1",#N/A,FALSE,"P";"Tab2",#N/A,FALSE,"P"}</definedName>
    <definedName name="ee" localSheetId="11" hidden="1">{"Tab1",#N/A,FALSE,"P";"Tab2",#N/A,FALSE,"P"}</definedName>
    <definedName name="ee" localSheetId="9" hidden="1">{"Tab1",#N/A,FALSE,"P";"Tab2",#N/A,FALSE,"P"}</definedName>
    <definedName name="ee" localSheetId="10" hidden="1">{"Tab1",#N/A,FALSE,"P";"Tab2",#N/A,FALSE,"P"}</definedName>
    <definedName name="ee" localSheetId="12" hidden="1">{"Tab1",#N/A,FALSE,"P";"Tab2",#N/A,FALSE,"P"}</definedName>
    <definedName name="ee" hidden="1">{"Tab1",#N/A,FALSE,"P";"Tab2",#N/A,FALSE,"P"}</definedName>
    <definedName name="EE_Table_02.___Selected_National_Accounts_Aggregates" localSheetId="11">#REF!</definedName>
    <definedName name="EE_Table_02.___Selected_National_Accounts_Aggregates" localSheetId="10">#REF!</definedName>
    <definedName name="EE_Table_02.___Selected_National_Accounts_Aggregates" localSheetId="12">#REF!</definedName>
    <definedName name="EE_Table_02.___Selected_National_Accounts_Aggregates">#REF!</definedName>
    <definedName name="EE_Table_03.___Expenditure_and_Savings" localSheetId="11">#REF!</definedName>
    <definedName name="EE_Table_03.___Expenditure_and_Savings" localSheetId="10">#REF!</definedName>
    <definedName name="EE_Table_03.___Expenditure_and_Savings" localSheetId="12">#REF!</definedName>
    <definedName name="EE_Table_03.___Expenditure_and_Savings">#REF!</definedName>
    <definedName name="EE_Table_04.___Consumer_Price_Indices____1" localSheetId="11">#REF!</definedName>
    <definedName name="EE_Table_04.___Consumer_Price_Indices____1" localSheetId="10">#REF!</definedName>
    <definedName name="EE_Table_04.___Consumer_Price_Indices____1" localSheetId="12">#REF!</definedName>
    <definedName name="EE_Table_04.___Consumer_Price_Indices____1">#REF!</definedName>
    <definedName name="EE_Table_16.__National_Accounts_at_Current_Prices" localSheetId="11">#REF!</definedName>
    <definedName name="EE_Table_16.__National_Accounts_at_Current_Prices" localSheetId="10">#REF!</definedName>
    <definedName name="EE_Table_16.__National_Accounts_at_Current_Prices" localSheetId="12">#REF!</definedName>
    <definedName name="EE_Table_16.__National_Accounts_at_Current_Prices">#REF!</definedName>
    <definedName name="EE_Table_17___Real_Gross_Domestic_Expenditure" localSheetId="11">#REF!</definedName>
    <definedName name="EE_Table_17___Real_Gross_Domestic_Expenditure" localSheetId="10">#REF!</definedName>
    <definedName name="EE_Table_17___Real_Gross_Domestic_Expenditure" localSheetId="12">#REF!</definedName>
    <definedName name="EE_Table_17___Real_Gross_Domestic_Expenditure">#REF!</definedName>
    <definedName name="EE_Table_18.__Real_Gross_Domestic_Product_by_Sector" localSheetId="11">#REF!</definedName>
    <definedName name="EE_Table_18.__Real_Gross_Domestic_Product_by_Sector" localSheetId="10">#REF!</definedName>
    <definedName name="EE_Table_18.__Real_Gross_Domestic_Product_by_Sector" localSheetId="12">#REF!</definedName>
    <definedName name="EE_Table_18.__Real_Gross_Domestic_Product_by_Sector">#REF!</definedName>
    <definedName name="EE_Table_19.__Gross_Domestic_Investment" localSheetId="11">#REF!</definedName>
    <definedName name="EE_Table_19.__Gross_Domestic_Investment" localSheetId="10">#REF!</definedName>
    <definedName name="EE_Table_19.__Gross_Domestic_Investment" localSheetId="12">#REF!</definedName>
    <definedName name="EE_Table_19.__Gross_Domestic_Investment">#REF!</definedName>
    <definedName name="EE_Table_20.__Selected_Agricultural_Sector_Statistics" localSheetId="11">#REF!</definedName>
    <definedName name="EE_Table_20.__Selected_Agricultural_Sector_Statistics" localSheetId="10">#REF!</definedName>
    <definedName name="EE_Table_20.__Selected_Agricultural_Sector_Statistics" localSheetId="12">#REF!</definedName>
    <definedName name="EE_Table_20.__Selected_Agricultural_Sector_Statistics">#REF!</definedName>
    <definedName name="EE_Table_20.5__Ag_Sector_Statistics__concluded" localSheetId="11">#REF!</definedName>
    <definedName name="EE_Table_20.5__Ag_Sector_Statistics__concluded" localSheetId="10">#REF!</definedName>
    <definedName name="EE_Table_20.5__Ag_Sector_Statistics__concluded" localSheetId="12">#REF!</definedName>
    <definedName name="EE_Table_20.5__Ag_Sector_Statistics__concluded">#REF!</definedName>
    <definedName name="EE_Table_21.__Manufacturing_Production" localSheetId="11">#REF!</definedName>
    <definedName name="EE_Table_21.__Manufacturing_Production" localSheetId="10">#REF!</definedName>
    <definedName name="EE_Table_21.__Manufacturing_Production" localSheetId="12">#REF!</definedName>
    <definedName name="EE_Table_21.__Manufacturing_Production">#REF!</definedName>
    <definedName name="EE_Table_22.__Production_Exports_and_Imports_of_Petroleum" localSheetId="11">#REF!</definedName>
    <definedName name="EE_Table_22.__Production_Exports_and_Imports_of_Petroleum" localSheetId="10">#REF!</definedName>
    <definedName name="EE_Table_22.__Production_Exports_and_Imports_of_Petroleum" localSheetId="12">#REF!</definedName>
    <definedName name="EE_Table_22.__Production_Exports_and_Imports_of_Petroleum">#REF!</definedName>
    <definedName name="EE_Table_23.__Retail_Prices_for_Petroleum_Products" localSheetId="11">#REF!</definedName>
    <definedName name="EE_Table_23.__Retail_Prices_for_Petroleum_Products" localSheetId="10">#REF!</definedName>
    <definedName name="EE_Table_23.__Retail_Prices_for_Petroleum_Products" localSheetId="12">#REF!</definedName>
    <definedName name="EE_Table_23.__Retail_Prices_for_Petroleum_Products">#REF!</definedName>
    <definedName name="EE_Table_24.__Consumption_of_Petroleum_and_Derivatives" localSheetId="11">#REF!</definedName>
    <definedName name="EE_Table_24.__Consumption_of_Petroleum_and_Derivatives" localSheetId="10">#REF!</definedName>
    <definedName name="EE_Table_24.__Consumption_of_Petroleum_and_Derivatives" localSheetId="12">#REF!</definedName>
    <definedName name="EE_Table_24.__Consumption_of_Petroleum_and_Derivatives">#REF!</definedName>
    <definedName name="EE_Table_25.__Production_and_Distribution_Electricity" localSheetId="11">#REF!</definedName>
    <definedName name="EE_Table_25.__Production_and_Distribution_Electricity" localSheetId="10">#REF!</definedName>
    <definedName name="EE_Table_25.__Production_and_Distribution_Electricity" localSheetId="12">#REF!</definedName>
    <definedName name="EE_Table_25.__Production_and_Distribution_Electricity">#REF!</definedName>
    <definedName name="EE_Table_26.__Average_Price_of_Electricity" localSheetId="11">#REF!</definedName>
    <definedName name="EE_Table_26.__Average_Price_of_Electricity" localSheetId="10">#REF!</definedName>
    <definedName name="EE_Table_26.__Average_Price_of_Electricity" localSheetId="12">#REF!</definedName>
    <definedName name="EE_Table_26.__Average_Price_of_Electricity">#REF!</definedName>
    <definedName name="EE_Table_27.__Guatemala___Consumer_Price_Indices__1" localSheetId="11">#REF!</definedName>
    <definedName name="EE_Table_27.__Guatemala___Consumer_Price_Indices__1" localSheetId="10">#REF!</definedName>
    <definedName name="EE_Table_27.__Guatemala___Consumer_Price_Indices__1" localSheetId="12">#REF!</definedName>
    <definedName name="EE_Table_27.__Guatemala___Consumer_Price_Indices__1">#REF!</definedName>
    <definedName name="EE_Table_28._Guatemala___Selected_Wage_Indicators_1" localSheetId="11">#REF!</definedName>
    <definedName name="EE_Table_28._Guatemala___Selected_Wage_Indicators_1" localSheetId="10">#REF!</definedName>
    <definedName name="EE_Table_28._Guatemala___Selected_Wage_Indicators_1" localSheetId="12">#REF!</definedName>
    <definedName name="EE_Table_28._Guatemala___Selected_Wage_Indicators_1">#REF!</definedName>
    <definedName name="EE_Table_29.__Minimum_Monthly_Wages_by_Economic_Activity" localSheetId="11">#REF!</definedName>
    <definedName name="EE_Table_29.__Minimum_Monthly_Wages_by_Economic_Activity" localSheetId="10">#REF!</definedName>
    <definedName name="EE_Table_29.__Minimum_Monthly_Wages_by_Economic_Activity" localSheetId="12">#REF!</definedName>
    <definedName name="EE_Table_29.__Minimum_Monthly_Wages_by_Economic_Activity">#REF!</definedName>
    <definedName name="EE_Table_30._Guatemala___Selected_Employment_and_Labor_Productivity_Indicators" localSheetId="11">#REF!</definedName>
    <definedName name="EE_Table_30._Guatemala___Selected_Employment_and_Labor_Productivity_Indicators" localSheetId="10">#REF!</definedName>
    <definedName name="EE_Table_30._Guatemala___Selected_Employment_and_Labor_Productivity_Indicators" localSheetId="12">#REF!</definedName>
    <definedName name="EE_Table_30._Guatemala___Selected_Employment_and_Labor_Productivity_Indicators">#REF!</definedName>
    <definedName name="EE_Table_31._Wage_and_Employment_Indicators_1" localSheetId="11">#REF!</definedName>
    <definedName name="EE_Table_31._Wage_and_Employment_Indicators_1" localSheetId="10">#REF!</definedName>
    <definedName name="EE_Table_31._Wage_and_Employment_Indicators_1" localSheetId="12">#REF!</definedName>
    <definedName name="EE_Table_31._Wage_and_Employment_Indicators_1">#REF!</definedName>
    <definedName name="EE_Table_32_ULC_PROD_indicators" localSheetId="11">#REF!</definedName>
    <definedName name="EE_Table_32_ULC_PROD_indicators" localSheetId="10">#REF!</definedName>
    <definedName name="EE_Table_32_ULC_PROD_indicators" localSheetId="12">#REF!</definedName>
    <definedName name="EE_Table_32_ULC_PROD_indicators">#REF!</definedName>
    <definedName name="EE_Table_33_Indicators_of_Competitiveness" localSheetId="11">#REF!</definedName>
    <definedName name="EE_Table_33_Indicators_of_Competitiveness" localSheetId="10">#REF!</definedName>
    <definedName name="EE_Table_33_Indicators_of_Competitiveness" localSheetId="12">#REF!</definedName>
    <definedName name="EE_Table_33_Indicators_of_Competitiveness">#REF!</definedName>
    <definedName name="eee" localSheetId="5" hidden="1">{"Tab1",#N/A,FALSE,"P";"Tab2",#N/A,FALSE,"P"}</definedName>
    <definedName name="eee" localSheetId="8" hidden="1">{"Tab1",#N/A,FALSE,"P";"Tab2",#N/A,FALSE,"P"}</definedName>
    <definedName name="eee" localSheetId="11" hidden="1">{"Tab1",#N/A,FALSE,"P";"Tab2",#N/A,FALSE,"P"}</definedName>
    <definedName name="eee" localSheetId="9" hidden="1">{"Tab1",#N/A,FALSE,"P";"Tab2",#N/A,FALSE,"P"}</definedName>
    <definedName name="eee" localSheetId="10" hidden="1">{"Tab1",#N/A,FALSE,"P";"Tab2",#N/A,FALSE,"P"}</definedName>
    <definedName name="eee" localSheetId="12" hidden="1">{"Tab1",#N/A,FALSE,"P";"Tab2",#N/A,FALSE,"P"}</definedName>
    <definedName name="eee" hidden="1">{"Tab1",#N/A,FALSE,"P";"Tab2",#N/A,FALSE,"P"}</definedName>
    <definedName name="eeee" localSheetId="5" hidden="1">{"Riqfin97",#N/A,FALSE,"Tran";"Riqfinpro",#N/A,FALSE,"Tran"}</definedName>
    <definedName name="eeee" localSheetId="8" hidden="1">{"Riqfin97",#N/A,FALSE,"Tran";"Riqfinpro",#N/A,FALSE,"Tran"}</definedName>
    <definedName name="eeee" localSheetId="11" hidden="1">{"Riqfin97",#N/A,FALSE,"Tran";"Riqfinpro",#N/A,FALSE,"Tran"}</definedName>
    <definedName name="eeee" localSheetId="9" hidden="1">{"Riqfin97",#N/A,FALSE,"Tran";"Riqfinpro",#N/A,FALSE,"Tran"}</definedName>
    <definedName name="eeee" localSheetId="10" hidden="1">{"Riqfin97",#N/A,FALSE,"Tran";"Riqfinpro",#N/A,FALSE,"Tran"}</definedName>
    <definedName name="eeee" localSheetId="12" hidden="1">{"Riqfin97",#N/A,FALSE,"Tran";"Riqfinpro",#N/A,FALSE,"Tran"}</definedName>
    <definedName name="eeee" hidden="1">{"Riqfin97",#N/A,FALSE,"Tran";"Riqfinpro",#N/A,FALSE,"Tran"}</definedName>
    <definedName name="eeeee" localSheetId="5" hidden="1">{"Riqfin97",#N/A,FALSE,"Tran";"Riqfinpro",#N/A,FALSE,"Tran"}</definedName>
    <definedName name="eeeee" localSheetId="8" hidden="1">{"Riqfin97",#N/A,FALSE,"Tran";"Riqfinpro",#N/A,FALSE,"Tran"}</definedName>
    <definedName name="eeeee" localSheetId="11" hidden="1">{"Riqfin97",#N/A,FALSE,"Tran";"Riqfinpro",#N/A,FALSE,"Tran"}</definedName>
    <definedName name="eeeee" localSheetId="9" hidden="1">{"Riqfin97",#N/A,FALSE,"Tran";"Riqfinpro",#N/A,FALSE,"Tran"}</definedName>
    <definedName name="eeeee" localSheetId="10" hidden="1">{"Riqfin97",#N/A,FALSE,"Tran";"Riqfinpro",#N/A,FALSE,"Tran"}</definedName>
    <definedName name="eeeee" localSheetId="12" hidden="1">{"Riqfin97",#N/A,FALSE,"Tran";"Riqfinpro",#N/A,FALSE,"Tran"}</definedName>
    <definedName name="eeeee" hidden="1">{"Riqfin97",#N/A,FALSE,"Tran";"Riqfinpro",#N/A,FALSE,"Tran"}</definedName>
    <definedName name="eeeeeee" localSheetId="5" hidden="1">{"Riqfin97",#N/A,FALSE,"Tran";"Riqfinpro",#N/A,FALSE,"Tran"}</definedName>
    <definedName name="eeeeeee" localSheetId="8" hidden="1">{"Riqfin97",#N/A,FALSE,"Tran";"Riqfinpro",#N/A,FALSE,"Tran"}</definedName>
    <definedName name="eeeeeee" localSheetId="11" hidden="1">{"Riqfin97",#N/A,FALSE,"Tran";"Riqfinpro",#N/A,FALSE,"Tran"}</definedName>
    <definedName name="eeeeeee" localSheetId="9" hidden="1">{"Riqfin97",#N/A,FALSE,"Tran";"Riqfinpro",#N/A,FALSE,"Tran"}</definedName>
    <definedName name="eeeeeee" localSheetId="10" hidden="1">{"Riqfin97",#N/A,FALSE,"Tran";"Riqfinpro",#N/A,FALSE,"Tran"}</definedName>
    <definedName name="eeeeeee" localSheetId="12" hidden="1">{"Riqfin97",#N/A,FALSE,"Tran";"Riqfinpro",#N/A,FALSE,"Tran"}</definedName>
    <definedName name="eeeeeee" hidden="1">{"Riqfin97",#N/A,FALSE,"Tran";"Riqfinpro",#N/A,FALSE,"Tran"}</definedName>
    <definedName name="eeeeeeeeee" localSheetId="11" hidden="1">#REF!</definedName>
    <definedName name="eeeeeeeeee" localSheetId="9" hidden="1">#REF!</definedName>
    <definedName name="eeeeeeeeee" localSheetId="10" hidden="1">#REF!</definedName>
    <definedName name="eeeeeeeeee" localSheetId="12" hidden="1">#REF!</definedName>
    <definedName name="eeeeeeeeee" hidden="1">#REF!</definedName>
    <definedName name="efdfrd" localSheetId="5" hidden="1">{"Tab1",#N/A,FALSE,"P";"Tab2",#N/A,FALSE,"P"}</definedName>
    <definedName name="efdfrd" localSheetId="8" hidden="1">{"Tab1",#N/A,FALSE,"P";"Tab2",#N/A,FALSE,"P"}</definedName>
    <definedName name="efdfrd" localSheetId="11" hidden="1">{"Tab1",#N/A,FALSE,"P";"Tab2",#N/A,FALSE,"P"}</definedName>
    <definedName name="efdfrd" localSheetId="9" hidden="1">{"Tab1",#N/A,FALSE,"P";"Tab2",#N/A,FALSE,"P"}</definedName>
    <definedName name="efdfrd" localSheetId="10" hidden="1">{"Tab1",#N/A,FALSE,"P";"Tab2",#N/A,FALSE,"P"}</definedName>
    <definedName name="efdfrd" localSheetId="12" hidden="1">{"Tab1",#N/A,FALSE,"P";"Tab2",#N/A,FALSE,"P"}</definedName>
    <definedName name="efdfrd" hidden="1">{"Tab1",#N/A,FALSE,"P";"Tab2",#N/A,FALSE,"P"}</definedName>
    <definedName name="efdgd" localSheetId="9" hidden="1">#REF!</definedName>
    <definedName name="efdgd" hidden="1">'[63]Fax a enviar'!#REF!</definedName>
    <definedName name="EfectivoCuentasBancarias">#REF!</definedName>
    <definedName name="efefte" localSheetId="11" hidden="1">'[63]Fax a enviar'!#REF!</definedName>
    <definedName name="efefte" localSheetId="9" hidden="1">#REF!</definedName>
    <definedName name="efefte" localSheetId="10" hidden="1">'[63]Fax a enviar'!#REF!</definedName>
    <definedName name="efefte" localSheetId="12" hidden="1">'[63]Fax a enviar'!#REF!</definedName>
    <definedName name="efefte" hidden="1">'[63]Fax a enviar'!#REF!</definedName>
    <definedName name="efsdfsd" localSheetId="11" hidden="1">#REF!</definedName>
    <definedName name="efsdfsd" localSheetId="9" hidden="1">#REF!</definedName>
    <definedName name="efsdfsd" localSheetId="10" hidden="1">#REF!</definedName>
    <definedName name="efsdfsd" localSheetId="12" hidden="1">#REF!</definedName>
    <definedName name="efsdfsd" hidden="1">#REF!</definedName>
    <definedName name="EIB">#REF!</definedName>
    <definedName name="eka" localSheetId="11">#REF!</definedName>
    <definedName name="eka" localSheetId="9">#REF!</definedName>
    <definedName name="eka" localSheetId="10">#REF!</definedName>
    <definedName name="eka" localSheetId="12">#REF!</definedName>
    <definedName name="eka">#REF!</definedName>
    <definedName name="ele" localSheetId="11">#REF!</definedName>
    <definedName name="ele" localSheetId="10">#REF!</definedName>
    <definedName name="ele" localSheetId="12">#REF!</definedName>
    <definedName name="ele">#REF!</definedName>
    <definedName name="elect" localSheetId="11">#REF!</definedName>
    <definedName name="elect" localSheetId="10">#REF!</definedName>
    <definedName name="elect" localSheetId="12">#REF!</definedName>
    <definedName name="elect">#REF!</definedName>
    <definedName name="ELV">#REF!</definedName>
    <definedName name="EMETEL" localSheetId="11">#REF!</definedName>
    <definedName name="EMETEL" localSheetId="10">#REF!</definedName>
    <definedName name="EMETEL" localSheetId="12">#REF!</definedName>
    <definedName name="EMETEL">#REF!</definedName>
    <definedName name="emi" localSheetId="11">#REF!</definedName>
    <definedName name="emi" localSheetId="10">#REF!</definedName>
    <definedName name="emi" localSheetId="12">#REF!</definedName>
    <definedName name="emi">#REF!</definedName>
    <definedName name="emi98j" localSheetId="10">[17]Programa!#REF!</definedName>
    <definedName name="emi98j">#REF!</definedName>
    <definedName name="emi98s" localSheetId="11">#REF!</definedName>
    <definedName name="emi98s" localSheetId="10">#REF!</definedName>
    <definedName name="emi98s" localSheetId="12">#REF!</definedName>
    <definedName name="emi98s">#REF!</definedName>
    <definedName name="EMISION" localSheetId="11">[41]BCP!#REF!</definedName>
    <definedName name="EMISION" localSheetId="9">#REF!</definedName>
    <definedName name="EMISION" localSheetId="10">[41]BCP!#REF!</definedName>
    <definedName name="EMISION" localSheetId="12">[41]BCP!#REF!</definedName>
    <definedName name="EMISION">[41]BCP!#REF!</definedName>
    <definedName name="EMIT">#REF!</definedName>
    <definedName name="empty" localSheetId="11">#REF!</definedName>
    <definedName name="empty" localSheetId="9">#REF!</definedName>
    <definedName name="empty" localSheetId="10">#REF!</definedName>
    <definedName name="empty" localSheetId="12">#REF!</definedName>
    <definedName name="empty">#REF!</definedName>
    <definedName name="encajec" localSheetId="11">#REF!</definedName>
    <definedName name="encajec" localSheetId="10">#REF!</definedName>
    <definedName name="encajec" localSheetId="12">#REF!</definedName>
    <definedName name="encajec">#REF!</definedName>
    <definedName name="encajed" localSheetId="11">#REF!</definedName>
    <definedName name="encajed" localSheetId="10">#REF!</definedName>
    <definedName name="encajed" localSheetId="12">#REF!</definedName>
    <definedName name="encajed">#REF!</definedName>
    <definedName name="ENDA">#N/A</definedName>
    <definedName name="ENDA_PR" localSheetId="11">#REF!</definedName>
    <definedName name="ENDA_PR" localSheetId="10">#REF!</definedName>
    <definedName name="ENDA_PR" localSheetId="12">#REF!</definedName>
    <definedName name="ENDA_PR">#REF!</definedName>
    <definedName name="enda2">#REF!</definedName>
    <definedName name="ENDE" localSheetId="11">#REF!</definedName>
    <definedName name="ENDE" localSheetId="10">#REF!</definedName>
    <definedName name="ENDE" localSheetId="12">#REF!</definedName>
    <definedName name="ENDE">#REF!</definedName>
    <definedName name="ENE._89" localSheetId="11">#REF!</definedName>
    <definedName name="ENE._89" localSheetId="10">#REF!</definedName>
    <definedName name="ENE._89" localSheetId="12">#REF!</definedName>
    <definedName name="ENE._89">#REF!</definedName>
    <definedName name="ENE._90" localSheetId="11">#REF!</definedName>
    <definedName name="ENE._90" localSheetId="10">#REF!</definedName>
    <definedName name="ENE._90" localSheetId="12">#REF!</definedName>
    <definedName name="ENE._90">#REF!</definedName>
    <definedName name="enri" localSheetId="11">#REF!</definedName>
    <definedName name="enri" localSheetId="9">#REF!</definedName>
    <definedName name="enri" localSheetId="10">#REF!</definedName>
    <definedName name="enri" localSheetId="12">#REF!</definedName>
    <definedName name="enri">#REF!</definedName>
    <definedName name="EP" localSheetId="11">#REF!</definedName>
    <definedName name="EP" localSheetId="10">#REF!</definedName>
    <definedName name="EP" localSheetId="12">#REF!</definedName>
    <definedName name="EP">#REF!</definedName>
    <definedName name="EPNF96" localSheetId="11">#REF!</definedName>
    <definedName name="EPNF96" localSheetId="10">#REF!</definedName>
    <definedName name="EPNF96" localSheetId="12">#REF!</definedName>
    <definedName name="EPNF96">#REF!</definedName>
    <definedName name="erererer" localSheetId="9" hidden="1">#REF!</definedName>
    <definedName name="erererer" hidden="1">'[56]Fax a enviar'!#REF!</definedName>
    <definedName name="ererwrw" localSheetId="9" hidden="1">#REF!</definedName>
    <definedName name="ererwrw" hidden="1">'[60]Fax a enviar'!#REF!</definedName>
    <definedName name="ergferger" localSheetId="5" hidden="1">{"Main Economic Indicators",#N/A,FALSE,"C"}</definedName>
    <definedName name="ergferger" localSheetId="8" hidden="1">{"Main Economic Indicators",#N/A,FALSE,"C"}</definedName>
    <definedName name="ergferger" localSheetId="11" hidden="1">{"Main Economic Indicators",#N/A,FALSE,"C"}</definedName>
    <definedName name="ergferger" localSheetId="9" hidden="1">{"Main Economic Indicators",#N/A,FALSE,"C"}</definedName>
    <definedName name="ergferger" localSheetId="10" hidden="1">{"Main Economic Indicators",#N/A,FALSE,"C"}</definedName>
    <definedName name="ergferger" localSheetId="12" hidden="1">{"Main Economic Indicators",#N/A,FALSE,"C"}</definedName>
    <definedName name="ergferger" hidden="1">{"Main Economic Indicators",#N/A,FALSE,"C"}</definedName>
    <definedName name="ergferger1" localSheetId="5" hidden="1">{"Main Economic Indicators",#N/A,FALSE,"C"}</definedName>
    <definedName name="ergferger1" localSheetId="8" hidden="1">{"Main Economic Indicators",#N/A,FALSE,"C"}</definedName>
    <definedName name="ergferger1" localSheetId="11" hidden="1">{"Main Economic Indicators",#N/A,FALSE,"C"}</definedName>
    <definedName name="ergferger1" localSheetId="9" hidden="1">{"Main Economic Indicators",#N/A,FALSE,"C"}</definedName>
    <definedName name="ergferger1" localSheetId="10" hidden="1">{"Main Economic Indicators",#N/A,FALSE,"C"}</definedName>
    <definedName name="ergferger1" localSheetId="12" hidden="1">{"Main Economic Indicators",#N/A,FALSE,"C"}</definedName>
    <definedName name="ergferger1" hidden="1">{"Main Economic Indicators",#N/A,FALSE,"C"}</definedName>
    <definedName name="ernesto">#N/A</definedName>
    <definedName name="ert" localSheetId="5" hidden="1">{"Minpmon",#N/A,FALSE,"Monthinput"}</definedName>
    <definedName name="ert" localSheetId="8" hidden="1">{"Minpmon",#N/A,FALSE,"Monthinput"}</definedName>
    <definedName name="ert" localSheetId="11" hidden="1">{"Minpmon",#N/A,FALSE,"Monthinput"}</definedName>
    <definedName name="ert" localSheetId="9" hidden="1">{"Minpmon",#N/A,FALSE,"Monthinput"}</definedName>
    <definedName name="ert" localSheetId="10" hidden="1">{"Minpmon",#N/A,FALSE,"Monthinput"}</definedName>
    <definedName name="ert" localSheetId="12" hidden="1">{"Minpmon",#N/A,FALSE,"Monthinput"}</definedName>
    <definedName name="ert" hidden="1">{"Minpmon",#N/A,FALSE,"Monthinput"}</definedName>
    <definedName name="ESAF_QUAR_GDP" localSheetId="11">#REF!</definedName>
    <definedName name="ESAF_QUAR_GDP" localSheetId="9">#REF!</definedName>
    <definedName name="ESAF_QUAR_GDP" localSheetId="10">#REF!</definedName>
    <definedName name="ESAF_QUAR_GDP" localSheetId="12">#REF!</definedName>
    <definedName name="ESAF_QUAR_GDP">#REF!</definedName>
    <definedName name="esafr" localSheetId="11">#REF!</definedName>
    <definedName name="esafr" localSheetId="9">#REF!</definedName>
    <definedName name="esafr" localSheetId="10">#REF!</definedName>
    <definedName name="esafr" localSheetId="12">#REF!</definedName>
    <definedName name="esafr">#REF!</definedName>
    <definedName name="ESC" localSheetId="11">#REF!</definedName>
    <definedName name="ESC" localSheetId="9">#REF!</definedName>
    <definedName name="ESC" localSheetId="10">#REF!</definedName>
    <definedName name="ESC" localSheetId="12">#REF!</definedName>
    <definedName name="ESC">#REF!</definedName>
    <definedName name="ESP" localSheetId="11">#REF!</definedName>
    <definedName name="ESP" localSheetId="10">#REF!</definedName>
    <definedName name="ESP" localSheetId="12">#REF!</definedName>
    <definedName name="ESP">#REF!</definedName>
    <definedName name="estacional" localSheetId="11">#REF!</definedName>
    <definedName name="estacional" localSheetId="10">#REF!</definedName>
    <definedName name="estacional" localSheetId="12">#REF!</definedName>
    <definedName name="estacional">#REF!</definedName>
    <definedName name="ESTRUCTURA" localSheetId="9" hidden="1">#REF!</definedName>
    <definedName name="ESTRUCTURA" hidden="1">[5]C!#REF!</definedName>
    <definedName name="etewte" localSheetId="11" hidden="1">#REF!</definedName>
    <definedName name="etewte" localSheetId="9" hidden="1">#REF!</definedName>
    <definedName name="etewte" localSheetId="10" hidden="1">#REF!</definedName>
    <definedName name="etewte" localSheetId="12" hidden="1">#REF!</definedName>
    <definedName name="etewte" hidden="1">#REF!</definedName>
    <definedName name="etwt" localSheetId="11" hidden="1">#REF!</definedName>
    <definedName name="etwt" localSheetId="9" hidden="1">#REF!</definedName>
    <definedName name="etwt" localSheetId="10" hidden="1">#REF!</definedName>
    <definedName name="etwt" localSheetId="12" hidden="1">#REF!</definedName>
    <definedName name="etwt" hidden="1">#REF!</definedName>
    <definedName name="EU">#REF!</definedName>
    <definedName name="EUR">#REF!</definedName>
    <definedName name="EURCRUDE87" localSheetId="11">#REF!</definedName>
    <definedName name="EURCRUDE87" localSheetId="9">#REF!</definedName>
    <definedName name="EURCRUDE87" localSheetId="10">#REF!</definedName>
    <definedName name="EURCRUDE87" localSheetId="12">#REF!</definedName>
    <definedName name="EURCRUDE87">#REF!</definedName>
    <definedName name="EURCRUDE88" localSheetId="11">#REF!</definedName>
    <definedName name="EURCRUDE88" localSheetId="9">#REF!</definedName>
    <definedName name="EURCRUDE88" localSheetId="10">#REF!</definedName>
    <definedName name="EURCRUDE88" localSheetId="12">#REF!</definedName>
    <definedName name="EURCRUDE88">#REF!</definedName>
    <definedName name="EURO" localSheetId="11">#REF!</definedName>
    <definedName name="EURO" localSheetId="9">#REF!</definedName>
    <definedName name="EURO" localSheetId="10">#REF!</definedName>
    <definedName name="EURO" localSheetId="12">#REF!</definedName>
    <definedName name="EURO">#REF!</definedName>
    <definedName name="EURO1" localSheetId="11">#REF!</definedName>
    <definedName name="EURO1" localSheetId="9">#REF!</definedName>
    <definedName name="EURO1" localSheetId="10">#REF!</definedName>
    <definedName name="EURO1" localSheetId="12">#REF!</definedName>
    <definedName name="EURO1">#REF!</definedName>
    <definedName name="EURPROD87" localSheetId="11">#REF!</definedName>
    <definedName name="EURPROD87" localSheetId="9">#REF!</definedName>
    <definedName name="EURPROD87" localSheetId="10">#REF!</definedName>
    <definedName name="EURPROD87" localSheetId="12">#REF!</definedName>
    <definedName name="EURPROD87">#REF!</definedName>
    <definedName name="EURPROD88" localSheetId="11">#REF!</definedName>
    <definedName name="EURPROD88" localSheetId="9">#REF!</definedName>
    <definedName name="EURPROD88" localSheetId="10">#REF!</definedName>
    <definedName name="EURPROD88" localSheetId="12">#REF!</definedName>
    <definedName name="EURPROD88">#REF!</definedName>
    <definedName name="EURTOT87" localSheetId="11">#REF!</definedName>
    <definedName name="EURTOT87" localSheetId="9">#REF!</definedName>
    <definedName name="EURTOT87" localSheetId="10">#REF!</definedName>
    <definedName name="EURTOT87" localSheetId="12">#REF!</definedName>
    <definedName name="EURTOT87">#REF!</definedName>
    <definedName name="EURTOT88" localSheetId="11">#REF!</definedName>
    <definedName name="EURTOT88" localSheetId="9">#REF!</definedName>
    <definedName name="EURTOT88" localSheetId="10">#REF!</definedName>
    <definedName name="EURTOT88" localSheetId="12">#REF!</definedName>
    <definedName name="EURTOT88">#REF!</definedName>
    <definedName name="eustocks">#N/A</definedName>
    <definedName name="ex">[64]Sheet1!$N$2:$Q$26</definedName>
    <definedName name="EXCEDENTE_DEL_10__SEGUN_EL_TOPE_ASIGNADO_A__BUENOS_AIRES__LEY_N__23621">#REF!</definedName>
    <definedName name="Exch.Rate" localSheetId="11">#REF!</definedName>
    <definedName name="Exch.Rate" localSheetId="10">#REF!</definedName>
    <definedName name="Exch.Rate" localSheetId="12">#REF!</definedName>
    <definedName name="Exch.Rate">#REF!</definedName>
    <definedName name="ExitWRS">[65]Main!$AB$25</definedName>
    <definedName name="Exportacion_Por_Importancia">#REF!</definedName>
    <definedName name="EXR_UPDATE" localSheetId="11">#REF!</definedName>
    <definedName name="EXR_UPDATE" localSheetId="10">#REF!</definedName>
    <definedName name="EXR_UPDATE" localSheetId="12">#REF!</definedName>
    <definedName name="EXR_UPDATE">#REF!</definedName>
    <definedName name="External_debt_indicators">#REF!:#REF!</definedName>
    <definedName name="FAL" localSheetId="11">#REF!</definedName>
    <definedName name="FAL" localSheetId="9">#REF!</definedName>
    <definedName name="FAL" localSheetId="10">#REF!</definedName>
    <definedName name="FAL" localSheetId="12">#REF!</definedName>
    <definedName name="FAL">#REF!</definedName>
    <definedName name="FB" localSheetId="11">#REF!</definedName>
    <definedName name="FB" localSheetId="9">#REF!</definedName>
    <definedName name="FB" localSheetId="10">#REF!</definedName>
    <definedName name="FB" localSheetId="12">#REF!</definedName>
    <definedName name="FB">#REF!</definedName>
    <definedName name="FB1A" localSheetId="11">#REF!</definedName>
    <definedName name="FB1A" localSheetId="9">#REF!</definedName>
    <definedName name="FB1A" localSheetId="10">#REF!</definedName>
    <definedName name="FB1A" localSheetId="12">#REF!</definedName>
    <definedName name="FB1A">#REF!</definedName>
    <definedName name="fdfd" localSheetId="9" hidden="1">#REF!</definedName>
    <definedName name="fdfd" hidden="1">'[28]Fax a enviar'!#REF!</definedName>
    <definedName name="fdfdd" localSheetId="11" hidden="1">#REF!</definedName>
    <definedName name="fdfdd" localSheetId="9" hidden="1">#REF!</definedName>
    <definedName name="fdfdd" localSheetId="10" hidden="1">#REF!</definedName>
    <definedName name="fdfdd" localSheetId="12" hidden="1">#REF!</definedName>
    <definedName name="fdfdd" hidden="1">#REF!</definedName>
    <definedName name="fdfddf" localSheetId="11" hidden="1">#REF!</definedName>
    <definedName name="fdfddf" localSheetId="9" hidden="1">#REF!</definedName>
    <definedName name="fdfddf" localSheetId="10" hidden="1">#REF!</definedName>
    <definedName name="fdfddf" localSheetId="12" hidden="1">#REF!</definedName>
    <definedName name="fdfddf" hidden="1">#REF!</definedName>
    <definedName name="fdfdf" localSheetId="9" hidden="1">#REF!</definedName>
    <definedName name="fdfdf" hidden="1">'[28]Fax a enviar'!#REF!</definedName>
    <definedName name="fdfds" localSheetId="11" hidden="1">#REF!</definedName>
    <definedName name="fdfds" localSheetId="9" hidden="1">#REF!</definedName>
    <definedName name="fdfds" localSheetId="10" hidden="1">#REF!</definedName>
    <definedName name="fdfds" localSheetId="12" hidden="1">#REF!</definedName>
    <definedName name="fdfds" hidden="1">#REF!</definedName>
    <definedName name="fdfdsafsdf" localSheetId="9" hidden="1">#REF!</definedName>
    <definedName name="fdfdsafsdf" localSheetId="10" hidden="1">'[59]Fax a enviar'!#REF!</definedName>
    <definedName name="fdfdsafsdf" hidden="1">'[59]Fax a enviar'!#REF!</definedName>
    <definedName name="fdfdsf" localSheetId="11" hidden="1">#REF!</definedName>
    <definedName name="fdfdsf" localSheetId="9" hidden="1">#REF!</definedName>
    <definedName name="fdfdsf" localSheetId="10" hidden="1">#REF!</definedName>
    <definedName name="fdfdsf" localSheetId="12" hidden="1">#REF!</definedName>
    <definedName name="fdfdsf" hidden="1">#REF!</definedName>
    <definedName name="fdfsd" localSheetId="9" hidden="1">#REF!</definedName>
    <definedName name="fdfsd" localSheetId="10" hidden="1">'[43]Fax a enviar'!#REF!</definedName>
    <definedName name="fdfsd" hidden="1">'[43]Fax a enviar'!#REF!</definedName>
    <definedName name="feb" localSheetId="10">[17]Programa!#REF!</definedName>
    <definedName name="feb">#REF!</definedName>
    <definedName name="FEB._89" localSheetId="11">#REF!</definedName>
    <definedName name="FEB._89" localSheetId="10">#REF!</definedName>
    <definedName name="FEB._89" localSheetId="12">#REF!</definedName>
    <definedName name="FEB._89">#REF!</definedName>
    <definedName name="fecha" localSheetId="11">[17]Programa!#REF!</definedName>
    <definedName name="fecha" localSheetId="10">[17]Programa!#REF!</definedName>
    <definedName name="fecha" localSheetId="12">[17]Programa!#REF!</definedName>
    <definedName name="fecha">#REF!</definedName>
    <definedName name="FechaCorte">#REF!</definedName>
    <definedName name="fechas">#REF!</definedName>
    <definedName name="fed" localSheetId="5" hidden="1">{"Riqfin97",#N/A,FALSE,"Tran";"Riqfinpro",#N/A,FALSE,"Tran"}</definedName>
    <definedName name="fed" localSheetId="8" hidden="1">{"Riqfin97",#N/A,FALSE,"Tran";"Riqfinpro",#N/A,FALSE,"Tran"}</definedName>
    <definedName name="fed" localSheetId="11" hidden="1">{"Riqfin97",#N/A,FALSE,"Tran";"Riqfinpro",#N/A,FALSE,"Tran"}</definedName>
    <definedName name="fed" localSheetId="9" hidden="1">{"Riqfin97",#N/A,FALSE,"Tran";"Riqfinpro",#N/A,FALSE,"Tran"}</definedName>
    <definedName name="fed" localSheetId="10" hidden="1">{"Riqfin97",#N/A,FALSE,"Tran";"Riqfinpro",#N/A,FALSE,"Tran"}</definedName>
    <definedName name="fed" localSheetId="12" hidden="1">{"Riqfin97",#N/A,FALSE,"Tran";"Riqfinpro",#N/A,FALSE,"Tran"}</definedName>
    <definedName name="fed" hidden="1">{"Riqfin97",#N/A,FALSE,"Tran";"Riqfinpro",#N/A,FALSE,"Tran"}</definedName>
    <definedName name="feere" hidden="1">'[56]Fax a enviar'!#REF!</definedName>
    <definedName name="fef" hidden="1">'[56]Fax a enviar'!#REF!</definedName>
    <definedName name="fer" localSheetId="5" hidden="1">{"Riqfin97",#N/A,FALSE,"Tran";"Riqfinpro",#N/A,FALSE,"Tran"}</definedName>
    <definedName name="fer" localSheetId="8" hidden="1">{"Riqfin97",#N/A,FALSE,"Tran";"Riqfinpro",#N/A,FALSE,"Tran"}</definedName>
    <definedName name="fer" localSheetId="11" hidden="1">{"Riqfin97",#N/A,FALSE,"Tran";"Riqfinpro",#N/A,FALSE,"Tran"}</definedName>
    <definedName name="fer" localSheetId="9" hidden="1">{"Riqfin97",#N/A,FALSE,"Tran";"Riqfinpro",#N/A,FALSE,"Tran"}</definedName>
    <definedName name="fer" localSheetId="10" hidden="1">{"Riqfin97",#N/A,FALSE,"Tran";"Riqfinpro",#N/A,FALSE,"Tran"}</definedName>
    <definedName name="fer" localSheetId="12" hidden="1">{"Riqfin97",#N/A,FALSE,"Tran";"Riqfinpro",#N/A,FALSE,"Tran"}</definedName>
    <definedName name="fer" hidden="1">{"Riqfin97",#N/A,FALSE,"Tran";"Riqfinpro",#N/A,FALSE,"Tran"}</definedName>
    <definedName name="FF" localSheetId="11">#REF!</definedName>
    <definedName name="FF" localSheetId="9">#REF!</definedName>
    <definedName name="FF" localSheetId="10">#REF!</definedName>
    <definedName name="FF" localSheetId="12">#REF!</definedName>
    <definedName name="FF">#REF!</definedName>
    <definedName name="FF1A" localSheetId="11">#REF!</definedName>
    <definedName name="FF1A" localSheetId="9">#REF!</definedName>
    <definedName name="FF1A" localSheetId="10">#REF!</definedName>
    <definedName name="FF1A" localSheetId="12">#REF!</definedName>
    <definedName name="FF1A">#REF!</definedName>
    <definedName name="fff" localSheetId="11" hidden="1">#REF!</definedName>
    <definedName name="fff" localSheetId="9" hidden="1">#REF!</definedName>
    <definedName name="fff" localSheetId="10" hidden="1">#REF!</definedName>
    <definedName name="fff" localSheetId="12" hidden="1">#REF!</definedName>
    <definedName name="fff" hidden="1">#REF!</definedName>
    <definedName name="ffff" localSheetId="5" hidden="1">{"Riqfin97",#N/A,FALSE,"Tran";"Riqfinpro",#N/A,FALSE,"Tran"}</definedName>
    <definedName name="ffff" localSheetId="8" hidden="1">{"Riqfin97",#N/A,FALSE,"Tran";"Riqfinpro",#N/A,FALSE,"Tran"}</definedName>
    <definedName name="ffff" localSheetId="11" hidden="1">{"Riqfin97",#N/A,FALSE,"Tran";"Riqfinpro",#N/A,FALSE,"Tran"}</definedName>
    <definedName name="ffff" localSheetId="9" hidden="1">{"Riqfin97",#N/A,FALSE,"Tran";"Riqfinpro",#N/A,FALSE,"Tran"}</definedName>
    <definedName name="ffff" localSheetId="10" hidden="1">{"Riqfin97",#N/A,FALSE,"Tran";"Riqfinpro",#N/A,FALSE,"Tran"}</definedName>
    <definedName name="ffff" localSheetId="12" hidden="1">{"Riqfin97",#N/A,FALSE,"Tran";"Riqfinpro",#N/A,FALSE,"Tran"}</definedName>
    <definedName name="ffff" hidden="1">{"Riqfin97",#N/A,FALSE,"Tran";"Riqfinpro",#N/A,FALSE,"Tran"}</definedName>
    <definedName name="fffff" localSheetId="11">#REF!</definedName>
    <definedName name="fffff" localSheetId="9">#REF!</definedName>
    <definedName name="fffff" localSheetId="10">#REF!</definedName>
    <definedName name="fffff" localSheetId="12">#REF!</definedName>
    <definedName name="fffff">#REF!</definedName>
    <definedName name="ffffff" localSheetId="11" hidden="1">#REF!</definedName>
    <definedName name="ffffff" localSheetId="9" hidden="1">#REF!</definedName>
    <definedName name="ffffff" localSheetId="10" hidden="1">#REF!</definedName>
    <definedName name="ffffff" localSheetId="12" hidden="1">#REF!</definedName>
    <definedName name="ffffff" hidden="1">#REF!</definedName>
    <definedName name="fffffff" localSheetId="5" hidden="1">{"Minpmon",#N/A,FALSE,"Monthinput"}</definedName>
    <definedName name="fffffff" localSheetId="8" hidden="1">{"Minpmon",#N/A,FALSE,"Monthinput"}</definedName>
    <definedName name="fffffff" localSheetId="11" hidden="1">{"Minpmon",#N/A,FALSE,"Monthinput"}</definedName>
    <definedName name="fffffff" localSheetId="9" hidden="1">{"Minpmon",#N/A,FALSE,"Monthinput"}</definedName>
    <definedName name="fffffff" localSheetId="10" hidden="1">{"Minpmon",#N/A,FALSE,"Monthinput"}</definedName>
    <definedName name="fffffff" localSheetId="12" hidden="1">{"Minpmon",#N/A,FALSE,"Monthinput"}</definedName>
    <definedName name="fffffff" hidden="1">{"Minpmon",#N/A,FALSE,"Monthinput"}</definedName>
    <definedName name="fffffffff" hidden="1">'[56]Fax a enviar'!#REF!</definedName>
    <definedName name="ffffffffffffff" localSheetId="5" hidden="1">{"Riqfin97",#N/A,FALSE,"Tran";"Riqfinpro",#N/A,FALSE,"Tran"}</definedName>
    <definedName name="ffffffffffffff" localSheetId="8" hidden="1">{"Riqfin97",#N/A,FALSE,"Tran";"Riqfinpro",#N/A,FALSE,"Tran"}</definedName>
    <definedName name="ffffffffffffff" localSheetId="11" hidden="1">{"Riqfin97",#N/A,FALSE,"Tran";"Riqfinpro",#N/A,FALSE,"Tran"}</definedName>
    <definedName name="ffffffffffffff" localSheetId="9" hidden="1">{"Riqfin97",#N/A,FALSE,"Tran";"Riqfinpro",#N/A,FALSE,"Tran"}</definedName>
    <definedName name="ffffffffffffff" localSheetId="10" hidden="1">{"Riqfin97",#N/A,FALSE,"Tran";"Riqfinpro",#N/A,FALSE,"Tran"}</definedName>
    <definedName name="ffffffffffffff" localSheetId="12" hidden="1">{"Riqfin97",#N/A,FALSE,"Tran";"Riqfinpro",#N/A,FALSE,"Tran"}</definedName>
    <definedName name="ffffffffffffff" hidden="1">{"Riqfin97",#N/A,FALSE,"Tran";"Riqfinpro",#N/A,FALSE,"Tran"}</definedName>
    <definedName name="FFNN" localSheetId="11">#REF!</definedName>
    <definedName name="FFNN" localSheetId="9">#REF!</definedName>
    <definedName name="FFNN" localSheetId="10">#REF!</definedName>
    <definedName name="FFNN" localSheetId="12">#REF!</definedName>
    <definedName name="FFNN">#REF!</definedName>
    <definedName name="fgf" localSheetId="5" hidden="1">{"Riqfin97",#N/A,FALSE,"Tran";"Riqfinpro",#N/A,FALSE,"Tran"}</definedName>
    <definedName name="fgf" localSheetId="8" hidden="1">{"Riqfin97",#N/A,FALSE,"Tran";"Riqfinpro",#N/A,FALSE,"Tran"}</definedName>
    <definedName name="fgf" localSheetId="11" hidden="1">{"Riqfin97",#N/A,FALSE,"Tran";"Riqfinpro",#N/A,FALSE,"Tran"}</definedName>
    <definedName name="fgf" localSheetId="9" hidden="1">{"Riqfin97",#N/A,FALSE,"Tran";"Riqfinpro",#N/A,FALSE,"Tran"}</definedName>
    <definedName name="fgf" localSheetId="10" hidden="1">{"Riqfin97",#N/A,FALSE,"Tran";"Riqfinpro",#N/A,FALSE,"Tran"}</definedName>
    <definedName name="fgf" localSheetId="12" hidden="1">{"Riqfin97",#N/A,FALSE,"Tran";"Riqfinpro",#N/A,FALSE,"Tran"}</definedName>
    <definedName name="fgf" hidden="1">{"Riqfin97",#N/A,FALSE,"Tran";"Riqfinpro",#N/A,FALSE,"Tran"}</definedName>
    <definedName name="fgfg" hidden="1">'[60]Fax a enviar'!#REF!</definedName>
    <definedName name="fghfghf" hidden="1">'[66]Fax a enviar'!#REF!</definedName>
    <definedName name="fhnfdj" hidden="1">'[56]Fax a enviar'!#REF!</definedName>
    <definedName name="FIDR" localSheetId="11">#REF!</definedName>
    <definedName name="FIDR" localSheetId="10">#REF!</definedName>
    <definedName name="FIDR" localSheetId="12">#REF!</definedName>
    <definedName name="FIDR">#REF!</definedName>
    <definedName name="Fig.1" localSheetId="11">#REF!</definedName>
    <definedName name="Fig.1" localSheetId="9">#REF!</definedName>
    <definedName name="Fig.1" localSheetId="10">#REF!</definedName>
    <definedName name="Fig.1" localSheetId="12">#REF!</definedName>
    <definedName name="Fig.1">#REF!</definedName>
    <definedName name="FigTitle" localSheetId="11">#REF!</definedName>
    <definedName name="FigTitle" localSheetId="9">#REF!</definedName>
    <definedName name="FigTitle" localSheetId="10">#REF!</definedName>
    <definedName name="FigTitle" localSheetId="12">#REF!</definedName>
    <definedName name="FigTitle">#REF!</definedName>
    <definedName name="Figure.3" localSheetId="11">#REF!</definedName>
    <definedName name="Figure.3" localSheetId="9">#REF!</definedName>
    <definedName name="Figure.3" localSheetId="10">#REF!</definedName>
    <definedName name="Figure.3" localSheetId="12">#REF!</definedName>
    <definedName name="Figure.3">#REF!</definedName>
    <definedName name="FIM" localSheetId="11">#REF!</definedName>
    <definedName name="FIM" localSheetId="10">#REF!</definedName>
    <definedName name="FIM" localSheetId="12">#REF!</definedName>
    <definedName name="FIM">#REF!</definedName>
    <definedName name="finan" localSheetId="11">#REF!</definedName>
    <definedName name="finan" localSheetId="10">#REF!</definedName>
    <definedName name="finan" localSheetId="12">#REF!</definedName>
    <definedName name="finan">#REF!</definedName>
    <definedName name="finan1" localSheetId="11">#REF!</definedName>
    <definedName name="finan1" localSheetId="10">#REF!</definedName>
    <definedName name="finan1" localSheetId="12">#REF!</definedName>
    <definedName name="finan1">#REF!</definedName>
    <definedName name="Financing" localSheetId="5" hidden="1">{"Tab1",#N/A,FALSE,"P";"Tab2",#N/A,FALSE,"P"}</definedName>
    <definedName name="Financing" localSheetId="8" hidden="1">{"Tab1",#N/A,FALSE,"P";"Tab2",#N/A,FALSE,"P"}</definedName>
    <definedName name="Financing" localSheetId="11" hidden="1">{"Tab1",#N/A,FALSE,"P";"Tab2",#N/A,FALSE,"P"}</definedName>
    <definedName name="Financing" localSheetId="9" hidden="1">{"Tab1",#N/A,FALSE,"P";"Tab2",#N/A,FALSE,"P"}</definedName>
    <definedName name="Financing" localSheetId="10" hidden="1">{"Tab1",#N/A,FALSE,"P";"Tab2",#N/A,FALSE,"P"}</definedName>
    <definedName name="Financing" localSheetId="12" hidden="1">{"Tab1",#N/A,FALSE,"P";"Tab2",#N/A,FALSE,"P"}</definedName>
    <definedName name="Financing" hidden="1">{"Tab1",#N/A,FALSE,"P";"Tab2",#N/A,FALSE,"P"}</definedName>
    <definedName name="Finland_wt">#REF!</definedName>
    <definedName name="FIP">#REF!</definedName>
    <definedName name="Fisc" localSheetId="11">#REF!</definedName>
    <definedName name="Fisc" localSheetId="9">#REF!</definedName>
    <definedName name="Fisc" localSheetId="10">#REF!</definedName>
    <definedName name="Fisc" localSheetId="12">#REF!</definedName>
    <definedName name="Fisc">#REF!</definedName>
    <definedName name="Fisca" localSheetId="11">#REF!</definedName>
    <definedName name="Fisca" localSheetId="9">#REF!</definedName>
    <definedName name="Fisca" localSheetId="10">#REF!</definedName>
    <definedName name="Fisca" localSheetId="12">#REF!</definedName>
    <definedName name="Fisca">#REF!</definedName>
    <definedName name="FISUM" localSheetId="11">#REF!</definedName>
    <definedName name="FISUM" localSheetId="10">#REF!</definedName>
    <definedName name="FISUM" localSheetId="12">#REF!</definedName>
    <definedName name="FISUM">#REF!</definedName>
    <definedName name="FLIBOR">#REF!</definedName>
    <definedName name="FLOPEC" localSheetId="11">#REF!</definedName>
    <definedName name="FLOPEC" localSheetId="10">#REF!</definedName>
    <definedName name="FLOPEC" localSheetId="12">#REF!</definedName>
    <definedName name="FLOPEC">#REF!</definedName>
    <definedName name="FLOWS" localSheetId="11">#REF!</definedName>
    <definedName name="FLOWS" localSheetId="10">#REF!</definedName>
    <definedName name="FLOWS" localSheetId="12">#REF!</definedName>
    <definedName name="FLOWS">#REF!</definedName>
    <definedName name="fluct" localSheetId="11">#REF!</definedName>
    <definedName name="fluct" localSheetId="10">#REF!</definedName>
    <definedName name="fluct" localSheetId="12">#REF!</definedName>
    <definedName name="fluct">#REF!</definedName>
    <definedName name="Flujo">#REF!</definedName>
    <definedName name="FLUXO" localSheetId="11">#REF!</definedName>
    <definedName name="FLUXO" localSheetId="10">#REF!</definedName>
    <definedName name="FLUXO" localSheetId="12">#REF!</definedName>
    <definedName name="FLUXO">#REF!</definedName>
    <definedName name="FMB" localSheetId="11">#REF!</definedName>
    <definedName name="FMB" localSheetId="10">#REF!</definedName>
    <definedName name="FMB" localSheetId="12">#REF!</definedName>
    <definedName name="FMB">#REF!</definedName>
    <definedName name="FMI" localSheetId="9">#REF!</definedName>
    <definedName name="FMI" localSheetId="10">[41]BCP!#REF!</definedName>
    <definedName name="FMI">[41]BCP!#REF!</definedName>
    <definedName name="FMK" localSheetId="11">#REF!</definedName>
    <definedName name="FMK" localSheetId="9">#REF!</definedName>
    <definedName name="FMK" localSheetId="10">#REF!</definedName>
    <definedName name="FMK" localSheetId="12">#REF!</definedName>
    <definedName name="FMK">#REF!</definedName>
    <definedName name="FODESEC" localSheetId="11">#REF!</definedName>
    <definedName name="FODESEC" localSheetId="10">#REF!</definedName>
    <definedName name="FODESEC" localSheetId="12">#REF!</definedName>
    <definedName name="FODESEC">#REF!</definedName>
    <definedName name="FONDO_COMPENSADOR_DE_DESEQUILIBRIOS_FISCALES_PROVINCIALES">#REF!</definedName>
    <definedName name="FONDO_EDUCATIVO__LEY_N__23906_ART._3_Y_4">#REF!</definedName>
    <definedName name="FONDO_ESPECIAL_DE_DESARROLLO_ELECTRICO_DEL_INTERIOR__LEYES_NROS._23966_ART._19_Y_24065">#REF!</definedName>
    <definedName name="FONDO_NACIONAL_DE_LA_VIVIENDA__LEY_N__23966_ART._18">#REF!</definedName>
    <definedName name="Fondos">#REF!</definedName>
    <definedName name="FORMATO">#N/A</definedName>
    <definedName name="FRAMENO" localSheetId="11">#REF!</definedName>
    <definedName name="FRAMENO" localSheetId="9">#REF!</definedName>
    <definedName name="FRAMENO" localSheetId="10">#REF!</definedName>
    <definedName name="FRAMENO" localSheetId="12">#REF!</definedName>
    <definedName name="FRAMENO">#REF!</definedName>
    <definedName name="framework_macro" localSheetId="11">#REF!</definedName>
    <definedName name="framework_macro" localSheetId="9">#REF!</definedName>
    <definedName name="framework_macro" localSheetId="10">#REF!</definedName>
    <definedName name="framework_macro" localSheetId="12">#REF!</definedName>
    <definedName name="framework_macro">#REF!</definedName>
    <definedName name="framework_macro_new" localSheetId="11">#REF!</definedName>
    <definedName name="framework_macro_new" localSheetId="9">#REF!</definedName>
    <definedName name="framework_macro_new" localSheetId="10">#REF!</definedName>
    <definedName name="framework_macro_new" localSheetId="12">#REF!</definedName>
    <definedName name="framework_macro_new">#REF!</definedName>
    <definedName name="framework_monetary" localSheetId="11">#REF!</definedName>
    <definedName name="framework_monetary" localSheetId="9">#REF!</definedName>
    <definedName name="framework_monetary" localSheetId="10">#REF!</definedName>
    <definedName name="framework_monetary" localSheetId="12">#REF!</definedName>
    <definedName name="framework_monetary">#REF!</definedName>
    <definedName name="FRAMEYES" localSheetId="11">#REF!</definedName>
    <definedName name="FRAMEYES" localSheetId="9">#REF!</definedName>
    <definedName name="FRAMEYES" localSheetId="10">#REF!</definedName>
    <definedName name="FRAMEYES" localSheetId="12">#REF!</definedName>
    <definedName name="FRAMEYES">#REF!</definedName>
    <definedName name="France_wt">#REF!</definedName>
    <definedName name="fre" localSheetId="5" hidden="1">{"Tab1",#N/A,FALSE,"P";"Tab2",#N/A,FALSE,"P"}</definedName>
    <definedName name="fre" localSheetId="8" hidden="1">{"Tab1",#N/A,FALSE,"P";"Tab2",#N/A,FALSE,"P"}</definedName>
    <definedName name="fre" localSheetId="11" hidden="1">{"Tab1",#N/A,FALSE,"P";"Tab2",#N/A,FALSE,"P"}</definedName>
    <definedName name="fre" localSheetId="9" hidden="1">{"Tab1",#N/A,FALSE,"P";"Tab2",#N/A,FALSE,"P"}</definedName>
    <definedName name="fre" localSheetId="10" hidden="1">{"Tab1",#N/A,FALSE,"P";"Tab2",#N/A,FALSE,"P"}</definedName>
    <definedName name="fre" localSheetId="12" hidden="1">{"Tab1",#N/A,FALSE,"P";"Tab2",#N/A,FALSE,"P"}</definedName>
    <definedName name="fre" hidden="1">{"Tab1",#N/A,FALSE,"P";"Tab2",#N/A,FALSE,"P"}</definedName>
    <definedName name="FRF" localSheetId="11">#REF!</definedName>
    <definedName name="FRF" localSheetId="10">#REF!</definedName>
    <definedName name="FRF" localSheetId="12">#REF!</definedName>
    <definedName name="FRF">#REF!</definedName>
    <definedName name="FRFEURO" localSheetId="11">#REF!</definedName>
    <definedName name="FRFEURO" localSheetId="9">#REF!</definedName>
    <definedName name="FRFEURO" localSheetId="10">#REF!</definedName>
    <definedName name="FRFEURO" localSheetId="12">#REF!</definedName>
    <definedName name="FRFEURO">#REF!</definedName>
    <definedName name="FS" localSheetId="11">#REF!</definedName>
    <definedName name="FS" localSheetId="9">#REF!</definedName>
    <definedName name="FS" localSheetId="10">#REF!</definedName>
    <definedName name="FS" localSheetId="12">#REF!</definedName>
    <definedName name="FS">#REF!</definedName>
    <definedName name="FS1A" localSheetId="11">#REF!</definedName>
    <definedName name="FS1A" localSheetId="9">#REF!</definedName>
    <definedName name="FS1A" localSheetId="10">#REF!</definedName>
    <definedName name="FS1A" localSheetId="12">#REF!</definedName>
    <definedName name="FS1A">#REF!</definedName>
    <definedName name="fsdfsd" localSheetId="9" hidden="1">#REF!</definedName>
    <definedName name="fsdfsd" hidden="1">[67]C!#REF!</definedName>
    <definedName name="fsdsdfa" localSheetId="9" hidden="1">#REF!</definedName>
    <definedName name="fsdsdfa" hidden="1">'[59]Fax a enviar'!#REF!</definedName>
    <definedName name="FT" localSheetId="11">#REF!</definedName>
    <definedName name="FT" localSheetId="9">#REF!</definedName>
    <definedName name="FT" localSheetId="10">#REF!</definedName>
    <definedName name="FT" localSheetId="12">#REF!</definedName>
    <definedName name="FT">#REF!</definedName>
    <definedName name="FT1A" localSheetId="11">#REF!</definedName>
    <definedName name="FT1A" localSheetId="9">#REF!</definedName>
    <definedName name="FT1A" localSheetId="10">#REF!</definedName>
    <definedName name="FT1A" localSheetId="12">#REF!</definedName>
    <definedName name="FT1A">#REF!</definedName>
    <definedName name="ftaref" localSheetId="11">#REF!</definedName>
    <definedName name="ftaref" localSheetId="10">#REF!</definedName>
    <definedName name="ftaref" localSheetId="12">#REF!</definedName>
    <definedName name="ftaref">#REF!</definedName>
    <definedName name="ftconf" localSheetId="11">#REF!</definedName>
    <definedName name="ftconf" localSheetId="10">#REF!</definedName>
    <definedName name="ftconf" localSheetId="12">#REF!</definedName>
    <definedName name="ftconf">#REF!</definedName>
    <definedName name="ftima" localSheetId="11">#REF!</definedName>
    <definedName name="ftima" localSheetId="10">#REF!</definedName>
    <definedName name="ftima" localSheetId="12">#REF!</definedName>
    <definedName name="ftima">#REF!</definedName>
    <definedName name="ftimaf" localSheetId="11">#REF!</definedName>
    <definedName name="ftimaf" localSheetId="10">#REF!</definedName>
    <definedName name="ftimaf" localSheetId="12">#REF!</definedName>
    <definedName name="ftimaf">#REF!</definedName>
    <definedName name="ftr" localSheetId="5" hidden="1">{"Riqfin97",#N/A,FALSE,"Tran";"Riqfinpro",#N/A,FALSE,"Tran"}</definedName>
    <definedName name="ftr" localSheetId="8" hidden="1">{"Riqfin97",#N/A,FALSE,"Tran";"Riqfinpro",#N/A,FALSE,"Tran"}</definedName>
    <definedName name="ftr" localSheetId="11" hidden="1">{"Riqfin97",#N/A,FALSE,"Tran";"Riqfinpro",#N/A,FALSE,"Tran"}</definedName>
    <definedName name="ftr" localSheetId="9" hidden="1">{"Riqfin97",#N/A,FALSE,"Tran";"Riqfinpro",#N/A,FALSE,"Tran"}</definedName>
    <definedName name="ftr" localSheetId="10" hidden="1">{"Riqfin97",#N/A,FALSE,"Tran";"Riqfinpro",#N/A,FALSE,"Tran"}</definedName>
    <definedName name="ftr" localSheetId="12" hidden="1">{"Riqfin97",#N/A,FALSE,"Tran";"Riqfinpro",#N/A,FALSE,"Tran"}</definedName>
    <definedName name="ftr" hidden="1">{"Riqfin97",#N/A,FALSE,"Tran";"Riqfinpro",#N/A,FALSE,"Tran"}</definedName>
    <definedName name="fty" localSheetId="5" hidden="1">{"Riqfin97",#N/A,FALSE,"Tran";"Riqfinpro",#N/A,FALSE,"Tran"}</definedName>
    <definedName name="fty" localSheetId="8" hidden="1">{"Riqfin97",#N/A,FALSE,"Tran";"Riqfinpro",#N/A,FALSE,"Tran"}</definedName>
    <definedName name="fty" localSheetId="11" hidden="1">{"Riqfin97",#N/A,FALSE,"Tran";"Riqfinpro",#N/A,FALSE,"Tran"}</definedName>
    <definedName name="fty" localSheetId="9" hidden="1">{"Riqfin97",#N/A,FALSE,"Tran";"Riqfinpro",#N/A,FALSE,"Tran"}</definedName>
    <definedName name="fty" localSheetId="10" hidden="1">{"Riqfin97",#N/A,FALSE,"Tran";"Riqfinpro",#N/A,FALSE,"Tran"}</definedName>
    <definedName name="fty" localSheetId="12" hidden="1">{"Riqfin97",#N/A,FALSE,"Tran";"Riqfinpro",#N/A,FALSE,"Tran"}</definedName>
    <definedName name="fty" hidden="1">{"Riqfin97",#N/A,FALSE,"Tran";"Riqfinpro",#N/A,FALSE,"Tran"}</definedName>
    <definedName name="FUENTE" localSheetId="11">#REF!</definedName>
    <definedName name="FUENTE" localSheetId="9">#REF!</definedName>
    <definedName name="FUENTE" localSheetId="10">#REF!</definedName>
    <definedName name="FUENTE" localSheetId="12">#REF!</definedName>
    <definedName name="FUENTE">#REF!</definedName>
    <definedName name="fuente1" localSheetId="11">#REF!</definedName>
    <definedName name="fuente1" localSheetId="9">#REF!</definedName>
    <definedName name="fuente1" localSheetId="10">#REF!</definedName>
    <definedName name="fuente1" localSheetId="12">#REF!</definedName>
    <definedName name="fuente1">#REF!</definedName>
    <definedName name="FUENTE2" localSheetId="11">#REF!</definedName>
    <definedName name="FUENTE2" localSheetId="9">#REF!</definedName>
    <definedName name="FUENTE2" localSheetId="10">#REF!</definedName>
    <definedName name="FUENTE2" localSheetId="12">#REF!</definedName>
    <definedName name="FUENTE2">#REF!</definedName>
    <definedName name="Fuentes" localSheetId="11">#REF!</definedName>
    <definedName name="Fuentes" localSheetId="9">#REF!</definedName>
    <definedName name="Fuentes" localSheetId="10">#REF!</definedName>
    <definedName name="Fuentes" localSheetId="12">#REF!</definedName>
    <definedName name="Fuentes">#REF!</definedName>
    <definedName name="fx" localSheetId="11">#REF!</definedName>
    <definedName name="fx" localSheetId="9">#REF!</definedName>
    <definedName name="fx" localSheetId="10">#REF!</definedName>
    <definedName name="fx" localSheetId="12">#REF!</definedName>
    <definedName name="fx">#REF!</definedName>
    <definedName name="FX98IGP" localSheetId="11">#REF!</definedName>
    <definedName name="FX98IGP" localSheetId="10">#REF!</definedName>
    <definedName name="FX98IGP" localSheetId="12">#REF!</definedName>
    <definedName name="FX98IGP">#REF!</definedName>
    <definedName name="FX98RE" localSheetId="11">#REF!</definedName>
    <definedName name="FX98RE" localSheetId="10">#REF!</definedName>
    <definedName name="FX98RE" localSheetId="12">#REF!</definedName>
    <definedName name="FX98RE">#REF!</definedName>
    <definedName name="FX99RE" localSheetId="11">#REF!</definedName>
    <definedName name="FX99RE" localSheetId="10">#REF!</definedName>
    <definedName name="FX99RE" localSheetId="12">#REF!</definedName>
    <definedName name="FX99RE">#REF!</definedName>
    <definedName name="G" localSheetId="5" hidden="1">{"Main Economic Indicators",#N/A,FALSE,"C"}</definedName>
    <definedName name="G" localSheetId="8" hidden="1">{"Main Economic Indicators",#N/A,FALSE,"C"}</definedName>
    <definedName name="G" localSheetId="11" hidden="1">{"Main Economic Indicators",#N/A,FALSE,"C"}</definedName>
    <definedName name="G" localSheetId="9" hidden="1">{"Main Economic Indicators",#N/A,FALSE,"C"}</definedName>
    <definedName name="G" localSheetId="10" hidden="1">{"Main Economic Indicators",#N/A,FALSE,"C"}</definedName>
    <definedName name="G" localSheetId="12" hidden="1">{"Main Economic Indicators",#N/A,FALSE,"C"}</definedName>
    <definedName name="G" hidden="1">{"Main Economic Indicators",#N/A,FALSE,"C"}</definedName>
    <definedName name="g1std" localSheetId="11">#REF!</definedName>
    <definedName name="g1std" localSheetId="10">#REF!</definedName>
    <definedName name="g1std" localSheetId="12">#REF!</definedName>
    <definedName name="g1std">#REF!</definedName>
    <definedName name="g2std" localSheetId="11">#REF!</definedName>
    <definedName name="g2std" localSheetId="10">#REF!</definedName>
    <definedName name="g2std" localSheetId="12">#REF!</definedName>
    <definedName name="g2std">#REF!</definedName>
    <definedName name="GAP" localSheetId="11">#REF!</definedName>
    <definedName name="GAP" localSheetId="9">#REF!</definedName>
    <definedName name="GAP" localSheetId="10">#REF!</definedName>
    <definedName name="GAP" localSheetId="12">#REF!</definedName>
    <definedName name="GAP">#REF!</definedName>
    <definedName name="GAPFGFROM" localSheetId="11">#REF!</definedName>
    <definedName name="GAPFGFROM" localSheetId="9">#REF!</definedName>
    <definedName name="GAPFGFROM" localSheetId="10">#REF!</definedName>
    <definedName name="GAPFGFROM" localSheetId="12">#REF!</definedName>
    <definedName name="GAPFGFROM">#REF!</definedName>
    <definedName name="GAPFGTO" localSheetId="11">#REF!</definedName>
    <definedName name="GAPFGTO" localSheetId="9">#REF!</definedName>
    <definedName name="GAPFGTO" localSheetId="10">#REF!</definedName>
    <definedName name="GAPFGTO" localSheetId="12">#REF!</definedName>
    <definedName name="GAPFGTO">#REF!</definedName>
    <definedName name="GAPSTFROM" localSheetId="11">#REF!</definedName>
    <definedName name="GAPSTFROM" localSheetId="9">#REF!</definedName>
    <definedName name="GAPSTFROM" localSheetId="10">#REF!</definedName>
    <definedName name="GAPSTFROM" localSheetId="12">#REF!</definedName>
    <definedName name="GAPSTFROM">#REF!</definedName>
    <definedName name="GAPSTTO" localSheetId="11">#REF!</definedName>
    <definedName name="GAPSTTO" localSheetId="9">#REF!</definedName>
    <definedName name="GAPSTTO" localSheetId="10">#REF!</definedName>
    <definedName name="GAPSTTO" localSheetId="12">#REF!</definedName>
    <definedName name="GAPSTTO">#REF!</definedName>
    <definedName name="GAPTEST" localSheetId="11">#REF!</definedName>
    <definedName name="GAPTEST" localSheetId="9">#REF!</definedName>
    <definedName name="GAPTEST" localSheetId="10">#REF!</definedName>
    <definedName name="GAPTEST" localSheetId="12">#REF!</definedName>
    <definedName name="GAPTEST">#REF!</definedName>
    <definedName name="GAPTESTFG" localSheetId="11">#REF!</definedName>
    <definedName name="GAPTESTFG" localSheetId="9">#REF!</definedName>
    <definedName name="GAPTESTFG" localSheetId="10">#REF!</definedName>
    <definedName name="GAPTESTFG" localSheetId="12">#REF!</definedName>
    <definedName name="GAPTESTFG">#REF!</definedName>
    <definedName name="gas">#N/A</definedName>
    <definedName name="GASO">#N/A</definedName>
    <definedName name="gasolinas">#N/A</definedName>
    <definedName name="gasolinas1">#N/A</definedName>
    <definedName name="GATO" localSheetId="11">#REF!</definedName>
    <definedName name="GATO" localSheetId="10">#REF!</definedName>
    <definedName name="GATO" localSheetId="12">#REF!</definedName>
    <definedName name="GATO">#REF!</definedName>
    <definedName name="Gave" localSheetId="11">#REF!</definedName>
    <definedName name="Gave" localSheetId="10">#REF!</definedName>
    <definedName name="Gave" localSheetId="12">#REF!</definedName>
    <definedName name="Gave">#REF!</definedName>
    <definedName name="GAZZETTE" localSheetId="11">#REF!</definedName>
    <definedName name="GAZZETTE" localSheetId="9">#REF!</definedName>
    <definedName name="GAZZETTE" localSheetId="10">#REF!</definedName>
    <definedName name="GAZZETTE" localSheetId="12">#REF!</definedName>
    <definedName name="GAZZETTE">#REF!</definedName>
    <definedName name="GBP" localSheetId="11">#REF!</definedName>
    <definedName name="GBP" localSheetId="9">#REF!</definedName>
    <definedName name="GBP" localSheetId="10">#REF!</definedName>
    <definedName name="GBP" localSheetId="12">#REF!</definedName>
    <definedName name="GBP">#REF!</definedName>
    <definedName name="GCB">#REF!</definedName>
    <definedName name="GCB_NGDP">#N/A</definedName>
    <definedName name="GCEC" localSheetId="11">#REF!</definedName>
    <definedName name="GCEC" localSheetId="10">#REF!</definedName>
    <definedName name="GCEC" localSheetId="12">#REF!</definedName>
    <definedName name="GCEC">#REF!</definedName>
    <definedName name="GCED" localSheetId="11">#REF!</definedName>
    <definedName name="GCED" localSheetId="10">#REF!</definedName>
    <definedName name="GCED" localSheetId="12">#REF!</definedName>
    <definedName name="GCED">#REF!</definedName>
    <definedName name="GCEE" localSheetId="11">#REF!</definedName>
    <definedName name="GCEE" localSheetId="10">#REF!</definedName>
    <definedName name="GCEE" localSheetId="12">#REF!</definedName>
    <definedName name="GCEE">#REF!</definedName>
    <definedName name="GCEEP" localSheetId="11">#REF!</definedName>
    <definedName name="GCEEP" localSheetId="10">#REF!</definedName>
    <definedName name="GCEEP" localSheetId="12">#REF!</definedName>
    <definedName name="GCEEP">#REF!</definedName>
    <definedName name="GCEES" localSheetId="11">#REF!</definedName>
    <definedName name="GCEES" localSheetId="10">#REF!</definedName>
    <definedName name="GCEES" localSheetId="12">#REF!</definedName>
    <definedName name="GCEES">#REF!</definedName>
    <definedName name="GCEG" localSheetId="11">#REF!</definedName>
    <definedName name="GCEG" localSheetId="10">#REF!</definedName>
    <definedName name="GCEG" localSheetId="12">#REF!</definedName>
    <definedName name="GCEG">#REF!</definedName>
    <definedName name="GCEH" localSheetId="11">#REF!</definedName>
    <definedName name="GCEH" localSheetId="10">#REF!</definedName>
    <definedName name="GCEH" localSheetId="12">#REF!</definedName>
    <definedName name="GCEH">#REF!</definedName>
    <definedName name="GCEHP" localSheetId="11">#REF!</definedName>
    <definedName name="GCEHP" localSheetId="10">#REF!</definedName>
    <definedName name="GCEHP" localSheetId="12">#REF!</definedName>
    <definedName name="GCEHP">#REF!</definedName>
    <definedName name="GCEI_D" localSheetId="11">#REF!</definedName>
    <definedName name="GCEI_D" localSheetId="10">#REF!</definedName>
    <definedName name="GCEI_D" localSheetId="12">#REF!</definedName>
    <definedName name="GCEI_D">#REF!</definedName>
    <definedName name="GCEI_F" localSheetId="11">#REF!</definedName>
    <definedName name="GCEI_F" localSheetId="10">#REF!</definedName>
    <definedName name="GCEI_F" localSheetId="12">#REF!</definedName>
    <definedName name="GCEI_F">#REF!</definedName>
    <definedName name="GCENL" localSheetId="11">#REF!</definedName>
    <definedName name="GCENL" localSheetId="10">#REF!</definedName>
    <definedName name="GCENL" localSheetId="12">#REF!</definedName>
    <definedName name="GCENL">#REF!</definedName>
    <definedName name="GCEO" localSheetId="11">#REF!</definedName>
    <definedName name="GCEO" localSheetId="10">#REF!</definedName>
    <definedName name="GCEO" localSheetId="12">#REF!</definedName>
    <definedName name="GCEO">#REF!</definedName>
    <definedName name="GCESWH" localSheetId="11">#REF!</definedName>
    <definedName name="GCESWH" localSheetId="10">#REF!</definedName>
    <definedName name="GCESWH" localSheetId="12">#REF!</definedName>
    <definedName name="GCESWH">#REF!</definedName>
    <definedName name="GCEW" localSheetId="11">#REF!</definedName>
    <definedName name="GCEW" localSheetId="10">#REF!</definedName>
    <definedName name="GCEW" localSheetId="12">#REF!</definedName>
    <definedName name="GCEW">#REF!</definedName>
    <definedName name="GCG" localSheetId="11">#REF!</definedName>
    <definedName name="GCG" localSheetId="10">#REF!</definedName>
    <definedName name="GCG" localSheetId="12">#REF!</definedName>
    <definedName name="GCG">#REF!</definedName>
    <definedName name="GCGC" localSheetId="11">#REF!</definedName>
    <definedName name="GCGC" localSheetId="10">#REF!</definedName>
    <definedName name="GCGC" localSheetId="12">#REF!</definedName>
    <definedName name="GCGC">#REF!</definedName>
    <definedName name="GCND_NGDP">#REF!</definedName>
    <definedName name="GCRG" localSheetId="11">#REF!</definedName>
    <definedName name="GCRG" localSheetId="10">#REF!</definedName>
    <definedName name="GCRG" localSheetId="12">#REF!</definedName>
    <definedName name="GCRG">#REF!</definedName>
    <definedName name="gdg" localSheetId="11" hidden="1">'[56]Fax a enviar'!#REF!</definedName>
    <definedName name="gdg" localSheetId="9" hidden="1">#REF!</definedName>
    <definedName name="gdg" localSheetId="12" hidden="1">'[56]Fax a enviar'!#REF!</definedName>
    <definedName name="gdg" hidden="1">'[56]Fax a enviar'!#REF!</definedName>
    <definedName name="gdgd" localSheetId="11" hidden="1">'[63]Fax a enviar'!#REF!</definedName>
    <definedName name="gdgd" localSheetId="9" hidden="1">#REF!</definedName>
    <definedName name="gdgd" localSheetId="12" hidden="1">'[63]Fax a enviar'!#REF!</definedName>
    <definedName name="gdgd" hidden="1">'[63]Fax a enviar'!#REF!</definedName>
    <definedName name="gdp">[68]GDP_WEO!$A$3:$AB$188</definedName>
    <definedName name="gdpall">[68]GDP!$B$2:$AD$134</definedName>
    <definedName name="GDPDEFL" localSheetId="11">[69]NA!#REF!</definedName>
    <definedName name="GDPDEFL" localSheetId="10">[69]NA!#REF!</definedName>
    <definedName name="GDPDEFL" localSheetId="12">[69]NA!#REF!</definedName>
    <definedName name="GDPDEFL">#REF!</definedName>
    <definedName name="GDPOR" localSheetId="11">[69]NA!#REF!</definedName>
    <definedName name="GDPOR" localSheetId="10">[69]NA!#REF!</definedName>
    <definedName name="GDPOR" localSheetId="12">[69]NA!#REF!</definedName>
    <definedName name="GDPOR">#REF!</definedName>
    <definedName name="GDPOR_" localSheetId="11">[69]NA!#REF!</definedName>
    <definedName name="GDPOR_" localSheetId="10">[69]NA!#REF!</definedName>
    <definedName name="GDPOR_" localSheetId="12">[69]NA!#REF!</definedName>
    <definedName name="GDPOR_">#REF!</definedName>
    <definedName name="gdppc">[68]GDPpc_WEO!$A$3:$AC$188</definedName>
    <definedName name="Germany_wt">#REF!</definedName>
    <definedName name="Gestión">#REF!</definedName>
    <definedName name="gfdsgfsa" localSheetId="5" hidden="1">{"Riqfin97",#N/A,FALSE,"Tran";"Riqfinpro",#N/A,FALSE,"Tran"}</definedName>
    <definedName name="gfdsgfsa" localSheetId="8" hidden="1">{"Riqfin97",#N/A,FALSE,"Tran";"Riqfinpro",#N/A,FALSE,"Tran"}</definedName>
    <definedName name="gfdsgfsa" localSheetId="11" hidden="1">{"Riqfin97",#N/A,FALSE,"Tran";"Riqfinpro",#N/A,FALSE,"Tran"}</definedName>
    <definedName name="gfdsgfsa" localSheetId="9" hidden="1">{"Riqfin97",#N/A,FALSE,"Tran";"Riqfinpro",#N/A,FALSE,"Tran"}</definedName>
    <definedName name="gfdsgfsa" localSheetId="10" hidden="1">{"Riqfin97",#N/A,FALSE,"Tran";"Riqfinpro",#N/A,FALSE,"Tran"}</definedName>
    <definedName name="gfdsgfsa" localSheetId="12" hidden="1">{"Riqfin97",#N/A,FALSE,"Tran";"Riqfinpro",#N/A,FALSE,"Tran"}</definedName>
    <definedName name="gfdsgfsa" hidden="1">{"Riqfin97",#N/A,FALSE,"Tran";"Riqfinpro",#N/A,FALSE,"Tran"}</definedName>
    <definedName name="GG" localSheetId="11">#REF!</definedName>
    <definedName name="GG" localSheetId="10">#REF!</definedName>
    <definedName name="GG" localSheetId="12">#REF!</definedName>
    <definedName name="GG">#REF!</definedName>
    <definedName name="GGB" localSheetId="11">[40]Q4!#REF!</definedName>
    <definedName name="GGB" localSheetId="12">[40]Q4!#REF!</definedName>
    <definedName name="GGB">#REF!</definedName>
    <definedName name="GGB_NGDP">#N/A</definedName>
    <definedName name="GGBXI" localSheetId="11">[70]Q4!#REF!</definedName>
    <definedName name="GGBXI" localSheetId="10">[70]Q4!#REF!</definedName>
    <definedName name="GGBXI" localSheetId="12">[70]Q4!#REF!</definedName>
    <definedName name="GGBXI">#REF!</definedName>
    <definedName name="GGEC" localSheetId="11">#REF!</definedName>
    <definedName name="GGEC" localSheetId="10">#REF!</definedName>
    <definedName name="GGEC" localSheetId="12">#REF!</definedName>
    <definedName name="GGEC">#REF!</definedName>
    <definedName name="GGENL" localSheetId="11">#REF!</definedName>
    <definedName name="GGENL" localSheetId="10">#REF!</definedName>
    <definedName name="GGENL" localSheetId="12">#REF!</definedName>
    <definedName name="GGENL">#REF!</definedName>
    <definedName name="ggfrfff" localSheetId="11" hidden="1">#REF!</definedName>
    <definedName name="ggfrfff" localSheetId="9" hidden="1">#REF!</definedName>
    <definedName name="ggfrfff" localSheetId="10" hidden="1">#REF!</definedName>
    <definedName name="ggfrfff" localSheetId="12" hidden="1">#REF!</definedName>
    <definedName name="ggfrfff" hidden="1">#REF!</definedName>
    <definedName name="ggg" localSheetId="5" hidden="1">{"Riqfin97",#N/A,FALSE,"Tran";"Riqfinpro",#N/A,FALSE,"Tran"}</definedName>
    <definedName name="ggg" localSheetId="8" hidden="1">{"Riqfin97",#N/A,FALSE,"Tran";"Riqfinpro",#N/A,FALSE,"Tran"}</definedName>
    <definedName name="ggg" localSheetId="11" hidden="1">{"Riqfin97",#N/A,FALSE,"Tran";"Riqfinpro",#N/A,FALSE,"Tran"}</definedName>
    <definedName name="ggg" localSheetId="9" hidden="1">{"Riqfin97",#N/A,FALSE,"Tran";"Riqfinpro",#N/A,FALSE,"Tran"}</definedName>
    <definedName name="ggg" localSheetId="10" hidden="1">{"Riqfin97",#N/A,FALSE,"Tran";"Riqfinpro",#N/A,FALSE,"Tran"}</definedName>
    <definedName name="ggg" localSheetId="12" hidden="1">{"Riqfin97",#N/A,FALSE,"Tran";"Riqfinpro",#N/A,FALSE,"Tran"}</definedName>
    <definedName name="ggg" hidden="1">{"Riqfin97",#N/A,FALSE,"Tran";"Riqfinpro",#N/A,FALSE,"Tran"}</definedName>
    <definedName name="gggg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'[71]J(Priv.Cap)'!#REF!</definedName>
    <definedName name="ggggggggggggggg" localSheetId="11" hidden="1">#REF!</definedName>
    <definedName name="ggggggggggggggg" localSheetId="9" hidden="1">#REF!</definedName>
    <definedName name="ggggggggggggggg" localSheetId="10" hidden="1">#REF!</definedName>
    <definedName name="ggggggggggggggg" localSheetId="12" hidden="1">#REF!</definedName>
    <definedName name="ggggggggggggggg" hidden="1">#REF!</definedName>
    <definedName name="GGperc" localSheetId="11">#REF!</definedName>
    <definedName name="GGperc" localSheetId="10">#REF!</definedName>
    <definedName name="GGperc" localSheetId="12">#REF!</definedName>
    <definedName name="GGperc">#REF!</definedName>
    <definedName name="GGRG" localSheetId="11">#REF!</definedName>
    <definedName name="GGRG" localSheetId="10">#REF!</definedName>
    <definedName name="GGRG" localSheetId="12">#REF!</definedName>
    <definedName name="GGRG">#REF!</definedName>
    <definedName name="GGSB">#REF!</definedName>
    <definedName name="GGSBXS">#REF!</definedName>
    <definedName name="ght" localSheetId="5" hidden="1">{"Tab1",#N/A,FALSE,"P";"Tab2",#N/A,FALSE,"P"}</definedName>
    <definedName name="ght" localSheetId="8" hidden="1">{"Tab1",#N/A,FALSE,"P";"Tab2",#N/A,FALSE,"P"}</definedName>
    <definedName name="ght" localSheetId="11" hidden="1">{"Tab1",#N/A,FALSE,"P";"Tab2",#N/A,FALSE,"P"}</definedName>
    <definedName name="ght" localSheetId="9" hidden="1">{"Tab1",#N/A,FALSE,"P";"Tab2",#N/A,FALSE,"P"}</definedName>
    <definedName name="ght" localSheetId="10" hidden="1">{"Tab1",#N/A,FALSE,"P";"Tab2",#N/A,FALSE,"P"}</definedName>
    <definedName name="ght" localSheetId="12" hidden="1">{"Tab1",#N/A,FALSE,"P";"Tab2",#N/A,FALSE,"P"}</definedName>
    <definedName name="ght" hidden="1">{"Tab1",#N/A,FALSE,"P";"Tab2",#N/A,FALSE,"P"}</definedName>
    <definedName name="GL_Z" localSheetId="11">#REF!</definedName>
    <definedName name="GL_Z" localSheetId="9">#REF!</definedName>
    <definedName name="GL_Z" localSheetId="10">#REF!</definedName>
    <definedName name="GL_Z" localSheetId="12">#REF!</definedName>
    <definedName name="GL_Z">#REF!</definedName>
    <definedName name="gni">[54]GNIpc!$A$1:$R$235</definedName>
    <definedName name="goafrica" localSheetId="1">[72]!goafrica</definedName>
    <definedName name="goafrica" localSheetId="11">[72]!goafrica</definedName>
    <definedName name="goafrica" localSheetId="15">[72]!goafrica</definedName>
    <definedName name="goafrica" localSheetId="16">[72]!goafrica</definedName>
    <definedName name="goafrica" localSheetId="18">[72]!goafrica</definedName>
    <definedName name="goafrica" localSheetId="3">[72]!goafrica</definedName>
    <definedName name="goafrica" localSheetId="4">[72]!goafrica</definedName>
    <definedName name="goafrica" localSheetId="13">[72]!goafrica</definedName>
    <definedName name="goafrica" localSheetId="14">[72]!goafrica</definedName>
    <definedName name="goafrica">[72]!goafrica</definedName>
    <definedName name="goasia" localSheetId="1">[72]!goasia</definedName>
    <definedName name="goasia" localSheetId="11">[72]!goasia</definedName>
    <definedName name="goasia" localSheetId="15">[72]!goasia</definedName>
    <definedName name="goasia" localSheetId="16">[72]!goasia</definedName>
    <definedName name="goasia" localSheetId="18">[72]!goasia</definedName>
    <definedName name="goasia" localSheetId="3">[72]!goasia</definedName>
    <definedName name="goasia" localSheetId="4">[72]!goasia</definedName>
    <definedName name="goasia" localSheetId="13">[72]!goasia</definedName>
    <definedName name="goasia" localSheetId="14">[72]!goasia</definedName>
    <definedName name="goasia">[72]!goasia</definedName>
    <definedName name="GOB" localSheetId="11">#REF!</definedName>
    <definedName name="GOB" localSheetId="9">#REF!</definedName>
    <definedName name="GOB" localSheetId="10">#REF!</definedName>
    <definedName name="GOB" localSheetId="12">#REF!</definedName>
    <definedName name="GOB">#REF!</definedName>
    <definedName name="goeeup" localSheetId="1">[72]!goeeup</definedName>
    <definedName name="goeeup" localSheetId="11">[72]!goeeup</definedName>
    <definedName name="goeeup" localSheetId="15">[72]!goeeup</definedName>
    <definedName name="goeeup" localSheetId="16">[72]!goeeup</definedName>
    <definedName name="goeeup" localSheetId="18">[72]!goeeup</definedName>
    <definedName name="goeeup" localSheetId="3">[72]!goeeup</definedName>
    <definedName name="goeeup" localSheetId="4">[72]!goeeup</definedName>
    <definedName name="goeeup" localSheetId="13">[72]!goeeup</definedName>
    <definedName name="goeeup" localSheetId="14">[72]!goeeup</definedName>
    <definedName name="goeeup">[72]!goeeup</definedName>
    <definedName name="GOESC96" localSheetId="11">#REF!</definedName>
    <definedName name="GOESC96" localSheetId="10">#REF!</definedName>
    <definedName name="GOESC96" localSheetId="12">#REF!</definedName>
    <definedName name="GOESC96">#REF!</definedName>
    <definedName name="goeurope" localSheetId="1">[72]!goeurope</definedName>
    <definedName name="goeurope" localSheetId="11">[72]!goeurope</definedName>
    <definedName name="goeurope" localSheetId="15">[72]!goeurope</definedName>
    <definedName name="goeurope" localSheetId="16">[72]!goeurope</definedName>
    <definedName name="goeurope" localSheetId="18">[72]!goeurope</definedName>
    <definedName name="goeurope" localSheetId="3">[72]!goeurope</definedName>
    <definedName name="goeurope" localSheetId="4">[72]!goeurope</definedName>
    <definedName name="goeurope" localSheetId="13">[72]!goeurope</definedName>
    <definedName name="goeurope" localSheetId="14">[72]!goeurope</definedName>
    <definedName name="goeurope">[72]!goeurope</definedName>
    <definedName name="golamerica" localSheetId="1">[72]!golamerica</definedName>
    <definedName name="golamerica" localSheetId="11">[72]!golamerica</definedName>
    <definedName name="golamerica" localSheetId="15">[72]!golamerica</definedName>
    <definedName name="golamerica" localSheetId="16">[72]!golamerica</definedName>
    <definedName name="golamerica" localSheetId="18">[72]!golamerica</definedName>
    <definedName name="golamerica" localSheetId="3">[72]!golamerica</definedName>
    <definedName name="golamerica" localSheetId="4">[72]!golamerica</definedName>
    <definedName name="golamerica" localSheetId="13">[72]!golamerica</definedName>
    <definedName name="golamerica" localSheetId="14">[72]!golamerica</definedName>
    <definedName name="golamerica">[72]!golamerica</definedName>
    <definedName name="gomeast" localSheetId="1">[72]!gomeast</definedName>
    <definedName name="gomeast" localSheetId="11">[72]!gomeast</definedName>
    <definedName name="gomeast" localSheetId="15">[72]!gomeast</definedName>
    <definedName name="gomeast" localSheetId="16">[72]!gomeast</definedName>
    <definedName name="gomeast" localSheetId="18">[72]!gomeast</definedName>
    <definedName name="gomeast" localSheetId="3">[72]!gomeast</definedName>
    <definedName name="gomeast" localSheetId="4">[72]!gomeast</definedName>
    <definedName name="gomeast" localSheetId="13">[72]!gomeast</definedName>
    <definedName name="gomeast" localSheetId="14">[72]!gomeast</definedName>
    <definedName name="gomeast">[72]!gomeast</definedName>
    <definedName name="gooecd" localSheetId="1">[72]!gooecd</definedName>
    <definedName name="gooecd" localSheetId="11">[72]!gooecd</definedName>
    <definedName name="gooecd" localSheetId="15">[72]!gooecd</definedName>
    <definedName name="gooecd" localSheetId="16">[72]!gooecd</definedName>
    <definedName name="gooecd" localSheetId="18">[72]!gooecd</definedName>
    <definedName name="gooecd" localSheetId="3">[72]!gooecd</definedName>
    <definedName name="gooecd" localSheetId="4">[72]!gooecd</definedName>
    <definedName name="gooecd" localSheetId="13">[72]!gooecd</definedName>
    <definedName name="gooecd" localSheetId="14">[72]!gooecd</definedName>
    <definedName name="gooecd">[72]!gooecd</definedName>
    <definedName name="goopec" localSheetId="1">[72]!goopec</definedName>
    <definedName name="goopec" localSheetId="11">[72]!goopec</definedName>
    <definedName name="goopec" localSheetId="15">[72]!goopec</definedName>
    <definedName name="goopec" localSheetId="16">[72]!goopec</definedName>
    <definedName name="goopec" localSheetId="18">[72]!goopec</definedName>
    <definedName name="goopec" localSheetId="3">[72]!goopec</definedName>
    <definedName name="goopec" localSheetId="4">[72]!goopec</definedName>
    <definedName name="goopec" localSheetId="13">[72]!goopec</definedName>
    <definedName name="goopec" localSheetId="14">[72]!goopec</definedName>
    <definedName name="goopec">[72]!goopec</definedName>
    <definedName name="gosummary" localSheetId="1">[72]!gosummary</definedName>
    <definedName name="gosummary" localSheetId="11">[72]!gosummary</definedName>
    <definedName name="gosummary" localSheetId="15">[72]!gosummary</definedName>
    <definedName name="gosummary" localSheetId="16">[72]!gosummary</definedName>
    <definedName name="gosummary" localSheetId="18">[72]!gosummary</definedName>
    <definedName name="gosummary" localSheetId="3">[72]!gosummary</definedName>
    <definedName name="gosummary" localSheetId="4">[72]!gosummary</definedName>
    <definedName name="gosummary" localSheetId="13">[72]!gosummary</definedName>
    <definedName name="gosummary" localSheetId="14">[72]!gosummary</definedName>
    <definedName name="gosummary">[72]!gosummary</definedName>
    <definedName name="_xlnm.Recorder" localSheetId="11">#REF!</definedName>
    <definedName name="_xlnm.Recorder" localSheetId="10">#REF!</definedName>
    <definedName name="_xlnm.Recorder" localSheetId="12">#REF!</definedName>
    <definedName name="_xlnm.Recorder">#REF!</definedName>
    <definedName name="Grace_IDA">[61]NPV!$B$25</definedName>
    <definedName name="Grace_IDA1" localSheetId="11">#REF!</definedName>
    <definedName name="Grace_IDA1" localSheetId="10">#REF!</definedName>
    <definedName name="Grace_IDA1" localSheetId="12">#REF!</definedName>
    <definedName name="Grace_IDA1">#REF!</definedName>
    <definedName name="Grace_NC" localSheetId="11">[61]NPV!#REF!</definedName>
    <definedName name="Grace_NC" localSheetId="9">#REF!</definedName>
    <definedName name="Grace_NC" localSheetId="10">[61]NPV!#REF!</definedName>
    <definedName name="Grace_NC" localSheetId="12">[61]NPV!#REF!</definedName>
    <definedName name="Grace_NC">[61]NPV!#REF!</definedName>
    <definedName name="Grace1_IDA" localSheetId="11">#REF!</definedName>
    <definedName name="Grace1_IDA" localSheetId="10">#REF!</definedName>
    <definedName name="Grace1_IDA" localSheetId="12">#REF!</definedName>
    <definedName name="Grace1_IDA">#REF!</definedName>
    <definedName name="graf">#N/A</definedName>
    <definedName name="GRAF2">#N/A</definedName>
    <definedName name="GRAFDOM">#N/A</definedName>
    <definedName name="grafico">#REF!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 localSheetId="11">#REF!</definedName>
    <definedName name="GRÁFICO_N_10.2.4." localSheetId="10">#REF!</definedName>
    <definedName name="GRÁFICO_N_10.2.4." localSheetId="12">#REF!</definedName>
    <definedName name="GRÁFICO_N_10.2.4.">#REF!</definedName>
    <definedName name="GRAFICO2">#N/A</definedName>
    <definedName name="gre" localSheetId="5" hidden="1">{"Riqfin97",#N/A,FALSE,"Tran";"Riqfinpro",#N/A,FALSE,"Tran"}</definedName>
    <definedName name="gre" localSheetId="8" hidden="1">{"Riqfin97",#N/A,FALSE,"Tran";"Riqfinpro",#N/A,FALSE,"Tran"}</definedName>
    <definedName name="gre" localSheetId="11" hidden="1">{"Riqfin97",#N/A,FALSE,"Tran";"Riqfinpro",#N/A,FALSE,"Tran"}</definedName>
    <definedName name="gre" localSheetId="9" hidden="1">{"Riqfin97",#N/A,FALSE,"Tran";"Riqfinpro",#N/A,FALSE,"Tran"}</definedName>
    <definedName name="gre" localSheetId="10" hidden="1">{"Riqfin97",#N/A,FALSE,"Tran";"Riqfinpro",#N/A,FALSE,"Tran"}</definedName>
    <definedName name="gre" localSheetId="12" hidden="1">{"Riqfin97",#N/A,FALSE,"Tran";"Riqfinpro",#N/A,FALSE,"Tran"}</definedName>
    <definedName name="gre" hidden="1">{"Riqfin97",#N/A,FALSE,"Tran";"Riqfinpro",#N/A,FALSE,"Tran"}</definedName>
    <definedName name="Greece_wt">#REF!</definedName>
    <definedName name="grtrt" localSheetId="11" hidden="1">'[60]Fax a enviar'!#REF!</definedName>
    <definedName name="grtrt" localSheetId="9" hidden="1">#REF!</definedName>
    <definedName name="grtrt" localSheetId="10" hidden="1">'[60]Fax a enviar'!#REF!</definedName>
    <definedName name="grtrt" localSheetId="12" hidden="1">'[60]Fax a enviar'!#REF!</definedName>
    <definedName name="grtrt" hidden="1">'[60]Fax a enviar'!#REF!</definedName>
    <definedName name="Gstd" localSheetId="11">#REF!</definedName>
    <definedName name="Gstd" localSheetId="10">#REF!</definedName>
    <definedName name="Gstd" localSheetId="12">#REF!</definedName>
    <definedName name="Gstd">#REF!</definedName>
    <definedName name="GT">#REF!</definedName>
    <definedName name="gtryrtyr" localSheetId="11" hidden="1">#REF!</definedName>
    <definedName name="gtryrtyr" localSheetId="9" hidden="1">#REF!</definedName>
    <definedName name="gtryrtyr" localSheetId="10" hidden="1">#REF!</definedName>
    <definedName name="gtryrtyr" localSheetId="12" hidden="1">#REF!</definedName>
    <definedName name="gtryrtyr" hidden="1">#REF!</definedName>
    <definedName name="GUEBVIO" localSheetId="11" hidden="1">#REF!</definedName>
    <definedName name="GUEBVIO" localSheetId="10" hidden="1">#REF!</definedName>
    <definedName name="GUEBVIO" localSheetId="12" hidden="1">#REF!</definedName>
    <definedName name="GUEBVIO" hidden="1">#REF!</definedName>
    <definedName name="GUIL" localSheetId="11">#REF!</definedName>
    <definedName name="GUIL" localSheetId="9">#REF!</definedName>
    <definedName name="GUIL" localSheetId="10">#REF!</definedName>
    <definedName name="GUIL" localSheetId="12">#REF!</definedName>
    <definedName name="GUIL">#REF!</definedName>
    <definedName name="GUIL1" localSheetId="11">#REF!</definedName>
    <definedName name="GUIL1" localSheetId="9">#REF!</definedName>
    <definedName name="GUIL1" localSheetId="10">#REF!</definedName>
    <definedName name="GUIL1" localSheetId="12">#REF!</definedName>
    <definedName name="GUIL1">#REF!</definedName>
    <definedName name="GYEAR2021">[55]Gold!$B$583:$J$583</definedName>
    <definedName name="GYEAR2022">[55]Gold!$K$583:$U$583</definedName>
    <definedName name="gyu" localSheetId="5" hidden="1">{"Tab1",#N/A,FALSE,"P";"Tab2",#N/A,FALSE,"P"}</definedName>
    <definedName name="gyu" localSheetId="8" hidden="1">{"Tab1",#N/A,FALSE,"P";"Tab2",#N/A,FALSE,"P"}</definedName>
    <definedName name="gyu" localSheetId="11" hidden="1">{"Tab1",#N/A,FALSE,"P";"Tab2",#N/A,FALSE,"P"}</definedName>
    <definedName name="gyu" localSheetId="9" hidden="1">{"Tab1",#N/A,FALSE,"P";"Tab2",#N/A,FALSE,"P"}</definedName>
    <definedName name="gyu" localSheetId="10" hidden="1">{"Tab1",#N/A,FALSE,"P";"Tab2",#N/A,FALSE,"P"}</definedName>
    <definedName name="gyu" localSheetId="12" hidden="1">{"Tab1",#N/A,FALSE,"P";"Tab2",#N/A,FALSE,"P"}</definedName>
    <definedName name="gyu" hidden="1">{"Tab1",#N/A,FALSE,"P";"Tab2",#N/A,FALSE,"P"}</definedName>
    <definedName name="h" localSheetId="11" hidden="1">#REF!</definedName>
    <definedName name="h" localSheetId="9" hidden="1">#REF!</definedName>
    <definedName name="h" localSheetId="10" hidden="1">#REF!</definedName>
    <definedName name="h" localSheetId="12" hidden="1">#REF!</definedName>
    <definedName name="h" hidden="1">#REF!</definedName>
    <definedName name="hdhdfghdf" localSheetId="5" hidden="1">{"Minpmon",#N/A,FALSE,"Monthinput"}</definedName>
    <definedName name="hdhdfghdf" localSheetId="8" hidden="1">{"Minpmon",#N/A,FALSE,"Monthinput"}</definedName>
    <definedName name="hdhdfghdf" localSheetId="11" hidden="1">{"Minpmon",#N/A,FALSE,"Monthinput"}</definedName>
    <definedName name="hdhdfghdf" localSheetId="9" hidden="1">{"Minpmon",#N/A,FALSE,"Monthinput"}</definedName>
    <definedName name="hdhdfghdf" localSheetId="10" hidden="1">{"Minpmon",#N/A,FALSE,"Monthinput"}</definedName>
    <definedName name="hdhdfghdf" localSheetId="12" hidden="1">{"Minpmon",#N/A,FALSE,"Monthinput"}</definedName>
    <definedName name="hdhdfghdf" hidden="1">{"Minpmon",#N/A,FALSE,"Monthinput"}</definedName>
    <definedName name="HEADING" localSheetId="11">#REF!</definedName>
    <definedName name="HEADING" localSheetId="9">#REF!</definedName>
    <definedName name="HEADING" localSheetId="10">#REF!</definedName>
    <definedName name="HEADING" localSheetId="12">#REF!</definedName>
    <definedName name="HEADING">#REF!</definedName>
    <definedName name="Heading2" localSheetId="11">#REF!</definedName>
    <definedName name="Heading2" localSheetId="10">#REF!</definedName>
    <definedName name="Heading2" localSheetId="12">#REF!</definedName>
    <definedName name="Heading2">#REF!</definedName>
    <definedName name="Heading39">'[35]shared data'!$A$1:$G$5</definedName>
    <definedName name="hfhf" localSheetId="11">#REF!</definedName>
    <definedName name="hfhf" localSheetId="9">#REF!</definedName>
    <definedName name="hfhf" localSheetId="10">#REF!</definedName>
    <definedName name="hfhf" localSheetId="12">#REF!</definedName>
    <definedName name="hfhf">#REF!</definedName>
    <definedName name="hfhfhf" localSheetId="9" hidden="1">#REF!</definedName>
    <definedName name="hfhfhf" localSheetId="10" hidden="1">'[56]Fax a enviar'!#REF!</definedName>
    <definedName name="hfhfhf" hidden="1">'[56]Fax a enviar'!#REF!</definedName>
    <definedName name="hhh" localSheetId="9" hidden="1">#REF!</definedName>
    <definedName name="hhh" localSheetId="10" hidden="1">'[73]J(Priv.Cap)'!#REF!</definedName>
    <definedName name="hhh" hidden="1">'[73]J(Priv.Cap)'!#REF!</definedName>
    <definedName name="HHHH" localSheetId="11" hidden="1">#REF!</definedName>
    <definedName name="HHHH" localSheetId="9" hidden="1">#REF!</definedName>
    <definedName name="HHHH" localSheetId="10" hidden="1">#REF!</definedName>
    <definedName name="HHHH" localSheetId="12" hidden="1">#REF!</definedName>
    <definedName name="HHHH" hidden="1">#REF!</definedName>
    <definedName name="hhhhh" localSheetId="5" hidden="1">{"Tab1",#N/A,FALSE,"P";"Tab2",#N/A,FALSE,"P"}</definedName>
    <definedName name="hhhhh" localSheetId="8" hidden="1">{"Tab1",#N/A,FALSE,"P";"Tab2",#N/A,FALSE,"P"}</definedName>
    <definedName name="hhhhh" localSheetId="11" hidden="1">{"Tab1",#N/A,FALSE,"P";"Tab2",#N/A,FALSE,"P"}</definedName>
    <definedName name="hhhhh" localSheetId="9" hidden="1">{"Tab1",#N/A,FALSE,"P";"Tab2",#N/A,FALSE,"P"}</definedName>
    <definedName name="hhhhh" localSheetId="10" hidden="1">{"Tab1",#N/A,FALSE,"P";"Tab2",#N/A,FALSE,"P"}</definedName>
    <definedName name="hhhhh" localSheetId="12" hidden="1">{"Tab1",#N/A,FALSE,"P";"Tab2",#N/A,FALSE,"P"}</definedName>
    <definedName name="hhhhh" hidden="1">{"Tab1",#N/A,FALSE,"P";"Tab2",#N/A,FALSE,"P"}</definedName>
    <definedName name="hhhhhh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gh_external" localSheetId="11">#REF!</definedName>
    <definedName name="High_external" localSheetId="10">#REF!</definedName>
    <definedName name="High_external" localSheetId="12">#REF!</definedName>
    <definedName name="High_external">#REF!</definedName>
    <definedName name="High_fiscal" localSheetId="11">#REF!</definedName>
    <definedName name="High_fiscal" localSheetId="10">#REF!</definedName>
    <definedName name="High_fiscal" localSheetId="12">#REF!</definedName>
    <definedName name="High_fiscal">#REF!</definedName>
    <definedName name="High_growth_extended" localSheetId="11">#REF!</definedName>
    <definedName name="High_growth_extended" localSheetId="10">#REF!</definedName>
    <definedName name="High_growth_extended" localSheetId="12">#REF!</definedName>
    <definedName name="High_growth_extended">#REF!</definedName>
    <definedName name="High_growth_summary" localSheetId="11">#REF!</definedName>
    <definedName name="High_growth_summary" localSheetId="10">#REF!</definedName>
    <definedName name="High_growth_summary" localSheetId="12">#REF!</definedName>
    <definedName name="High_growth_summary">#REF!</definedName>
    <definedName name="High_monetary" localSheetId="11">#REF!</definedName>
    <definedName name="High_monetary" localSheetId="10">#REF!</definedName>
    <definedName name="High_monetary" localSheetId="12">#REF!</definedName>
    <definedName name="High_monetary">#REF!</definedName>
    <definedName name="High_real" localSheetId="11">#REF!</definedName>
    <definedName name="High_real" localSheetId="10">#REF!</definedName>
    <definedName name="High_real" localSheetId="12">#REF!</definedName>
    <definedName name="High_real">#REF!</definedName>
    <definedName name="High_summary" localSheetId="11">#REF!</definedName>
    <definedName name="High_summary" localSheetId="10">#REF!</definedName>
    <definedName name="High_summary" localSheetId="12">#REF!</definedName>
    <definedName name="High_summary">#REF!</definedName>
    <definedName name="Highest_Inter_Bank_Rate">'[45]Inter-Bank'!$L$5</definedName>
    <definedName name="hio" localSheetId="5" hidden="1">{"Tab1",#N/A,FALSE,"P";"Tab2",#N/A,FALSE,"P"}</definedName>
    <definedName name="hio" localSheetId="8" hidden="1">{"Tab1",#N/A,FALSE,"P";"Tab2",#N/A,FALSE,"P"}</definedName>
    <definedName name="hio" localSheetId="11" hidden="1">{"Tab1",#N/A,FALSE,"P";"Tab2",#N/A,FALSE,"P"}</definedName>
    <definedName name="hio" localSheetId="9" hidden="1">{"Tab1",#N/A,FALSE,"P";"Tab2",#N/A,FALSE,"P"}</definedName>
    <definedName name="hio" localSheetId="10" hidden="1">{"Tab1",#N/A,FALSE,"P";"Tab2",#N/A,FALSE,"P"}</definedName>
    <definedName name="hio" localSheetId="12" hidden="1">{"Tab1",#N/A,FALSE,"P";"Tab2",#N/A,FALSE,"P"}</definedName>
    <definedName name="hio" hidden="1">{"Tab1",#N/A,FALSE,"P";"Tab2",#N/A,FALSE,"P"}</definedName>
    <definedName name="HIPCDATA" localSheetId="11">#REF!</definedName>
    <definedName name="HIPCDATA" localSheetId="10">#REF!</definedName>
    <definedName name="HIPCDATA" localSheetId="12">#REF!</definedName>
    <definedName name="HIPCDATA">#REF!</definedName>
    <definedName name="hjkhgkky" localSheetId="11" hidden="1">'[60]Fax a enviar'!#REF!</definedName>
    <definedName name="hjkhgkky" localSheetId="10" hidden="1">'[60]Fax a enviar'!#REF!</definedName>
    <definedName name="hjkhgkky" localSheetId="12" hidden="1">'[60]Fax a enviar'!#REF!</definedName>
    <definedName name="hjkhgkky" hidden="1">'[60]Fax a enviar'!#REF!</definedName>
    <definedName name="hkh" localSheetId="11" hidden="1">#REF!</definedName>
    <definedName name="hkh" localSheetId="9" hidden="1">#REF!</definedName>
    <definedName name="hkh" localSheetId="10" hidden="1">#REF!</definedName>
    <definedName name="hkh" localSheetId="12" hidden="1">#REF!</definedName>
    <definedName name="hkh" hidden="1">#REF!</definedName>
    <definedName name="hkhkh" localSheetId="11" hidden="1">#REF!</definedName>
    <definedName name="hkhkh" localSheetId="9" hidden="1">#REF!</definedName>
    <definedName name="hkhkh" localSheetId="10" hidden="1">#REF!</definedName>
    <definedName name="hkhkh" localSheetId="12" hidden="1">#REF!</definedName>
    <definedName name="hkhkh" hidden="1">#REF!</definedName>
    <definedName name="hola" localSheetId="11">#REF!</definedName>
    <definedName name="hola" localSheetId="9">#REF!</definedName>
    <definedName name="hola" localSheetId="10">#REF!</definedName>
    <definedName name="hola" localSheetId="12">#REF!</definedName>
    <definedName name="hola">#REF!</definedName>
    <definedName name="holalalala" localSheetId="9" hidden="1">#REF!</definedName>
    <definedName name="holalalala" hidden="1">'[28]Fax a enviar'!#REF!</definedName>
    <definedName name="holallll" localSheetId="11">#REF!</definedName>
    <definedName name="holallll" localSheetId="9">#REF!</definedName>
    <definedName name="holallll" localSheetId="10">#REF!</definedName>
    <definedName name="holallll" localSheetId="12">#REF!</definedName>
    <definedName name="holallll">#REF!</definedName>
    <definedName name="hora" localSheetId="10">[17]Programa!#REF!</definedName>
    <definedName name="hora">#REF!</definedName>
    <definedName name="HOSP96" localSheetId="11">#REF!</definedName>
    <definedName name="HOSP96" localSheetId="10">#REF!</definedName>
    <definedName name="HOSP96" localSheetId="12">#REF!</definedName>
    <definedName name="HOSP96">#REF!</definedName>
    <definedName name="hpu" localSheetId="5" hidden="1">{"Tab1",#N/A,FALSE,"P";"Tab2",#N/A,FALSE,"P"}</definedName>
    <definedName name="hpu" localSheetId="8" hidden="1">{"Tab1",#N/A,FALSE,"P";"Tab2",#N/A,FALSE,"P"}</definedName>
    <definedName name="hpu" localSheetId="11" hidden="1">{"Tab1",#N/A,FALSE,"P";"Tab2",#N/A,FALSE,"P"}</definedName>
    <definedName name="hpu" localSheetId="9" hidden="1">{"Tab1",#N/A,FALSE,"P";"Tab2",#N/A,FALSE,"P"}</definedName>
    <definedName name="hpu" localSheetId="10" hidden="1">{"Tab1",#N/A,FALSE,"P";"Tab2",#N/A,FALSE,"P"}</definedName>
    <definedName name="hpu" localSheetId="12" hidden="1">{"Tab1",#N/A,FALSE,"P";"Tab2",#N/A,FALSE,"P"}</definedName>
    <definedName name="hpu" hidden="1">{"Tab1",#N/A,FALSE,"P";"Tab2",#N/A,FALSE,"P"}</definedName>
    <definedName name="HTML_CodePage" hidden="1">1252</definedName>
    <definedName name="HTML_Control" localSheetId="5" hidden="1">{"'para SB'!$A$1318:$F$1381"}</definedName>
    <definedName name="HTML_Control" localSheetId="8" hidden="1">{"'para SB'!$A$1318:$F$1381"}</definedName>
    <definedName name="HTML_Control" localSheetId="11" hidden="1">{"'para SB'!$A$1318:$F$1381"}</definedName>
    <definedName name="HTML_Control" localSheetId="9" hidden="1">{"'para SB'!$A$1318:$F$1381"}</definedName>
    <definedName name="HTML_Control" localSheetId="10" hidden="1">{"'para SB'!$A$1318:$F$1381"}</definedName>
    <definedName name="HTML_Control" localSheetId="12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hui" localSheetId="5" hidden="1">{"Tab1",#N/A,FALSE,"P";"Tab2",#N/A,FALSE,"P"}</definedName>
    <definedName name="hui" localSheetId="8" hidden="1">{"Tab1",#N/A,FALSE,"P";"Tab2",#N/A,FALSE,"P"}</definedName>
    <definedName name="hui" localSheetId="11" hidden="1">{"Tab1",#N/A,FALSE,"P";"Tab2",#N/A,FALSE,"P"}</definedName>
    <definedName name="hui" localSheetId="9" hidden="1">{"Tab1",#N/A,FALSE,"P";"Tab2",#N/A,FALSE,"P"}</definedName>
    <definedName name="hui" localSheetId="10" hidden="1">{"Tab1",#N/A,FALSE,"P";"Tab2",#N/A,FALSE,"P"}</definedName>
    <definedName name="hui" localSheetId="12" hidden="1">{"Tab1",#N/A,FALSE,"P";"Tab2",#N/A,FALSE,"P"}</definedName>
    <definedName name="hui" hidden="1">{"Tab1",#N/A,FALSE,"P";"Tab2",#N/A,FALSE,"P"}</definedName>
    <definedName name="huo" localSheetId="5" hidden="1">{"Tab1",#N/A,FALSE,"P";"Tab2",#N/A,FALSE,"P"}</definedName>
    <definedName name="huo" localSheetId="8" hidden="1">{"Tab1",#N/A,FALSE,"P";"Tab2",#N/A,FALSE,"P"}</definedName>
    <definedName name="huo" localSheetId="11" hidden="1">{"Tab1",#N/A,FALSE,"P";"Tab2",#N/A,FALSE,"P"}</definedName>
    <definedName name="huo" localSheetId="9" hidden="1">{"Tab1",#N/A,FALSE,"P";"Tab2",#N/A,FALSE,"P"}</definedName>
    <definedName name="huo" localSheetId="10" hidden="1">{"Tab1",#N/A,FALSE,"P";"Tab2",#N/A,FALSE,"P"}</definedName>
    <definedName name="huo" localSheetId="12" hidden="1">{"Tab1",#N/A,FALSE,"P";"Tab2",#N/A,FALSE,"P"}</definedName>
    <definedName name="huo" hidden="1">{"Tab1",#N/A,FALSE,"P";"Tab2",#N/A,FALSE,"P"}</definedName>
    <definedName name="hutyu7" localSheetId="11" hidden="1">#REF!</definedName>
    <definedName name="hutyu7" localSheetId="9" hidden="1">#REF!</definedName>
    <definedName name="hutyu7" localSheetId="10" hidden="1">#REF!</definedName>
    <definedName name="hutyu7" localSheetId="12" hidden="1">#REF!</definedName>
    <definedName name="hutyu7" hidden="1">#REF!</definedName>
    <definedName name="HVYNONO1" localSheetId="9">#REF!</definedName>
    <definedName name="HVYNONO1" localSheetId="10">[44]nonopec!#REF!</definedName>
    <definedName name="HVYNONO1">[44]nonopec!#REF!</definedName>
    <definedName name="HVYNONO2" localSheetId="9">#REF!</definedName>
    <definedName name="HVYNONO2" localSheetId="10">[44]nonopec!#REF!</definedName>
    <definedName name="HVYNONO2">[44]nonopec!#REF!</definedName>
    <definedName name="HVYNONOPEC" localSheetId="10">[44]nonopec!#REF!</definedName>
    <definedName name="HVYNONOPEC">[44]nonopec!#REF!</definedName>
    <definedName name="HVYOECD" localSheetId="10">[44]nonopec!#REF!</definedName>
    <definedName name="HVYOECD">[44]nonopec!#REF!</definedName>
    <definedName name="HVYOPEC">[44]nonopec!#REF!</definedName>
    <definedName name="HVYSUMM">[44]nonopec!#REF!</definedName>
    <definedName name="i" localSheetId="11">#REF!</definedName>
    <definedName name="i" localSheetId="10">#REF!</definedName>
    <definedName name="i" localSheetId="12">#REF!</definedName>
    <definedName name="i">#REF!</definedName>
    <definedName name="i2std" localSheetId="11">#REF!</definedName>
    <definedName name="i2std" localSheetId="10">#REF!</definedName>
    <definedName name="i2std" localSheetId="12">#REF!</definedName>
    <definedName name="i2std">#REF!</definedName>
    <definedName name="iave" localSheetId="11">#REF!</definedName>
    <definedName name="iave" localSheetId="10">#REF!</definedName>
    <definedName name="iave" localSheetId="12">#REF!</definedName>
    <definedName name="iave">#REF!</definedName>
    <definedName name="ibank1" localSheetId="11">#REF!</definedName>
    <definedName name="ibank1" localSheetId="10">#REF!</definedName>
    <definedName name="ibank1" localSheetId="12">#REF!</definedName>
    <definedName name="ibank1">#REF!</definedName>
    <definedName name="ibank2" localSheetId="11">#REF!</definedName>
    <definedName name="ibank2" localSheetId="10">#REF!</definedName>
    <definedName name="ibank2" localSheetId="12">#REF!</definedName>
    <definedName name="ibank2">#REF!</definedName>
    <definedName name="ibank3" localSheetId="11">#REF!</definedName>
    <definedName name="ibank3" localSheetId="10">#REF!</definedName>
    <definedName name="ibank3" localSheetId="12">#REF!</definedName>
    <definedName name="ibank3">#REF!</definedName>
    <definedName name="IBCA">#REF!</definedName>
    <definedName name="Ibrd">#REF!</definedName>
    <definedName name="Iceland_wt">#REF!</definedName>
    <definedName name="IDA">#REF!</definedName>
    <definedName name="IDA_assistance">#REF!</definedName>
    <definedName name="IDAr" localSheetId="11">#REF!</definedName>
    <definedName name="IDAr" localSheetId="9">#REF!</definedName>
    <definedName name="IDAr" localSheetId="10">#REF!</definedName>
    <definedName name="IDAr" localSheetId="12">#REF!</definedName>
    <definedName name="IDAr">#REF!</definedName>
    <definedName name="IDB" localSheetId="11">#REF!</definedName>
    <definedName name="IDB" localSheetId="9">#REF!</definedName>
    <definedName name="IDB" localSheetId="10">#REF!</definedName>
    <definedName name="IDB" localSheetId="12">#REF!</definedName>
    <definedName name="IDB">#REF!</definedName>
    <definedName name="IESS" localSheetId="11">#REF!</definedName>
    <definedName name="IESS" localSheetId="10">#REF!</definedName>
    <definedName name="IESS" localSheetId="12">#REF!</definedName>
    <definedName name="IESS">#REF!</definedName>
    <definedName name="Ifad">#REF!</definedName>
    <definedName name="IFSASSETS" localSheetId="11">#REF!</definedName>
    <definedName name="IFSASSETS" localSheetId="9">#REF!</definedName>
    <definedName name="IFSASSETS" localSheetId="10">#REF!</definedName>
    <definedName name="IFSASSETS" localSheetId="12">#REF!</definedName>
    <definedName name="IFSASSETS">#REF!</definedName>
    <definedName name="IFSLIABS" localSheetId="11">#REF!</definedName>
    <definedName name="IFSLIABS" localSheetId="9">#REF!</definedName>
    <definedName name="IFSLIABS" localSheetId="10">#REF!</definedName>
    <definedName name="IFSLIABS" localSheetId="12">#REF!</definedName>
    <definedName name="IFSLIABS">#REF!</definedName>
    <definedName name="ii" localSheetId="5" hidden="1">{"Tab1",#N/A,FALSE,"P";"Tab2",#N/A,FALSE,"P"}</definedName>
    <definedName name="ii" localSheetId="8" hidden="1">{"Tab1",#N/A,FALSE,"P";"Tab2",#N/A,FALSE,"P"}</definedName>
    <definedName name="ii" localSheetId="11" hidden="1">{"Tab1",#N/A,FALSE,"P";"Tab2",#N/A,FALSE,"P"}</definedName>
    <definedName name="ii" localSheetId="9" hidden="1">{"Tab1",#N/A,FALSE,"P";"Tab2",#N/A,FALSE,"P"}</definedName>
    <definedName name="ii" localSheetId="10" hidden="1">{"Tab1",#N/A,FALSE,"P";"Tab2",#N/A,FALSE,"P"}</definedName>
    <definedName name="ii" localSheetId="12" hidden="1">{"Tab1",#N/A,FALSE,"P";"Tab2",#N/A,FALSE,"P"}</definedName>
    <definedName name="ii" hidden="1">{"Tab1",#N/A,FALSE,"P";"Tab2",#N/A,FALSE,"P"}</definedName>
    <definedName name="iii" localSheetId="5" hidden="1">{"Riqfin97",#N/A,FALSE,"Tran";"Riqfinpro",#N/A,FALSE,"Tran"}</definedName>
    <definedName name="iii" localSheetId="8" hidden="1">{"Riqfin97",#N/A,FALSE,"Tran";"Riqfinpro",#N/A,FALSE,"Tran"}</definedName>
    <definedName name="iii" localSheetId="11" hidden="1">{"Riqfin97",#N/A,FALSE,"Tran";"Riqfinpro",#N/A,FALSE,"Tran"}</definedName>
    <definedName name="iii" localSheetId="9" hidden="1">{"Riqfin97",#N/A,FALSE,"Tran";"Riqfinpro",#N/A,FALSE,"Tran"}</definedName>
    <definedName name="iii" localSheetId="10" hidden="1">{"Riqfin97",#N/A,FALSE,"Tran";"Riqfinpro",#N/A,FALSE,"Tran"}</definedName>
    <definedName name="iii" localSheetId="12" hidden="1">{"Riqfin97",#N/A,FALSE,"Tran";"Riqfinpro",#N/A,FALSE,"Tran"}</definedName>
    <definedName name="iii" hidden="1">{"Riqfin97",#N/A,FALSE,"Tran";"Riqfinpro",#N/A,FALSE,"Tran"}</definedName>
    <definedName name="iiiiiiiiiii" localSheetId="11" hidden="1">#REF!</definedName>
    <definedName name="iiiiiiiiiii" localSheetId="9" hidden="1">#REF!</definedName>
    <definedName name="iiiiiiiiiii" localSheetId="10" hidden="1">#REF!</definedName>
    <definedName name="iiiiiiiiiii" localSheetId="12" hidden="1">#REF!</definedName>
    <definedName name="iiiiiiiiiii" hidden="1">#REF!</definedName>
    <definedName name="iiiiiiiiiiii" localSheetId="9" hidden="1">#REF!</definedName>
    <definedName name="iiiiiiiiiiii" localSheetId="10" hidden="1">'[56]Fax a enviar'!#REF!</definedName>
    <definedName name="iiiiiiiiiiii" hidden="1">'[56]Fax a enviar'!#REF!</definedName>
    <definedName name="iiiiiiiiiiiiiiiii" localSheetId="9" hidden="1">#REF!</definedName>
    <definedName name="iiiiiiiiiiiiiiiii" localSheetId="10" hidden="1">'[56]Fax a enviar'!#REF!</definedName>
    <definedName name="iiiiiiiiiiiiiiiii" hidden="1">'[56]Fax a enviar'!#REF!</definedName>
    <definedName name="iiiiiiiiiiiiiiiiiiiiiiiiii" localSheetId="11" hidden="1">#REF!</definedName>
    <definedName name="iiiiiiiiiiiiiiiiiiiiiiiiii" localSheetId="9" hidden="1">#REF!</definedName>
    <definedName name="iiiiiiiiiiiiiiiiiiiiiiiiii" localSheetId="10" hidden="1">#REF!</definedName>
    <definedName name="iiiiiiiiiiiiiiiiiiiiiiiiii" localSheetId="12" hidden="1">#REF!</definedName>
    <definedName name="iiiiiiiiiiiiiiiiiiiiiiiiii" hidden="1">#REF!</definedName>
    <definedName name="iiiooo" localSheetId="11">#REF!</definedName>
    <definedName name="iiiooo" localSheetId="9">#REF!</definedName>
    <definedName name="iiiooo" localSheetId="10">#REF!</definedName>
    <definedName name="iiiooo" localSheetId="12">#REF!</definedName>
    <definedName name="iiiooo">#REF!</definedName>
    <definedName name="IKR" localSheetId="11">#REF!</definedName>
    <definedName name="IKR" localSheetId="9">#REF!</definedName>
    <definedName name="IKR" localSheetId="10">#REF!</definedName>
    <definedName name="IKR" localSheetId="12">#REF!</definedName>
    <definedName name="IKR">#REF!</definedName>
    <definedName name="ilo" localSheetId="5" hidden="1">{"Riqfin97",#N/A,FALSE,"Tran";"Riqfinpro",#N/A,FALSE,"Tran"}</definedName>
    <definedName name="ilo" localSheetId="8" hidden="1">{"Riqfin97",#N/A,FALSE,"Tran";"Riqfinpro",#N/A,FALSE,"Tran"}</definedName>
    <definedName name="ilo" localSheetId="11" hidden="1">{"Riqfin97",#N/A,FALSE,"Tran";"Riqfinpro",#N/A,FALSE,"Tran"}</definedName>
    <definedName name="ilo" localSheetId="9" hidden="1">{"Riqfin97",#N/A,FALSE,"Tran";"Riqfinpro",#N/A,FALSE,"Tran"}</definedName>
    <definedName name="ilo" localSheetId="10" hidden="1">{"Riqfin97",#N/A,FALSE,"Tran";"Riqfinpro",#N/A,FALSE,"Tran"}</definedName>
    <definedName name="ilo" localSheetId="12" hidden="1">{"Riqfin97",#N/A,FALSE,"Tran";"Riqfinpro",#N/A,FALSE,"Tran"}</definedName>
    <definedName name="ilo" hidden="1">{"Riqfin97",#N/A,FALSE,"Tran";"Riqfinpro",#N/A,FALSE,"Tran"}</definedName>
    <definedName name="ilu" localSheetId="5" hidden="1">{"Riqfin97",#N/A,FALSE,"Tran";"Riqfinpro",#N/A,FALSE,"Tran"}</definedName>
    <definedName name="ilu" localSheetId="8" hidden="1">{"Riqfin97",#N/A,FALSE,"Tran";"Riqfinpro",#N/A,FALSE,"Tran"}</definedName>
    <definedName name="ilu" localSheetId="11" hidden="1">{"Riqfin97",#N/A,FALSE,"Tran";"Riqfinpro",#N/A,FALSE,"Tran"}</definedName>
    <definedName name="ilu" localSheetId="9" hidden="1">{"Riqfin97",#N/A,FALSE,"Tran";"Riqfinpro",#N/A,FALSE,"Tran"}</definedName>
    <definedName name="ilu" localSheetId="10" hidden="1">{"Riqfin97",#N/A,FALSE,"Tran";"Riqfinpro",#N/A,FALSE,"Tran"}</definedName>
    <definedName name="ilu" localSheetId="12" hidden="1">{"Riqfin97",#N/A,FALSE,"Tran";"Riqfinpro",#N/A,FALSE,"Tran"}</definedName>
    <definedName name="ilu" hidden="1">{"Riqfin97",#N/A,FALSE,"Tran";"Riqfinpro",#N/A,FALSE,"Tran"}</definedName>
    <definedName name="IM" localSheetId="11">#REF!</definedName>
    <definedName name="IM" localSheetId="9">#REF!</definedName>
    <definedName name="IM" localSheetId="10">#REF!</definedName>
    <definedName name="IM" localSheetId="12">#REF!</definedName>
    <definedName name="IM">#REF!</definedName>
    <definedName name="ima" localSheetId="11">#REF!</definedName>
    <definedName name="ima" localSheetId="10">#REF!</definedName>
    <definedName name="ima" localSheetId="12">#REF!</definedName>
    <definedName name="ima">#REF!</definedName>
    <definedName name="imaor" localSheetId="11">#REF!</definedName>
    <definedName name="imaor" localSheetId="10">#REF!</definedName>
    <definedName name="imaor" localSheetId="12">#REF!</definedName>
    <definedName name="imaor">#REF!</definedName>
    <definedName name="IMF" localSheetId="11">#REF!</definedName>
    <definedName name="IMF" localSheetId="9">#REF!</definedName>
    <definedName name="IMF" localSheetId="10">#REF!</definedName>
    <definedName name="IMF" localSheetId="12">#REF!</definedName>
    <definedName name="IMF">#REF!</definedName>
    <definedName name="impacto" localSheetId="11">#REF!</definedName>
    <definedName name="impacto" localSheetId="10">#REF!</definedName>
    <definedName name="impacto" localSheetId="12">#REF!</definedName>
    <definedName name="impacto">#REF!</definedName>
    <definedName name="Importaciones" localSheetId="9" hidden="1">#REF!</definedName>
    <definedName name="Importaciones" hidden="1">'[11]Base Original'!#REF!</definedName>
    <definedName name="impresionueva" localSheetId="11">#REF!</definedName>
    <definedName name="impresionueva" localSheetId="10">#REF!</definedName>
    <definedName name="impresionueva" localSheetId="12">#REF!</definedName>
    <definedName name="impresionueva">#REF!</definedName>
    <definedName name="Imprimir_área_IM" localSheetId="11">#REF!</definedName>
    <definedName name="Imprimir_área_IM" localSheetId="10">#REF!</definedName>
    <definedName name="Imprimir_área_IM" localSheetId="12">#REF!</definedName>
    <definedName name="Imprimir_área_IM">#REF!</definedName>
    <definedName name="ind" localSheetId="11">#REF!</definedName>
    <definedName name="ind" localSheetId="10">#REF!</definedName>
    <definedName name="ind" localSheetId="12">#REF!</definedName>
    <definedName name="ind">#REF!</definedName>
    <definedName name="INDICE" localSheetId="10">[17]Programa!#REF!</definedName>
    <definedName name="INDICE">#REF!</definedName>
    <definedName name="INDICEPRODUCCIO" localSheetId="11">#REF!</definedName>
    <definedName name="INDICEPRODUCCIO" localSheetId="9">#REF!</definedName>
    <definedName name="INDICEPRODUCCIO" localSheetId="10">#REF!</definedName>
    <definedName name="INDICEPRODUCCIO" localSheetId="12">#REF!</definedName>
    <definedName name="INDICEPRODUCCIO">#REF!</definedName>
    <definedName name="indigo">#N/A</definedName>
    <definedName name="INE" localSheetId="11">#REF!</definedName>
    <definedName name="INE" localSheetId="10">#REF!</definedName>
    <definedName name="INE" localSheetId="12">#REF!</definedName>
    <definedName name="INE">#REF!</definedName>
    <definedName name="INECEL" localSheetId="11">#REF!</definedName>
    <definedName name="INECEL" localSheetId="10">#REF!</definedName>
    <definedName name="INECEL" localSheetId="12">#REF!</definedName>
    <definedName name="INECEL">#REF!</definedName>
    <definedName name="INF">#REF!</definedName>
    <definedName name="INFISC1" localSheetId="11">#REF!</definedName>
    <definedName name="INFISC1" localSheetId="10">#REF!</definedName>
    <definedName name="INFISC1" localSheetId="12">#REF!</definedName>
    <definedName name="INFISC1">#REF!</definedName>
    <definedName name="INFISC2" localSheetId="11">#REF!</definedName>
    <definedName name="INFISC2" localSheetId="10">#REF!</definedName>
    <definedName name="INFISC2" localSheetId="12">#REF!</definedName>
    <definedName name="INFISC2">#REF!</definedName>
    <definedName name="Inflation">#REF!</definedName>
    <definedName name="info" localSheetId="11">#REF!</definedName>
    <definedName name="info" localSheetId="10">#REF!</definedName>
    <definedName name="info" localSheetId="12">#REF!</definedName>
    <definedName name="info">#REF!</definedName>
    <definedName name="INFOGER" localSheetId="11">[41]BCP!#REF!</definedName>
    <definedName name="INFOGER" localSheetId="9">#REF!</definedName>
    <definedName name="INFOGER" localSheetId="10">[41]BCP!#REF!</definedName>
    <definedName name="INFOGER" localSheetId="12">[41]BCP!#REF!</definedName>
    <definedName name="INFOGER">[41]BCP!#REF!</definedName>
    <definedName name="infonotes" localSheetId="11">#REF!</definedName>
    <definedName name="infonotes" localSheetId="10">#REF!</definedName>
    <definedName name="infonotes" localSheetId="12">#REF!</definedName>
    <definedName name="infonotes">#REF!</definedName>
    <definedName name="INGOES96" localSheetId="11">#REF!</definedName>
    <definedName name="INGOES96" localSheetId="10">#REF!</definedName>
    <definedName name="INGOES96" localSheetId="12">#REF!</definedName>
    <definedName name="INGOES96">#REF!</definedName>
    <definedName name="INGRESOS" localSheetId="11">#REF!</definedName>
    <definedName name="INGRESOS" localSheetId="9">#REF!</definedName>
    <definedName name="INGRESOS" localSheetId="10">#REF!</definedName>
    <definedName name="INGRESOS" localSheetId="12">#REF!</definedName>
    <definedName name="INGRESOS">#REF!</definedName>
    <definedName name="INIT" localSheetId="11">#REF!</definedName>
    <definedName name="INIT" localSheetId="9">#REF!</definedName>
    <definedName name="INIT" localSheetId="10">#REF!</definedName>
    <definedName name="INIT" localSheetId="12">#REF!</definedName>
    <definedName name="INIT">#REF!</definedName>
    <definedName name="INMN" localSheetId="11">#REF!</definedName>
    <definedName name="INMN" localSheetId="10">#REF!</definedName>
    <definedName name="INMN" localSheetId="12">#REF!</definedName>
    <definedName name="INMN">#REF!</definedName>
    <definedName name="INPROJ" localSheetId="11">#REF!</definedName>
    <definedName name="INPROJ" localSheetId="10">#REF!</definedName>
    <definedName name="INPROJ" localSheetId="12">#REF!</definedName>
    <definedName name="INPROJ">#REF!</definedName>
    <definedName name="INPUT_2" localSheetId="9">#REF!</definedName>
    <definedName name="INPUT_2">[15]Input!#REF!</definedName>
    <definedName name="INPUT_4" localSheetId="9">#REF!</definedName>
    <definedName name="INPUT_4">[15]Input!#REF!</definedName>
    <definedName name="INPUTSB" localSheetId="11">#REF!</definedName>
    <definedName name="INPUTSB" localSheetId="10">#REF!</definedName>
    <definedName name="INPUTSB" localSheetId="12">#REF!</definedName>
    <definedName name="INPUTSB">#REF!</definedName>
    <definedName name="Inst_ReportHeader">#REF!</definedName>
    <definedName name="Inst_Response">[74]Master!$AK$5:$AK$10</definedName>
    <definedName name="InstitutionName">#REF!</definedName>
    <definedName name="int" localSheetId="11">#REF!</definedName>
    <definedName name="int" localSheetId="10">#REF!</definedName>
    <definedName name="int" localSheetId="12">#REF!</definedName>
    <definedName name="int">#REF!</definedName>
    <definedName name="Int.Crédito">#REF!</definedName>
    <definedName name="Int.Inv">#REF!</definedName>
    <definedName name="INTERES" localSheetId="11">#REF!</definedName>
    <definedName name="INTERES" localSheetId="9">#REF!</definedName>
    <definedName name="INTERES" localSheetId="10">#REF!</definedName>
    <definedName name="INTERES" localSheetId="12">#REF!</definedName>
    <definedName name="INTERES">#REF!</definedName>
    <definedName name="INTEREST" localSheetId="11">#REF!</definedName>
    <definedName name="INTEREST" localSheetId="9">#REF!</definedName>
    <definedName name="INTEREST" localSheetId="10">#REF!</definedName>
    <definedName name="INTEREST" localSheetId="12">#REF!</definedName>
    <definedName name="INTEREST">#REF!</definedName>
    <definedName name="Interest_IDA">[61]NPV!$B$27</definedName>
    <definedName name="Interest_IDA1" localSheetId="11">#REF!</definedName>
    <definedName name="Interest_IDA1" localSheetId="10">#REF!</definedName>
    <definedName name="Interest_IDA1" localSheetId="12">#REF!</definedName>
    <definedName name="Interest_IDA1">#REF!</definedName>
    <definedName name="Interest_NC" localSheetId="11">[61]NPV!#REF!</definedName>
    <definedName name="Interest_NC" localSheetId="9">#REF!</definedName>
    <definedName name="Interest_NC" localSheetId="10">[61]NPV!#REF!</definedName>
    <definedName name="Interest_NC" localSheetId="12">[61]NPV!#REF!</definedName>
    <definedName name="Interest_NC">[61]NPV!#REF!</definedName>
    <definedName name="InterestRate" localSheetId="11">#REF!</definedName>
    <definedName name="InterestRate" localSheetId="9">#REF!</definedName>
    <definedName name="InterestRate" localSheetId="10">#REF!</definedName>
    <definedName name="InterestRate" localSheetId="12">#REF!</definedName>
    <definedName name="InterestRate">#REF!</definedName>
    <definedName name="inthalf">#REF!</definedName>
    <definedName name="INTR_NEW">#REF!</definedName>
    <definedName name="INTR_OLD">#REF!</definedName>
    <definedName name="INTR_RAT">#REF!</definedName>
    <definedName name="INTR_TOT">#REF!</definedName>
    <definedName name="IPC" localSheetId="9">#REF!</definedName>
    <definedName name="IPC">[75]ipc!#REF!</definedName>
    <definedName name="ipc98j">#REF!</definedName>
    <definedName name="ipc98s" localSheetId="11">#REF!</definedName>
    <definedName name="ipc98s" localSheetId="10">#REF!</definedName>
    <definedName name="ipc98s" localSheetId="12">#REF!</definedName>
    <definedName name="ipc98s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39926.455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eland_wt">#REF!</definedName>
    <definedName name="IRLS" localSheetId="11">#REF!</definedName>
    <definedName name="IRLS" localSheetId="9">#REF!</definedName>
    <definedName name="IRLS" localSheetId="10">#REF!</definedName>
    <definedName name="IRLS" localSheetId="12">#REF!</definedName>
    <definedName name="IRLS">#REF!</definedName>
    <definedName name="IRLS1" localSheetId="11">#REF!</definedName>
    <definedName name="IRLS1" localSheetId="9">#REF!</definedName>
    <definedName name="IRLS1" localSheetId="10">#REF!</definedName>
    <definedName name="IRLS1" localSheetId="12">#REF!</definedName>
    <definedName name="IRLS1">#REF!</definedName>
    <definedName name="IRP" localSheetId="11">#REF!</definedName>
    <definedName name="IRP" localSheetId="9">#REF!</definedName>
    <definedName name="IRP" localSheetId="10">#REF!</definedName>
    <definedName name="IRP" localSheetId="12">#REF!</definedName>
    <definedName name="IRP">#REF!</definedName>
    <definedName name="ISD" localSheetId="11">#REF!</definedName>
    <definedName name="ISD" localSheetId="10">#REF!</definedName>
    <definedName name="ISD" localSheetId="12">#REF!</definedName>
    <definedName name="ISD">#REF!</definedName>
    <definedName name="IsDB">#REF!</definedName>
    <definedName name="ishocked" localSheetId="11">#REF!</definedName>
    <definedName name="ishocked" localSheetId="10">#REF!</definedName>
    <definedName name="ishocked" localSheetId="12">#REF!</definedName>
    <definedName name="ishocked">#REF!</definedName>
    <definedName name="ishocked2" localSheetId="11">#REF!</definedName>
    <definedName name="ishocked2" localSheetId="10">#REF!</definedName>
    <definedName name="ishocked2" localSheetId="12">#REF!</definedName>
    <definedName name="ishocked2">#REF!</definedName>
    <definedName name="ISSS96" localSheetId="11">#REF!</definedName>
    <definedName name="ISSS96" localSheetId="10">#REF!</definedName>
    <definedName name="ISSS96" localSheetId="12">#REF!</definedName>
    <definedName name="ISSS96">#REF!</definedName>
    <definedName name="ISTA96" localSheetId="11">#REF!</definedName>
    <definedName name="ISTA96" localSheetId="10">#REF!</definedName>
    <definedName name="ISTA96" localSheetId="12">#REF!</definedName>
    <definedName name="ISTA96">#REF!</definedName>
    <definedName name="istd" localSheetId="11">#REF!</definedName>
    <definedName name="istd" localSheetId="10">#REF!</definedName>
    <definedName name="istd" localSheetId="12">#REF!</definedName>
    <definedName name="istd">#REF!</definedName>
    <definedName name="Italy_wt">#REF!</definedName>
    <definedName name="ITL" localSheetId="11">#REF!</definedName>
    <definedName name="ITL" localSheetId="10">#REF!</definedName>
    <definedName name="ITL" localSheetId="12">#REF!</definedName>
    <definedName name="ITL">#REF!</definedName>
    <definedName name="iuf.kugj">#N/A</definedName>
    <definedName name="iyiyiy" localSheetId="11" hidden="1">#REF!</definedName>
    <definedName name="iyiyiy" localSheetId="9" hidden="1">#REF!</definedName>
    <definedName name="iyiyiy" localSheetId="10" hidden="1">#REF!</definedName>
    <definedName name="iyiyiy" localSheetId="12" hidden="1">#REF!</definedName>
    <definedName name="iyiyiy" hidden="1">#REF!</definedName>
    <definedName name="JA" localSheetId="11">#REF!</definedName>
    <definedName name="JA" localSheetId="9">#REF!</definedName>
    <definedName name="JA" localSheetId="10">#REF!</definedName>
    <definedName name="JA" localSheetId="12">#REF!</definedName>
    <definedName name="JA">#REF!</definedName>
    <definedName name="jagu4" localSheetId="11">#REF!</definedName>
    <definedName name="jagu4" localSheetId="9">#REF!</definedName>
    <definedName name="jagu4" localSheetId="10">#REF!</definedName>
    <definedName name="jagu4" localSheetId="12">#REF!</definedName>
    <definedName name="jagu4">#REF!</definedName>
    <definedName name="JAPCRUDE87" localSheetId="11">#REF!</definedName>
    <definedName name="JAPCRUDE87" localSheetId="9">#REF!</definedName>
    <definedName name="JAPCRUDE87" localSheetId="10">#REF!</definedName>
    <definedName name="JAPCRUDE87" localSheetId="12">#REF!</definedName>
    <definedName name="JAPCRUDE87">#REF!</definedName>
    <definedName name="JAPCRUDE88" localSheetId="11">#REF!</definedName>
    <definedName name="JAPCRUDE88" localSheetId="9">#REF!</definedName>
    <definedName name="JAPCRUDE88" localSheetId="10">#REF!</definedName>
    <definedName name="JAPCRUDE88" localSheetId="12">#REF!</definedName>
    <definedName name="JAPCRUDE88">#REF!</definedName>
    <definedName name="JAPPROD87" localSheetId="11">#REF!</definedName>
    <definedName name="JAPPROD87" localSheetId="9">#REF!</definedName>
    <definedName name="JAPPROD87" localSheetId="10">#REF!</definedName>
    <definedName name="JAPPROD87" localSheetId="12">#REF!</definedName>
    <definedName name="JAPPROD87">#REF!</definedName>
    <definedName name="JAPPROD88" localSheetId="11">#REF!</definedName>
    <definedName name="JAPPROD88" localSheetId="9">#REF!</definedName>
    <definedName name="JAPPROD88" localSheetId="10">#REF!</definedName>
    <definedName name="JAPPROD88" localSheetId="12">#REF!</definedName>
    <definedName name="JAPPROD88">#REF!</definedName>
    <definedName name="JAPTOT87" localSheetId="11">#REF!</definedName>
    <definedName name="JAPTOT87" localSheetId="9">#REF!</definedName>
    <definedName name="JAPTOT87" localSheetId="10">#REF!</definedName>
    <definedName name="JAPTOT87" localSheetId="12">#REF!</definedName>
    <definedName name="JAPTOT87">#REF!</definedName>
    <definedName name="JAPTOT88" localSheetId="11">#REF!</definedName>
    <definedName name="JAPTOT88" localSheetId="9">#REF!</definedName>
    <definedName name="JAPTOT88" localSheetId="10">#REF!</definedName>
    <definedName name="JAPTOT88" localSheetId="12">#REF!</definedName>
    <definedName name="JAPTOT88">#REF!</definedName>
    <definedName name="JHAN1" localSheetId="11">#REF!</definedName>
    <definedName name="JHAN1" localSheetId="10">#REF!</definedName>
    <definedName name="JHAN1" localSheetId="12">#REF!</definedName>
    <definedName name="JHAN1">#REF!</definedName>
    <definedName name="JHAN2" localSheetId="11">#REF!</definedName>
    <definedName name="JHAN2" localSheetId="10">#REF!</definedName>
    <definedName name="JHAN2" localSheetId="12">#REF!</definedName>
    <definedName name="JHAN2">#REF!</definedName>
    <definedName name="JHAN3" localSheetId="11">#REF!</definedName>
    <definedName name="JHAN3" localSheetId="10">#REF!</definedName>
    <definedName name="JHAN3" localSheetId="12">#REF!</definedName>
    <definedName name="JHAN3">#REF!</definedName>
    <definedName name="JHAN4" localSheetId="11">#REF!</definedName>
    <definedName name="JHAN4" localSheetId="10">#REF!</definedName>
    <definedName name="JHAN4" localSheetId="12">#REF!</definedName>
    <definedName name="JHAN4">#REF!</definedName>
    <definedName name="Jin">#REF!</definedName>
    <definedName name="JJ" localSheetId="11">#REF!</definedName>
    <definedName name="JJ" localSheetId="9">#REF!</definedName>
    <definedName name="JJ" localSheetId="10">#REF!</definedName>
    <definedName name="JJ" localSheetId="12">#REF!</definedName>
    <definedName name="JJ">#REF!</definedName>
    <definedName name="jjj" localSheetId="9" hidden="1">#REF!</definedName>
    <definedName name="jjj" localSheetId="10" hidden="1">'[43]Fax a enviar'!#REF!</definedName>
    <definedName name="jjj" hidden="1">'[43]Fax a enviar'!#REF!</definedName>
    <definedName name="jjjj" localSheetId="5" hidden="1">{"Tab1",#N/A,FALSE,"P";"Tab2",#N/A,FALSE,"P"}</definedName>
    <definedName name="jjjj" localSheetId="8" hidden="1">{"Tab1",#N/A,FALSE,"P";"Tab2",#N/A,FALSE,"P"}</definedName>
    <definedName name="jjjj" localSheetId="11" hidden="1">{"Tab1",#N/A,FALSE,"P";"Tab2",#N/A,FALSE,"P"}</definedName>
    <definedName name="jjjj" localSheetId="9" hidden="1">{"Tab1",#N/A,FALSE,"P";"Tab2",#N/A,FALSE,"P"}</definedName>
    <definedName name="jjjj" localSheetId="10" hidden="1">{"Tab1",#N/A,FALSE,"P";"Tab2",#N/A,FALSE,"P"}</definedName>
    <definedName name="jjjj" localSheetId="12" hidden="1">{"Tab1",#N/A,FALSE,"P";"Tab2",#N/A,FALSE,"P"}</definedName>
    <definedName name="jjjj" hidden="1">{"Tab1",#N/A,FALSE,"P";"Tab2",#N/A,FALSE,"P"}</definedName>
    <definedName name="jjjjjj" hidden="1">'[71]J(Priv.Cap)'!#REF!</definedName>
    <definedName name="JJJJJJJJJJ" localSheetId="11" hidden="1">#REF!</definedName>
    <definedName name="JJJJJJJJJJ" localSheetId="9" hidden="1">#REF!</definedName>
    <definedName name="JJJJJJJJJJ" localSheetId="10" hidden="1">#REF!</definedName>
    <definedName name="JJJJJJJJJJ" localSheetId="12" hidden="1">#REF!</definedName>
    <definedName name="JJJJJJJJJJ" hidden="1">#REF!</definedName>
    <definedName name="jjjjjjjjjjjjjjjjjj" localSheetId="5" hidden="1">{"Tab1",#N/A,FALSE,"P";"Tab2",#N/A,FALSE,"P"}</definedName>
    <definedName name="jjjjjjjjjjjjjjjjjj" localSheetId="8" hidden="1">{"Tab1",#N/A,FALSE,"P";"Tab2",#N/A,FALSE,"P"}</definedName>
    <definedName name="jjjjjjjjjjjjjjjjjj" localSheetId="11" hidden="1">{"Tab1",#N/A,FALSE,"P";"Tab2",#N/A,FALSE,"P"}</definedName>
    <definedName name="jjjjjjjjjjjjjjjjjj" localSheetId="9" hidden="1">{"Tab1",#N/A,FALSE,"P";"Tab2",#N/A,FALSE,"P"}</definedName>
    <definedName name="jjjjjjjjjjjjjjjjjj" localSheetId="10" hidden="1">{"Tab1",#N/A,FALSE,"P";"Tab2",#N/A,FALSE,"P"}</definedName>
    <definedName name="jjjjjjjjjjjjjjjjjj" localSheetId="12" hidden="1">{"Tab1",#N/A,FALSE,"P";"Tab2",#N/A,FALSE,"P"}</definedName>
    <definedName name="jjjjjjjjjjjjjjjjjj" hidden="1">{"Tab1",#N/A,FALSE,"P";"Tab2",#N/A,FALSE,"P"}</definedName>
    <definedName name="jkk" localSheetId="5" hidden="1">{#N/A,#N/A,FALSE,"NFPS GDP"}</definedName>
    <definedName name="jkk" localSheetId="8" hidden="1">{#N/A,#N/A,FALSE,"NFPS GDP"}</definedName>
    <definedName name="jkk" localSheetId="11" hidden="1">{#N/A,#N/A,FALSE,"NFPS GDP"}</definedName>
    <definedName name="jkk" localSheetId="9" hidden="1">{#N/A,#N/A,FALSE,"NFPS GDP"}</definedName>
    <definedName name="jkk" localSheetId="10" hidden="1">{#N/A,#N/A,FALSE,"NFPS GDP"}</definedName>
    <definedName name="jkk" localSheetId="12" hidden="1">{#N/A,#N/A,FALSE,"NFPS GDP"}</definedName>
    <definedName name="jkk" hidden="1">{#N/A,#N/A,FALSE,"NFPS GDP"}</definedName>
    <definedName name="JPY" localSheetId="11">#REF!</definedName>
    <definedName name="JPY" localSheetId="9">#REF!</definedName>
    <definedName name="JPY" localSheetId="10">#REF!</definedName>
    <definedName name="JPY" localSheetId="12">#REF!</definedName>
    <definedName name="JPY">#REF!</definedName>
    <definedName name="JR" localSheetId="11">#REF!</definedName>
    <definedName name="JR" localSheetId="10">#REF!</definedName>
    <definedName name="JR" localSheetId="12">#REF!</definedName>
    <definedName name="JR">#REF!</definedName>
    <definedName name="jui" localSheetId="5" hidden="1">{"Riqfin97",#N/A,FALSE,"Tran";"Riqfinpro",#N/A,FALSE,"Tran"}</definedName>
    <definedName name="jui" localSheetId="8" hidden="1">{"Riqfin97",#N/A,FALSE,"Tran";"Riqfinpro",#N/A,FALSE,"Tran"}</definedName>
    <definedName name="jui" localSheetId="11" hidden="1">{"Riqfin97",#N/A,FALSE,"Tran";"Riqfinpro",#N/A,FALSE,"Tran"}</definedName>
    <definedName name="jui" localSheetId="9" hidden="1">{"Riqfin97",#N/A,FALSE,"Tran";"Riqfinpro",#N/A,FALSE,"Tran"}</definedName>
    <definedName name="jui" localSheetId="10" hidden="1">{"Riqfin97",#N/A,FALSE,"Tran";"Riqfinpro",#N/A,FALSE,"Tran"}</definedName>
    <definedName name="jui" localSheetId="12" hidden="1">{"Riqfin97",#N/A,FALSE,"Tran";"Riqfinpro",#N/A,FALSE,"Tran"}</definedName>
    <definedName name="jui" hidden="1">{"Riqfin97",#N/A,FALSE,"Tran";"Riqfinpro",#N/A,FALSE,"Tran"}</definedName>
    <definedName name="JUL._89" localSheetId="11">#REF!</definedName>
    <definedName name="JUL._89" localSheetId="10">#REF!</definedName>
    <definedName name="JUL._89" localSheetId="12">#REF!</definedName>
    <definedName name="JUL._89">#REF!</definedName>
    <definedName name="JUN._89" localSheetId="11">#REF!</definedName>
    <definedName name="JUN._89" localSheetId="10">#REF!</definedName>
    <definedName name="JUN._89" localSheetId="12">#REF!</definedName>
    <definedName name="JUN._89">#REF!</definedName>
    <definedName name="JUNIO">#REF!</definedName>
    <definedName name="JUROS" localSheetId="11">#REF!</definedName>
    <definedName name="JUROS" localSheetId="10">#REF!</definedName>
    <definedName name="JUROS" localSheetId="12">#REF!</definedName>
    <definedName name="JUROS">#REF!</definedName>
    <definedName name="jutjugyj" localSheetId="11" hidden="1">#REF!</definedName>
    <definedName name="jutjugyj" localSheetId="9" hidden="1">#REF!</definedName>
    <definedName name="jutjugyj" localSheetId="10" hidden="1">#REF!</definedName>
    <definedName name="jutjugyj" localSheetId="12" hidden="1">#REF!</definedName>
    <definedName name="jutjugyj" hidden="1">#REF!</definedName>
    <definedName name="juy" localSheetId="5" hidden="1">{"Tab1",#N/A,FALSE,"P";"Tab2",#N/A,FALSE,"P"}</definedName>
    <definedName name="juy" localSheetId="8" hidden="1">{"Tab1",#N/A,FALSE,"P";"Tab2",#N/A,FALSE,"P"}</definedName>
    <definedName name="juy" localSheetId="11" hidden="1">{"Tab1",#N/A,FALSE,"P";"Tab2",#N/A,FALSE,"P"}</definedName>
    <definedName name="juy" localSheetId="9" hidden="1">{"Tab1",#N/A,FALSE,"P";"Tab2",#N/A,FALSE,"P"}</definedName>
    <definedName name="juy" localSheetId="10" hidden="1">{"Tab1",#N/A,FALSE,"P";"Tab2",#N/A,FALSE,"P"}</definedName>
    <definedName name="juy" localSheetId="12" hidden="1">{"Tab1",#N/A,FALSE,"P";"Tab2",#N/A,FALSE,"P"}</definedName>
    <definedName name="juy" hidden="1">{"Tab1",#N/A,FALSE,"P";"Tab2",#N/A,FALSE,"P"}</definedName>
    <definedName name="k" localSheetId="5" hidden="1">{"Main Economic Indicators",#N/A,FALSE,"C"}</definedName>
    <definedName name="k" localSheetId="8" hidden="1">{"Main Economic Indicators",#N/A,FALSE,"C"}</definedName>
    <definedName name="k" localSheetId="11" hidden="1">{"Main Economic Indicators",#N/A,FALSE,"C"}</definedName>
    <definedName name="k" localSheetId="9" hidden="1">{"Main Economic Indicators",#N/A,FALSE,"C"}</definedName>
    <definedName name="k" localSheetId="10" hidden="1">{"Main Economic Indicators",#N/A,FALSE,"C"}</definedName>
    <definedName name="k" localSheetId="12" hidden="1">{"Main Economic Indicators",#N/A,FALSE,"C"}</definedName>
    <definedName name="k" hidden="1">{"Main Economic Indicators",#N/A,FALSE,"C"}</definedName>
    <definedName name="KD" localSheetId="11">#REF!</definedName>
    <definedName name="KD" localSheetId="9">#REF!</definedName>
    <definedName name="KD" localSheetId="10">#REF!</definedName>
    <definedName name="KD" localSheetId="12">#REF!</definedName>
    <definedName name="KD">#REF!</definedName>
    <definedName name="KD1A" localSheetId="11">#REF!</definedName>
    <definedName name="KD1A" localSheetId="9">#REF!</definedName>
    <definedName name="KD1A" localSheetId="10">#REF!</definedName>
    <definedName name="KD1A" localSheetId="12">#REF!</definedName>
    <definedName name="KD1A">#REF!</definedName>
    <definedName name="khkh" localSheetId="9" hidden="1">#REF!</definedName>
    <definedName name="khkh" hidden="1">'[56]Fax a enviar'!#REF!</definedName>
    <definedName name="KID">#REF!</definedName>
    <definedName name="kiiiiii" localSheetId="11" hidden="1">#REF!</definedName>
    <definedName name="kiiiiii" localSheetId="9" hidden="1">#REF!</definedName>
    <definedName name="kiiiiii" localSheetId="10" hidden="1">#REF!</definedName>
    <definedName name="kiiiiii" localSheetId="12" hidden="1">#REF!</definedName>
    <definedName name="kiiiiii" hidden="1">#REF!</definedName>
    <definedName name="kim" localSheetId="11">#REF!</definedName>
    <definedName name="kim" localSheetId="9">#REF!</definedName>
    <definedName name="kim" localSheetId="10">#REF!</definedName>
    <definedName name="kim" localSheetId="12">#REF!</definedName>
    <definedName name="kim">#REF!</definedName>
    <definedName name="kio" localSheetId="5" hidden="1">{"Tab1",#N/A,FALSE,"P";"Tab2",#N/A,FALSE,"P"}</definedName>
    <definedName name="kio" localSheetId="8" hidden="1">{"Tab1",#N/A,FALSE,"P";"Tab2",#N/A,FALSE,"P"}</definedName>
    <definedName name="kio" localSheetId="11" hidden="1">{"Tab1",#N/A,FALSE,"P";"Tab2",#N/A,FALSE,"P"}</definedName>
    <definedName name="kio" localSheetId="9" hidden="1">{"Tab1",#N/A,FALSE,"P";"Tab2",#N/A,FALSE,"P"}</definedName>
    <definedName name="kio" localSheetId="10" hidden="1">{"Tab1",#N/A,FALSE,"P";"Tab2",#N/A,FALSE,"P"}</definedName>
    <definedName name="kio" localSheetId="12" hidden="1">{"Tab1",#N/A,FALSE,"P";"Tab2",#N/A,FALSE,"P"}</definedName>
    <definedName name="kio" hidden="1">{"Tab1",#N/A,FALSE,"P";"Tab2",#N/A,FALSE,"P"}</definedName>
    <definedName name="kiu" localSheetId="5" hidden="1">{"Riqfin97",#N/A,FALSE,"Tran";"Riqfinpro",#N/A,FALSE,"Tran"}</definedName>
    <definedName name="kiu" localSheetId="8" hidden="1">{"Riqfin97",#N/A,FALSE,"Tran";"Riqfinpro",#N/A,FALSE,"Tran"}</definedName>
    <definedName name="kiu" localSheetId="11" hidden="1">{"Riqfin97",#N/A,FALSE,"Tran";"Riqfinpro",#N/A,FALSE,"Tran"}</definedName>
    <definedName name="kiu" localSheetId="9" hidden="1">{"Riqfin97",#N/A,FALSE,"Tran";"Riqfinpro",#N/A,FALSE,"Tran"}</definedName>
    <definedName name="kiu" localSheetId="10" hidden="1">{"Riqfin97",#N/A,FALSE,"Tran";"Riqfinpro",#N/A,FALSE,"Tran"}</definedName>
    <definedName name="kiu" localSheetId="12" hidden="1">{"Riqfin97",#N/A,FALSE,"Tran";"Riqfinpro",#N/A,FALSE,"Tran"}</definedName>
    <definedName name="kiu" hidden="1">{"Riqfin97",#N/A,FALSE,"Tran";"Riqfinpro",#N/A,FALSE,"Tran"}</definedName>
    <definedName name="kjkj" hidden="1">'[56]Fax a enviar'!#REF!</definedName>
    <definedName name="kk" localSheetId="5" hidden="1">{"Tab1",#N/A,FALSE,"P";"Tab2",#N/A,FALSE,"P"}</definedName>
    <definedName name="kk" localSheetId="8" hidden="1">{"Tab1",#N/A,FALSE,"P";"Tab2",#N/A,FALSE,"P"}</definedName>
    <definedName name="kk" localSheetId="11" hidden="1">{"Tab1",#N/A,FALSE,"P";"Tab2",#N/A,FALSE,"P"}</definedName>
    <definedName name="kk" localSheetId="9" hidden="1">{"Tab1",#N/A,FALSE,"P";"Tab2",#N/A,FALSE,"P"}</definedName>
    <definedName name="kk" localSheetId="10" hidden="1">{"Tab1",#N/A,FALSE,"P";"Tab2",#N/A,FALSE,"P"}</definedName>
    <definedName name="kk" localSheetId="12" hidden="1">{"Tab1",#N/A,FALSE,"P";"Tab2",#N/A,FALSE,"P"}</definedName>
    <definedName name="kk" hidden="1">{"Tab1",#N/A,FALSE,"P";"Tab2",#N/A,FALSE,"P"}</definedName>
    <definedName name="kkk" localSheetId="5" hidden="1">{"Tab1",#N/A,FALSE,"P";"Tab2",#N/A,FALSE,"P"}</definedName>
    <definedName name="kkk" localSheetId="8" hidden="1">{"Tab1",#N/A,FALSE,"P";"Tab2",#N/A,FALSE,"P"}</definedName>
    <definedName name="kkk" localSheetId="11" hidden="1">{"Tab1",#N/A,FALSE,"P";"Tab2",#N/A,FALSE,"P"}</definedName>
    <definedName name="kkk" localSheetId="9" hidden="1">{"Tab1",#N/A,FALSE,"P";"Tab2",#N/A,FALSE,"P"}</definedName>
    <definedName name="kkk" localSheetId="10" hidden="1">{"Tab1",#N/A,FALSE,"P";"Tab2",#N/A,FALSE,"P"}</definedName>
    <definedName name="kkk" localSheetId="12" hidden="1">{"Tab1",#N/A,FALSE,"P";"Tab2",#N/A,FALSE,"P"}</definedName>
    <definedName name="kkk" hidden="1">{"Tab1",#N/A,FALSE,"P";"Tab2",#N/A,FALSE,"P"}</definedName>
    <definedName name="kkkk" hidden="1">[76]M!#REF!</definedName>
    <definedName name="kkkkk" hidden="1">'[77]J(Priv.Cap)'!#REF!</definedName>
    <definedName name="kkkkkkkk" localSheetId="5" hidden="1">{"Riqfin97",#N/A,FALSE,"Tran";"Riqfinpro",#N/A,FALSE,"Tran"}</definedName>
    <definedName name="kkkkkkkk" localSheetId="8" hidden="1">{"Riqfin97",#N/A,FALSE,"Tran";"Riqfinpro",#N/A,FALSE,"Tran"}</definedName>
    <definedName name="kkkkkkkk" localSheetId="11" hidden="1">{"Riqfin97",#N/A,FALSE,"Tran";"Riqfinpro",#N/A,FALSE,"Tran"}</definedName>
    <definedName name="kkkkkkkk" localSheetId="9" hidden="1">{"Riqfin97",#N/A,FALSE,"Tran";"Riqfinpro",#N/A,FALSE,"Tran"}</definedName>
    <definedName name="kkkkkkkk" localSheetId="10" hidden="1">{"Riqfin97",#N/A,FALSE,"Tran";"Riqfinpro",#N/A,FALSE,"Tran"}</definedName>
    <definedName name="kkkkkkkk" localSheetId="12" hidden="1">{"Riqfin97",#N/A,FALSE,"Tran";"Riqfinpro",#N/A,FALSE,"Tran"}</definedName>
    <definedName name="kkkkkkkk" hidden="1">{"Riqfin97",#N/A,FALSE,"Tran";"Riqfinpro",#N/A,FALSE,"Tran"}</definedName>
    <definedName name="KWD" localSheetId="11">#REF!</definedName>
    <definedName name="KWD" localSheetId="10">#REF!</definedName>
    <definedName name="KWD" localSheetId="12">#REF!</definedName>
    <definedName name="KWD">#REF!</definedName>
    <definedName name="kykiyu" localSheetId="11" hidden="1">'[56]Fax a enviar'!#REF!</definedName>
    <definedName name="kykiyu" localSheetId="10" hidden="1">'[56]Fax a enviar'!#REF!</definedName>
    <definedName name="kykiyu" localSheetId="12" hidden="1">'[56]Fax a enviar'!#REF!</definedName>
    <definedName name="kykiyu" hidden="1">'[56]Fax a enviar'!#REF!</definedName>
    <definedName name="L" localSheetId="11">[70]DA!#REF!</definedName>
    <definedName name="L" localSheetId="10">[70]DA!#REF!</definedName>
    <definedName name="L" localSheetId="12">[70]DA!#REF!</definedName>
    <definedName name="L">#REF!</definedName>
    <definedName name="L_">#N/A</definedName>
    <definedName name="LastOpenedWorkSheet" localSheetId="11">#REF!</definedName>
    <definedName name="LastOpenedWorkSheet" localSheetId="9">#REF!</definedName>
    <definedName name="LastOpenedWorkSheet" localSheetId="10">#REF!</definedName>
    <definedName name="LastOpenedWorkSheet" localSheetId="12">#REF!</definedName>
    <definedName name="LastOpenedWorkSheet">#REF!</definedName>
    <definedName name="LastRefreshed" localSheetId="11">#REF!</definedName>
    <definedName name="LastRefreshed" localSheetId="9">#REF!</definedName>
    <definedName name="LastRefreshed" localSheetId="10">#REF!</definedName>
    <definedName name="LastRefreshed" localSheetId="12">#REF!</definedName>
    <definedName name="LastRefreshed">#REF!</definedName>
    <definedName name="LD" localSheetId="11">#REF!</definedName>
    <definedName name="LD" localSheetId="9">#REF!</definedName>
    <definedName name="LD" localSheetId="10">#REF!</definedName>
    <definedName name="LD" localSheetId="12">#REF!</definedName>
    <definedName name="LD">#REF!</definedName>
    <definedName name="LD1A" localSheetId="11">#REF!</definedName>
    <definedName name="LD1A" localSheetId="9">#REF!</definedName>
    <definedName name="LD1A" localSheetId="10">#REF!</definedName>
    <definedName name="LD1A" localSheetId="12">#REF!</definedName>
    <definedName name="LD1A">#REF!</definedName>
    <definedName name="LE" localSheetId="11">#REF!</definedName>
    <definedName name="LE" localSheetId="9">#REF!</definedName>
    <definedName name="LE" localSheetId="10">#REF!</definedName>
    <definedName name="LE" localSheetId="12">#REF!</definedName>
    <definedName name="LE">#REF!</definedName>
    <definedName name="LE1A" localSheetId="11">#REF!</definedName>
    <definedName name="LE1A" localSheetId="9">#REF!</definedName>
    <definedName name="LE1A" localSheetId="10">#REF!</definedName>
    <definedName name="LE1A" localSheetId="12">#REF!</definedName>
    <definedName name="LE1A">#REF!</definedName>
    <definedName name="LEAP" localSheetId="11">#REF!</definedName>
    <definedName name="LEAP" localSheetId="9">#REF!</definedName>
    <definedName name="LEAP" localSheetId="10">#REF!</definedName>
    <definedName name="LEAP" localSheetId="12">#REF!</definedName>
    <definedName name="LEAP">#REF!</definedName>
    <definedName name="LEGC" localSheetId="11">#REF!</definedName>
    <definedName name="LEGC" localSheetId="10">#REF!</definedName>
    <definedName name="LEGC" localSheetId="12">#REF!</definedName>
    <definedName name="LEGC">#REF!</definedName>
    <definedName name="LG" localSheetId="11">#REF!</definedName>
    <definedName name="LG" localSheetId="10">#REF!</definedName>
    <definedName name="LG" localSheetId="12">#REF!</definedName>
    <definedName name="LG">#REF!</definedName>
    <definedName name="LGperc" localSheetId="11">#REF!</definedName>
    <definedName name="LGperc" localSheetId="10">#REF!</definedName>
    <definedName name="LGperc" localSheetId="12">#REF!</definedName>
    <definedName name="LGperc">#REF!</definedName>
    <definedName name="LGTNONO1" localSheetId="9">#REF!</definedName>
    <definedName name="LGTNONO1">[44]nonopec!#REF!</definedName>
    <definedName name="LGTNONO2" localSheetId="9">#REF!</definedName>
    <definedName name="LGTNONO2">[44]nonopec!#REF!</definedName>
    <definedName name="LGTNONOPEC" localSheetId="9">#REF!</definedName>
    <definedName name="LGTNONOPEC">[44]nonopec!#REF!</definedName>
    <definedName name="LGTNSUMM" localSheetId="9">#REF!</definedName>
    <definedName name="LGTNSUMM">[44]nonopec!#REF!</definedName>
    <definedName name="LGTOECD">[44]nonopec!#REF!</definedName>
    <definedName name="LGTOPEC">[44]nonopec!#REF!</definedName>
    <definedName name="LGTPCNT">[44]nonopec!#REF!</definedName>
    <definedName name="LIBOR3">#REF!</definedName>
    <definedName name="LIBOR6">#REF!</definedName>
    <definedName name="LIBRAE" localSheetId="11">#REF!</definedName>
    <definedName name="LIBRAE" localSheetId="10">#REF!</definedName>
    <definedName name="LIBRAE" localSheetId="12">#REF!</definedName>
    <definedName name="LIBRAE">#REF!</definedName>
    <definedName name="LINES" localSheetId="11">#REF!</definedName>
    <definedName name="LINES" localSheetId="9">#REF!</definedName>
    <definedName name="LINES" localSheetId="10">#REF!</definedName>
    <definedName name="LINES" localSheetId="12">#REF!</definedName>
    <definedName name="LINES">#REF!</definedName>
    <definedName name="liqc" localSheetId="11">[17]Programa!#REF!</definedName>
    <definedName name="liqc" localSheetId="10">[17]Programa!#REF!</definedName>
    <definedName name="liqc" localSheetId="12">[17]Programa!#REF!</definedName>
    <definedName name="liqc">#REF!</definedName>
    <definedName name="liqd" localSheetId="11">[17]Programa!#REF!</definedName>
    <definedName name="liqd" localSheetId="10">[17]Programa!#REF!</definedName>
    <definedName name="liqd" localSheetId="12">[17]Programa!#REF!</definedName>
    <definedName name="liqd">#REF!</definedName>
    <definedName name="Liquidez">#REF!</definedName>
    <definedName name="LIT" localSheetId="11">#REF!</definedName>
    <definedName name="LIT" localSheetId="9">#REF!</definedName>
    <definedName name="LIT" localSheetId="10">#REF!</definedName>
    <definedName name="LIT" localSheetId="12">#REF!</definedName>
    <definedName name="LIT">#REF!</definedName>
    <definedName name="lita">#N/A</definedName>
    <definedName name="LITEURO" localSheetId="11">#REF!</definedName>
    <definedName name="LITEURO" localSheetId="9">#REF!</definedName>
    <definedName name="LITEURO" localSheetId="10">#REF!</definedName>
    <definedName name="LITEURO" localSheetId="12">#REF!</definedName>
    <definedName name="LITEURO">#REF!</definedName>
    <definedName name="ll" localSheetId="5" hidden="1">{"Tab1",#N/A,FALSE,"P";"Tab2",#N/A,FALSE,"P"}</definedName>
    <definedName name="ll" localSheetId="8" hidden="1">{"Tab1",#N/A,FALSE,"P";"Tab2",#N/A,FALSE,"P"}</definedName>
    <definedName name="ll" localSheetId="11" hidden="1">{"Tab1",#N/A,FALSE,"P";"Tab2",#N/A,FALSE,"P"}</definedName>
    <definedName name="ll" localSheetId="9" hidden="1">{"Tab1",#N/A,FALSE,"P";"Tab2",#N/A,FALSE,"P"}</definedName>
    <definedName name="ll" localSheetId="10" hidden="1">{"Tab1",#N/A,FALSE,"P";"Tab2",#N/A,FALSE,"P"}</definedName>
    <definedName name="ll" localSheetId="12" hidden="1">{"Tab1",#N/A,FALSE,"P";"Tab2",#N/A,FALSE,"P"}</definedName>
    <definedName name="ll" hidden="1">{"Tab1",#N/A,FALSE,"P";"Tab2",#N/A,FALSE,"P"}</definedName>
    <definedName name="LLF">#REF!</definedName>
    <definedName name="lll" localSheetId="5" hidden="1">{"Riqfin97",#N/A,FALSE,"Tran";"Riqfinpro",#N/A,FALSE,"Tran"}</definedName>
    <definedName name="lll" localSheetId="8" hidden="1">{"Riqfin97",#N/A,FALSE,"Tran";"Riqfinpro",#N/A,FALSE,"Tran"}</definedName>
    <definedName name="lll" localSheetId="11" hidden="1">{"Riqfin97",#N/A,FALSE,"Tran";"Riqfinpro",#N/A,FALSE,"Tran"}</definedName>
    <definedName name="lll" localSheetId="9" hidden="1">{"Riqfin97",#N/A,FALSE,"Tran";"Riqfinpro",#N/A,FALSE,"Tran"}</definedName>
    <definedName name="lll" localSheetId="10" hidden="1">{"Riqfin97",#N/A,FALSE,"Tran";"Riqfinpro",#N/A,FALSE,"Tran"}</definedName>
    <definedName name="lll" localSheetId="12" hidden="1">{"Riqfin97",#N/A,FALSE,"Tran";"Riqfinpro",#N/A,FALSE,"Tran"}</definedName>
    <definedName name="lll" hidden="1">{"Riqfin97",#N/A,FALSE,"Tran";"Riqfinpro",#N/A,FALSE,"Tran"}</definedName>
    <definedName name="llll" hidden="1">[78]M!#REF!</definedName>
    <definedName name="lllll" localSheetId="5" hidden="1">{"Tab1",#N/A,FALSE,"P";"Tab2",#N/A,FALSE,"P"}</definedName>
    <definedName name="lllll" localSheetId="8" hidden="1">{"Tab1",#N/A,FALSE,"P";"Tab2",#N/A,FALSE,"P"}</definedName>
    <definedName name="lllll" localSheetId="11" hidden="1">{"Tab1",#N/A,FALSE,"P";"Tab2",#N/A,FALSE,"P"}</definedName>
    <definedName name="lllll" localSheetId="9" hidden="1">{"Tab1",#N/A,FALSE,"P";"Tab2",#N/A,FALSE,"P"}</definedName>
    <definedName name="lllll" localSheetId="10" hidden="1">{"Tab1",#N/A,FALSE,"P";"Tab2",#N/A,FALSE,"P"}</definedName>
    <definedName name="lllll" localSheetId="12" hidden="1">{"Tab1",#N/A,FALSE,"P";"Tab2",#N/A,FALSE,"P"}</definedName>
    <definedName name="lllll" hidden="1">{"Tab1",#N/A,FALSE,"P";"Tab2",#N/A,FALSE,"P"}</definedName>
    <definedName name="llllll" localSheetId="5" hidden="1">{"Minpmon",#N/A,FALSE,"Monthinput"}</definedName>
    <definedName name="llllll" localSheetId="8" hidden="1">{"Minpmon",#N/A,FALSE,"Monthinput"}</definedName>
    <definedName name="llllll" localSheetId="11" hidden="1">{"Minpmon",#N/A,FALSE,"Monthinput"}</definedName>
    <definedName name="llllll" localSheetId="9" hidden="1">{"Minpmon",#N/A,FALSE,"Monthinput"}</definedName>
    <definedName name="llllll" localSheetId="10" hidden="1">{"Minpmon",#N/A,FALSE,"Monthinput"}</definedName>
    <definedName name="llllll" localSheetId="12" hidden="1">{"Minpmon",#N/A,FALSE,"Monthinput"}</definedName>
    <definedName name="llllll" hidden="1">{"Minpmon",#N/A,FALSE,"Monthinput"}</definedName>
    <definedName name="lllllll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5" hidden="1">{"Minpmon",#N/A,FALSE,"Monthinput"}</definedName>
    <definedName name="lllllllllllllllll" localSheetId="8" hidden="1">{"Minpmon",#N/A,FALSE,"Monthinput"}</definedName>
    <definedName name="lllllllllllllllll" localSheetId="11" hidden="1">{"Minpmon",#N/A,FALSE,"Monthinput"}</definedName>
    <definedName name="lllllllllllllllll" localSheetId="9" hidden="1">{"Minpmon",#N/A,FALSE,"Monthinput"}</definedName>
    <definedName name="lllllllllllllllll" localSheetId="10" hidden="1">{"Minpmon",#N/A,FALSE,"Monthinput"}</definedName>
    <definedName name="lllllllllllllllll" localSheetId="12" hidden="1">{"Minpmon",#N/A,FALSE,"Monthinput"}</definedName>
    <definedName name="lllllllllllllllll" hidden="1">{"Minpmon",#N/A,FALSE,"Monthinput"}</definedName>
    <definedName name="lloo" localSheetId="11" hidden="1">#REF!</definedName>
    <definedName name="lloo" localSheetId="9" hidden="1">#REF!</definedName>
    <definedName name="lloo" localSheetId="10" hidden="1">#REF!</definedName>
    <definedName name="lloo" localSheetId="12" hidden="1">#REF!</definedName>
    <definedName name="lloo" hidden="1">#REF!</definedName>
    <definedName name="lodnjkhdnbdv" localSheetId="11">#REF!</definedName>
    <definedName name="lodnjkhdnbdv" localSheetId="9">#REF!</definedName>
    <definedName name="lodnjkhdnbdv" localSheetId="10">#REF!</definedName>
    <definedName name="lodnjkhdnbdv" localSheetId="12">#REF!</definedName>
    <definedName name="lodnjkhdnbdv">#REF!</definedName>
    <definedName name="lolololo" localSheetId="11">#REF!</definedName>
    <definedName name="lolololo" localSheetId="9">#REF!</definedName>
    <definedName name="lolololo" localSheetId="10">#REF!</definedName>
    <definedName name="lolololo" localSheetId="12">#REF!</definedName>
    <definedName name="lolololo">#REF!</definedName>
    <definedName name="LONAB96" localSheetId="11">#REF!</definedName>
    <definedName name="LONAB96" localSheetId="10">#REF!</definedName>
    <definedName name="LONAB96" localSheetId="12">#REF!</definedName>
    <definedName name="LONAB96">#REF!</definedName>
    <definedName name="LOOKUPMTH" localSheetId="11">#REF!</definedName>
    <definedName name="LOOKUPMTH" localSheetId="10">#REF!</definedName>
    <definedName name="LOOKUPMTH" localSheetId="12">#REF!</definedName>
    <definedName name="LOOKUPMTH">#REF!</definedName>
    <definedName name="Low_external" localSheetId="11">#REF!</definedName>
    <definedName name="Low_external" localSheetId="10">#REF!</definedName>
    <definedName name="Low_external" localSheetId="12">#REF!</definedName>
    <definedName name="Low_external">#REF!</definedName>
    <definedName name="Low_fiscal" localSheetId="11">#REF!</definedName>
    <definedName name="Low_fiscal" localSheetId="10">#REF!</definedName>
    <definedName name="Low_fiscal" localSheetId="12">#REF!</definedName>
    <definedName name="Low_fiscal">#REF!</definedName>
    <definedName name="Low_growth_extended" localSheetId="11">#REF!</definedName>
    <definedName name="Low_growth_extended" localSheetId="10">#REF!</definedName>
    <definedName name="Low_growth_extended" localSheetId="12">#REF!</definedName>
    <definedName name="Low_growth_extended">#REF!</definedName>
    <definedName name="Low_growth_summary" localSheetId="11">#REF!</definedName>
    <definedName name="Low_growth_summary" localSheetId="10">#REF!</definedName>
    <definedName name="Low_growth_summary" localSheetId="12">#REF!</definedName>
    <definedName name="Low_growth_summary">#REF!</definedName>
    <definedName name="Low_monetary" localSheetId="11">#REF!</definedName>
    <definedName name="Low_monetary" localSheetId="10">#REF!</definedName>
    <definedName name="Low_monetary" localSheetId="12">#REF!</definedName>
    <definedName name="Low_monetary">#REF!</definedName>
    <definedName name="Low_real" localSheetId="11">#REF!</definedName>
    <definedName name="Low_real" localSheetId="10">#REF!</definedName>
    <definedName name="Low_real" localSheetId="12">#REF!</definedName>
    <definedName name="Low_real">#REF!</definedName>
    <definedName name="Low_summary" localSheetId="11">#REF!</definedName>
    <definedName name="Low_summary" localSheetId="10">#REF!</definedName>
    <definedName name="Low_summary" localSheetId="12">#REF!</definedName>
    <definedName name="Low_summary">#REF!</definedName>
    <definedName name="Lowest_Inter_Bank_Rate">'[45]Inter-Bank'!$M$5</definedName>
    <definedName name="LP" localSheetId="11">#REF!</definedName>
    <definedName name="LP" localSheetId="9">#REF!</definedName>
    <definedName name="LP" localSheetId="10">#REF!</definedName>
    <definedName name="LP" localSheetId="12">#REF!</definedName>
    <definedName name="LP">#REF!</definedName>
    <definedName name="LP1A" localSheetId="11">#REF!</definedName>
    <definedName name="LP1A" localSheetId="9">#REF!</definedName>
    <definedName name="LP1A" localSheetId="10">#REF!</definedName>
    <definedName name="LP1A" localSheetId="12">#REF!</definedName>
    <definedName name="LP1A">#REF!</definedName>
    <definedName name="LPEperc" localSheetId="11">#REF!</definedName>
    <definedName name="LPEperc" localSheetId="10">#REF!</definedName>
    <definedName name="LPEperc" localSheetId="12">#REF!</definedName>
    <definedName name="LPEperc">#REF!</definedName>
    <definedName name="LPperc" localSheetId="11">#REF!</definedName>
    <definedName name="LPperc" localSheetId="10">#REF!</definedName>
    <definedName name="LPperc" localSheetId="12">#REF!</definedName>
    <definedName name="LPperc">#REF!</definedName>
    <definedName name="LT" localSheetId="11">#REF!</definedName>
    <definedName name="LT" localSheetId="10">#REF!</definedName>
    <definedName name="LT" localSheetId="12">#REF!</definedName>
    <definedName name="LT">#REF!</definedName>
    <definedName name="LTcirr" localSheetId="11">#REF!</definedName>
    <definedName name="LTcirr" localSheetId="9">#REF!</definedName>
    <definedName name="LTcirr" localSheetId="10">#REF!</definedName>
    <definedName name="LTcirr" localSheetId="12">#REF!</definedName>
    <definedName name="LTcirr">#REF!</definedName>
    <definedName name="LTr" localSheetId="11">#REF!</definedName>
    <definedName name="LTr" localSheetId="9">#REF!</definedName>
    <definedName name="LTr" localSheetId="10">#REF!</definedName>
    <definedName name="LTr" localSheetId="12">#REF!</definedName>
    <definedName name="LTr">#REF!</definedName>
    <definedName name="LUR">#N/A</definedName>
    <definedName name="LUXF" localSheetId="11">#REF!</definedName>
    <definedName name="LUXF" localSheetId="9">#REF!</definedName>
    <definedName name="LUXF" localSheetId="10">#REF!</definedName>
    <definedName name="LUXF" localSheetId="12">#REF!</definedName>
    <definedName name="LUXF">#REF!</definedName>
    <definedName name="LUXF1" localSheetId="11">#REF!</definedName>
    <definedName name="LUXF1" localSheetId="9">#REF!</definedName>
    <definedName name="LUXF1" localSheetId="10">#REF!</definedName>
    <definedName name="LUXF1" localSheetId="12">#REF!</definedName>
    <definedName name="LUXF1">#REF!</definedName>
    <definedName name="Lyon">#REF!</definedName>
    <definedName name="m">#N/A</definedName>
    <definedName name="MACRO" localSheetId="11">#REF!</definedName>
    <definedName name="MACRO" localSheetId="9">#REF!</definedName>
    <definedName name="MACRO" localSheetId="10">#REF!</definedName>
    <definedName name="MACRO" localSheetId="12">#REF!</definedName>
    <definedName name="MACRO">#REF!</definedName>
    <definedName name="MACRO_ASSUMP_2006" localSheetId="11">#REF!</definedName>
    <definedName name="MACRO_ASSUMP_2006" localSheetId="9">#REF!</definedName>
    <definedName name="MACRO_ASSUMP_2006" localSheetId="10">#REF!</definedName>
    <definedName name="MACRO_ASSUMP_2006" localSheetId="12">#REF!</definedName>
    <definedName name="MACRO_ASSUMP_2006">#REF!</definedName>
    <definedName name="Macro2" localSheetId="11">#REF!</definedName>
    <definedName name="Macro2" localSheetId="10">#REF!</definedName>
    <definedName name="Macro2" localSheetId="12">#REF!</definedName>
    <definedName name="Macro2">#REF!</definedName>
    <definedName name="Macro3" localSheetId="11">#REF!</definedName>
    <definedName name="Macro3" localSheetId="10">#REF!</definedName>
    <definedName name="Macro3" localSheetId="12">#REF!</definedName>
    <definedName name="Macro3">#REF!</definedName>
    <definedName name="Macro5" localSheetId="11">#REF!</definedName>
    <definedName name="Macro5" localSheetId="10">#REF!</definedName>
    <definedName name="Macro5" localSheetId="12">#REF!</definedName>
    <definedName name="Macro5">#REF!</definedName>
    <definedName name="Macro6" localSheetId="11">#REF!</definedName>
    <definedName name="Macro6" localSheetId="10">#REF!</definedName>
    <definedName name="Macro6" localSheetId="12">#REF!</definedName>
    <definedName name="Macro6">#REF!</definedName>
    <definedName name="MACROINPUT" localSheetId="11">#REF!</definedName>
    <definedName name="MACROINPUT" localSheetId="10">#REF!</definedName>
    <definedName name="MACROINPUT" localSheetId="12">#REF!</definedName>
    <definedName name="MACROINPUT">#REF!</definedName>
    <definedName name="MACROS">#REF!</definedName>
    <definedName name="maintabs">[26]QNEWLOR!$B$3:$G$17,[26]QNEWLOR!$B$20:$G$87,[26]QNEWLOR!$B$90:$G$159</definedName>
    <definedName name="MALAX" localSheetId="11">#REF!</definedName>
    <definedName name="MALAX" localSheetId="9">#REF!</definedName>
    <definedName name="MALAX" localSheetId="10">#REF!</definedName>
    <definedName name="MALAX" localSheetId="12">#REF!</definedName>
    <definedName name="MALAX">#REF!</definedName>
    <definedName name="MALAX1" localSheetId="11">#REF!</definedName>
    <definedName name="MALAX1" localSheetId="9">#REF!</definedName>
    <definedName name="MALAX1" localSheetId="10">#REF!</definedName>
    <definedName name="MALAX1" localSheetId="12">#REF!</definedName>
    <definedName name="MALAX1">#REF!</definedName>
    <definedName name="Malaysia" localSheetId="11">#REF!</definedName>
    <definedName name="Malaysia" localSheetId="10">#REF!</definedName>
    <definedName name="Malaysia" localSheetId="12">#REF!</definedName>
    <definedName name="Malaysia">#REF!</definedName>
    <definedName name="MANUAL" localSheetId="11">#REF!</definedName>
    <definedName name="MANUAL" localSheetId="10">#REF!</definedName>
    <definedName name="MANUAL" localSheetId="12">#REF!</definedName>
    <definedName name="MANUAL">#REF!</definedName>
    <definedName name="mapa1" localSheetId="11">#REF!</definedName>
    <definedName name="mapa1" localSheetId="10">#REF!</definedName>
    <definedName name="mapa1" localSheetId="12">#REF!</definedName>
    <definedName name="mapa1">#REF!</definedName>
    <definedName name="mapa2" localSheetId="11">#REF!</definedName>
    <definedName name="mapa2" localSheetId="10">#REF!</definedName>
    <definedName name="mapa2" localSheetId="12">#REF!</definedName>
    <definedName name="mapa2">#REF!</definedName>
    <definedName name="mar">#REF!</definedName>
    <definedName name="MAR._89" localSheetId="11">#REF!</definedName>
    <definedName name="MAR._89" localSheetId="10">#REF!</definedName>
    <definedName name="MAR._89" localSheetId="12">#REF!</definedName>
    <definedName name="MAR._89">#REF!</definedName>
    <definedName name="Maturity_IDA">[61]NPV!$B$26</definedName>
    <definedName name="Maturity_IDA1" localSheetId="11">#REF!</definedName>
    <definedName name="Maturity_IDA1" localSheetId="10">#REF!</definedName>
    <definedName name="Maturity_IDA1" localSheetId="12">#REF!</definedName>
    <definedName name="Maturity_IDA1">#REF!</definedName>
    <definedName name="Maturity_NC" localSheetId="11">[61]NPV!#REF!</definedName>
    <definedName name="Maturity_NC" localSheetId="9">#REF!</definedName>
    <definedName name="Maturity_NC" localSheetId="10">[61]NPV!#REF!</definedName>
    <definedName name="Maturity_NC" localSheetId="12">[61]NPV!#REF!</definedName>
    <definedName name="Maturity_NC">[61]NPV!#REF!</definedName>
    <definedName name="may" localSheetId="11">[17]Programa!#REF!</definedName>
    <definedName name="may" localSheetId="10">[17]Programa!#REF!</definedName>
    <definedName name="may" localSheetId="12">[17]Programa!#REF!</definedName>
    <definedName name="may">#REF!</definedName>
    <definedName name="MAY._89" localSheetId="11">#REF!</definedName>
    <definedName name="MAY._89" localSheetId="10">#REF!</definedName>
    <definedName name="MAY._89" localSheetId="12">#REF!</definedName>
    <definedName name="MAY._89">#REF!</definedName>
    <definedName name="MCPI" localSheetId="11">#REF!</definedName>
    <definedName name="MCPI" localSheetId="10">#REF!</definedName>
    <definedName name="MCPI" localSheetId="12">#REF!</definedName>
    <definedName name="MCPI">#REF!</definedName>
    <definedName name="MCV">#N/A</definedName>
    <definedName name="MCV_B">#N/A</definedName>
    <definedName name="MCV_B1" localSheetId="11">#REF!</definedName>
    <definedName name="MCV_B1" localSheetId="9">#REF!</definedName>
    <definedName name="MCV_B1" localSheetId="10">#REF!</definedName>
    <definedName name="MCV_B1" localSheetId="12">#REF!</definedName>
    <definedName name="MCV_B1">#REF!</definedName>
    <definedName name="mcv_b2">#REF!</definedName>
    <definedName name="MCV_D">#N/A</definedName>
    <definedName name="MCV_D1" localSheetId="11">#REF!</definedName>
    <definedName name="MCV_D1" localSheetId="9">#REF!</definedName>
    <definedName name="MCV_D1" localSheetId="10">#REF!</definedName>
    <definedName name="MCV_D1" localSheetId="12">#REF!</definedName>
    <definedName name="MCV_D1">#REF!</definedName>
    <definedName name="MCV_N">#N/A</definedName>
    <definedName name="MCV_T">#N/A</definedName>
    <definedName name="MCV_T1" localSheetId="11">#REF!</definedName>
    <definedName name="MCV_T1" localSheetId="9">#REF!</definedName>
    <definedName name="MCV_T1" localSheetId="10">#REF!</definedName>
    <definedName name="MCV_T1" localSheetId="12">#REF!</definedName>
    <definedName name="MCV_T1">#REF!</definedName>
    <definedName name="mdavila" localSheetId="11">#REF!</definedName>
    <definedName name="mdavila" localSheetId="10">#REF!</definedName>
    <definedName name="mdavila" localSheetId="12">#REF!</definedName>
    <definedName name="mdavila">#REF!</definedName>
    <definedName name="me" localSheetId="10">[17]Programa!#REF!</definedName>
    <definedName name="me">#REF!</definedName>
    <definedName name="Mecon">#REF!</definedName>
    <definedName name="MEDTERM" localSheetId="11">#REF!</definedName>
    <definedName name="MEDTERM" localSheetId="9">#REF!</definedName>
    <definedName name="MEDTERM" localSheetId="10">#REF!</definedName>
    <definedName name="MEDTERM" localSheetId="12">#REF!</definedName>
    <definedName name="MEDTERM">#REF!</definedName>
    <definedName name="MENORES" localSheetId="11">#REF!</definedName>
    <definedName name="MENORES" localSheetId="10">#REF!</definedName>
    <definedName name="MENORES" localSheetId="12">#REF!</definedName>
    <definedName name="MENORES">#REF!</definedName>
    <definedName name="Meses">[79]Codigos!$A$14:$B$25</definedName>
    <definedName name="MEX" localSheetId="11">#REF!</definedName>
    <definedName name="MEX" localSheetId="9">#REF!</definedName>
    <definedName name="MEX" localSheetId="10">#REF!</definedName>
    <definedName name="MEX" localSheetId="12">#REF!</definedName>
    <definedName name="MEX">#REF!</definedName>
    <definedName name="MFISCAL" localSheetId="10">'[32]Annual Raw Data'!#REF!</definedName>
    <definedName name="MFISCAL">#REF!</definedName>
    <definedName name="mflowsa" localSheetId="1">[13]!mflowsa</definedName>
    <definedName name="mflowsa" localSheetId="11">[13]!mflowsa</definedName>
    <definedName name="mflowsa" localSheetId="15">[13]!mflowsa</definedName>
    <definedName name="mflowsa" localSheetId="16">[13]!mflowsa</definedName>
    <definedName name="mflowsa" localSheetId="18">[13]!mflowsa</definedName>
    <definedName name="mflowsa" localSheetId="3">[13]!mflowsa</definedName>
    <definedName name="mflowsa" localSheetId="4">[13]!mflowsa</definedName>
    <definedName name="mflowsa" localSheetId="13">[13]!mflowsa</definedName>
    <definedName name="mflowsa" localSheetId="14">[13]!mflowsa</definedName>
    <definedName name="mflowsa">[13]!mflowsa</definedName>
    <definedName name="mflowsq" localSheetId="1">[13]!mflowsq</definedName>
    <definedName name="mflowsq" localSheetId="11">[13]!mflowsq</definedName>
    <definedName name="mflowsq" localSheetId="15">[13]!mflowsq</definedName>
    <definedName name="mflowsq" localSheetId="16">[13]!mflowsq</definedName>
    <definedName name="mflowsq" localSheetId="18">[13]!mflowsq</definedName>
    <definedName name="mflowsq" localSheetId="3">[13]!mflowsq</definedName>
    <definedName name="mflowsq" localSheetId="4">[13]!mflowsq</definedName>
    <definedName name="mflowsq" localSheetId="13">[13]!mflowsq</definedName>
    <definedName name="mflowsq" localSheetId="14">[13]!mflowsq</definedName>
    <definedName name="mflowsq">[13]!mflowsq</definedName>
    <definedName name="MICRO" localSheetId="11">#REF!</definedName>
    <definedName name="MICRO" localSheetId="10">#REF!</definedName>
    <definedName name="MICRO" localSheetId="12">#REF!</definedName>
    <definedName name="MICRO">#REF!</definedName>
    <definedName name="MIDDLE" localSheetId="11">#REF!</definedName>
    <definedName name="MIDDLE" localSheetId="9">#REF!</definedName>
    <definedName name="MIDDLE" localSheetId="10">#REF!</definedName>
    <definedName name="MIDDLE" localSheetId="12">#REF!</definedName>
    <definedName name="MIDDLE">#REF!</definedName>
    <definedName name="Million_b_d">[44]nonopec!$D$426:$D$426</definedName>
    <definedName name="MINISTÉRIO_DA_PREVIDÊNCIA_E_ASSISTÊNCIA_SOCIAL" localSheetId="11">#REF!</definedName>
    <definedName name="MINISTÉRIO_DA_PREVIDÊNCIA_E_ASSISTÊNCIA_SOCIAL" localSheetId="10">#REF!</definedName>
    <definedName name="MINISTÉRIO_DA_PREVIDÊNCIA_E_ASSISTÊNCIA_SOCIAL" localSheetId="12">#REF!</definedName>
    <definedName name="MINISTÉRIO_DA_PREVIDÊNCIA_E_ASSISTÊNCIA_SOCIAL">#REF!</definedName>
    <definedName name="MIRIAMA" localSheetId="11">#REF!</definedName>
    <definedName name="MIRIAMA" localSheetId="10">#REF!</definedName>
    <definedName name="MIRIAMA" localSheetId="12">#REF!</definedName>
    <definedName name="MIRIAMA">#REF!</definedName>
    <definedName name="MIRIAMB" localSheetId="11">#REF!</definedName>
    <definedName name="MIRIAMB" localSheetId="10">#REF!</definedName>
    <definedName name="MIRIAMB" localSheetId="12">#REF!</definedName>
    <definedName name="MIRIAMB">#REF!</definedName>
    <definedName name="MISC3" localSheetId="11">#REF!</definedName>
    <definedName name="MISC3" localSheetId="10">#REF!</definedName>
    <definedName name="MISC3" localSheetId="12">#REF!</definedName>
    <definedName name="MISC3">#REF!</definedName>
    <definedName name="MISC4" localSheetId="9">#REF!</definedName>
    <definedName name="MISC4">[15]OUTPUT!#REF!</definedName>
    <definedName name="mmm" localSheetId="5" hidden="1">{"Riqfin97",#N/A,FALSE,"Tran";"Riqfinpro",#N/A,FALSE,"Tran"}</definedName>
    <definedName name="mmm" localSheetId="8" hidden="1">{"Riqfin97",#N/A,FALSE,"Tran";"Riqfinpro",#N/A,FALSE,"Tran"}</definedName>
    <definedName name="mmm" localSheetId="11" hidden="1">{"Riqfin97",#N/A,FALSE,"Tran";"Riqfinpro",#N/A,FALSE,"Tran"}</definedName>
    <definedName name="mmm" localSheetId="9" hidden="1">{"Riqfin97",#N/A,FALSE,"Tran";"Riqfinpro",#N/A,FALSE,"Tran"}</definedName>
    <definedName name="mmm" localSheetId="10" hidden="1">{"Riqfin97",#N/A,FALSE,"Tran";"Riqfinpro",#N/A,FALSE,"Tran"}</definedName>
    <definedName name="mmm" localSheetId="12" hidden="1">{"Riqfin97",#N/A,FALSE,"Tran";"Riqfinpro",#N/A,FALSE,"Tran"}</definedName>
    <definedName name="mmm" hidden="1">{"Riqfin97",#N/A,FALSE,"Tran";"Riqfinpro",#N/A,FALSE,"Tran"}</definedName>
    <definedName name="mmmm" localSheetId="5" hidden="1">{"Tab1",#N/A,FALSE,"P";"Tab2",#N/A,FALSE,"P"}</definedName>
    <definedName name="mmmm" localSheetId="8" hidden="1">{"Tab1",#N/A,FALSE,"P";"Tab2",#N/A,FALSE,"P"}</definedName>
    <definedName name="mmmm" localSheetId="11" hidden="1">{"Tab1",#N/A,FALSE,"P";"Tab2",#N/A,FALSE,"P"}</definedName>
    <definedName name="mmmm" localSheetId="9" hidden="1">{"Tab1",#N/A,FALSE,"P";"Tab2",#N/A,FALSE,"P"}</definedName>
    <definedName name="mmmm" localSheetId="10" hidden="1">{"Tab1",#N/A,FALSE,"P";"Tab2",#N/A,FALSE,"P"}</definedName>
    <definedName name="mmmm" localSheetId="12" hidden="1">{"Tab1",#N/A,FALSE,"P";"Tab2",#N/A,FALSE,"P"}</definedName>
    <definedName name="mmmm" hidden="1">{"Tab1",#N/A,FALSE,"P";"Tab2",#N/A,FALSE,"P"}</definedName>
    <definedName name="mmmmm" localSheetId="5" hidden="1">{"Riqfin97",#N/A,FALSE,"Tran";"Riqfinpro",#N/A,FALSE,"Tran"}</definedName>
    <definedName name="mmmmm" localSheetId="8" hidden="1">{"Riqfin97",#N/A,FALSE,"Tran";"Riqfinpro",#N/A,FALSE,"Tran"}</definedName>
    <definedName name="mmmmm" localSheetId="11" hidden="1">{"Riqfin97",#N/A,FALSE,"Tran";"Riqfinpro",#N/A,FALSE,"Tran"}</definedName>
    <definedName name="mmmmm" localSheetId="9" hidden="1">{"Riqfin97",#N/A,FALSE,"Tran";"Riqfinpro",#N/A,FALSE,"Tran"}</definedName>
    <definedName name="mmmmm" localSheetId="10" hidden="1">{"Riqfin97",#N/A,FALSE,"Tran";"Riqfinpro",#N/A,FALSE,"Tran"}</definedName>
    <definedName name="mmmmm" localSheetId="12" hidden="1">{"Riqfin97",#N/A,FALSE,"Tran";"Riqfinpro",#N/A,FALSE,"Tran"}</definedName>
    <definedName name="mmmmm" hidden="1">{"Riqfin97",#N/A,FALSE,"Tran";"Riqfinpro",#N/A,FALSE,"Tran"}</definedName>
    <definedName name="mmmmmmmmm" localSheetId="5" hidden="1">{"Riqfin97",#N/A,FALSE,"Tran";"Riqfinpro",#N/A,FALSE,"Tran"}</definedName>
    <definedName name="mmmmmmmmm" localSheetId="8" hidden="1">{"Riqfin97",#N/A,FALSE,"Tran";"Riqfinpro",#N/A,FALSE,"Tran"}</definedName>
    <definedName name="mmmmmmmmm" localSheetId="11" hidden="1">{"Riqfin97",#N/A,FALSE,"Tran";"Riqfinpro",#N/A,FALSE,"Tran"}</definedName>
    <definedName name="mmmmmmmmm" localSheetId="9" hidden="1">{"Riqfin97",#N/A,FALSE,"Tran";"Riqfinpro",#N/A,FALSE,"Tran"}</definedName>
    <definedName name="mmmmmmmmm" localSheetId="10" hidden="1">{"Riqfin97",#N/A,FALSE,"Tran";"Riqfinpro",#N/A,FALSE,"Tran"}</definedName>
    <definedName name="mmmmmmmmm" localSheetId="12" hidden="1">{"Riqfin97",#N/A,FALSE,"Tran";"Riqfinpro",#N/A,FALSE,"Tran"}</definedName>
    <definedName name="mmmmmmmmm" hidden="1">{"Riqfin97",#N/A,FALSE,"Tran";"Riqfinpro",#N/A,FALSE,"Tran"}</definedName>
    <definedName name="MN">[41]BCP!#REF!</definedName>
    <definedName name="MNDATES" localSheetId="11">#REF!</definedName>
    <definedName name="MNDATES" localSheetId="10">#REF!</definedName>
    <definedName name="MNDATES" localSheetId="12">#REF!</definedName>
    <definedName name="MNDATES">#REF!</definedName>
    <definedName name="MNP" localSheetId="11">[41]BCP!#REF!</definedName>
    <definedName name="MNP" localSheetId="9">#REF!</definedName>
    <definedName name="MNP" localSheetId="12">[41]BCP!#REF!</definedName>
    <definedName name="MNP">[41]BCP!#REF!</definedName>
    <definedName name="Módulo2.completo">#N/A</definedName>
    <definedName name="MON_SM" localSheetId="11">#REF!</definedName>
    <definedName name="MON_SM" localSheetId="10">#REF!</definedName>
    <definedName name="MON_SM" localSheetId="12">#REF!</definedName>
    <definedName name="MON_SM">#REF!</definedName>
    <definedName name="MONF_SM" localSheetId="11">#REF!</definedName>
    <definedName name="MONF_SM" localSheetId="10">#REF!</definedName>
    <definedName name="MONF_SM" localSheetId="12">#REF!</definedName>
    <definedName name="MONF_SM">#REF!</definedName>
    <definedName name="Month" localSheetId="11">#REF!</definedName>
    <definedName name="Month" localSheetId="9">#REF!</definedName>
    <definedName name="Month" localSheetId="10">#REF!</definedName>
    <definedName name="Month" localSheetId="12">#REF!</definedName>
    <definedName name="Month">#REF!</definedName>
    <definedName name="MonthIndex" localSheetId="11">#REF!</definedName>
    <definedName name="MonthIndex" localSheetId="9">#REF!</definedName>
    <definedName name="MonthIndex" localSheetId="10">#REF!</definedName>
    <definedName name="MonthIndex" localSheetId="12">#REF!</definedName>
    <definedName name="MonthIndex">#REF!</definedName>
    <definedName name="MonthlyInf">#REF!</definedName>
    <definedName name="MONTHS">[52]MONTHLY!$BV$3:$CG$3</definedName>
    <definedName name="MONY" localSheetId="11">#REF!</definedName>
    <definedName name="MONY" localSheetId="10">#REF!</definedName>
    <definedName name="MONY" localSheetId="12">#REF!</definedName>
    <definedName name="MONY">#REF!</definedName>
    <definedName name="moodys" localSheetId="11">'[80]Credit ratings on 1st issues'!#REF!</definedName>
    <definedName name="moodys" localSheetId="9">#REF!</definedName>
    <definedName name="moodys" localSheetId="10">'[80]Credit ratings on 1st issues'!#REF!</definedName>
    <definedName name="moodys" localSheetId="12">'[80]Credit ratings on 1st issues'!#REF!</definedName>
    <definedName name="moodys">'[80]Credit ratings on 1st issues'!#REF!</definedName>
    <definedName name="MPETROLEO" localSheetId="11">#REF!</definedName>
    <definedName name="MPETROLEO" localSheetId="9">#REF!</definedName>
    <definedName name="MPETROLEO" localSheetId="10">#REF!</definedName>
    <definedName name="MPETROLEO" localSheetId="12">#REF!</definedName>
    <definedName name="MPETROLEO">#REF!</definedName>
    <definedName name="msci">[64]Sheet1!$H$2:$K$24</definedName>
    <definedName name="mscid">[64]Sheet1!$B$2:$E$24</definedName>
    <definedName name="mscil">[64]Sheet1!$H$2:$K$24</definedName>
    <definedName name="mstocksa" localSheetId="1">[13]!mstocksa</definedName>
    <definedName name="mstocksa" localSheetId="11">[13]!mstocksa</definedName>
    <definedName name="mstocksa" localSheetId="15">[13]!mstocksa</definedName>
    <definedName name="mstocksa" localSheetId="16">[13]!mstocksa</definedName>
    <definedName name="mstocksa" localSheetId="18">[13]!mstocksa</definedName>
    <definedName name="mstocksa" localSheetId="3">[13]!mstocksa</definedName>
    <definedName name="mstocksa" localSheetId="4">[13]!mstocksa</definedName>
    <definedName name="mstocksa" localSheetId="13">[13]!mstocksa</definedName>
    <definedName name="mstocksa" localSheetId="14">[13]!mstocksa</definedName>
    <definedName name="mstocksa">[13]!mstocksa</definedName>
    <definedName name="mstocksq" localSheetId="1">[13]!mstocksq</definedName>
    <definedName name="mstocksq" localSheetId="11">[13]!mstocksq</definedName>
    <definedName name="mstocksq" localSheetId="15">[13]!mstocksq</definedName>
    <definedName name="mstocksq" localSheetId="16">[13]!mstocksq</definedName>
    <definedName name="mstocksq" localSheetId="18">[13]!mstocksq</definedName>
    <definedName name="mstocksq" localSheetId="3">[13]!mstocksq</definedName>
    <definedName name="mstocksq" localSheetId="4">[13]!mstocksq</definedName>
    <definedName name="mstocksq" localSheetId="13">[13]!mstocksq</definedName>
    <definedName name="mstocksq" localSheetId="14">[13]!mstocksq</definedName>
    <definedName name="mstocksq">[13]!mstocksq</definedName>
    <definedName name="mte" localSheetId="5" hidden="1">{"Riqfin97",#N/A,FALSE,"Tran";"Riqfinpro",#N/A,FALSE,"Tran"}</definedName>
    <definedName name="mte" localSheetId="8" hidden="1">{"Riqfin97",#N/A,FALSE,"Tran";"Riqfinpro",#N/A,FALSE,"Tran"}</definedName>
    <definedName name="mte" localSheetId="11" hidden="1">{"Riqfin97",#N/A,FALSE,"Tran";"Riqfinpro",#N/A,FALSE,"Tran"}</definedName>
    <definedName name="mte" localSheetId="9" hidden="1">{"Riqfin97",#N/A,FALSE,"Tran";"Riqfinpro",#N/A,FALSE,"Tran"}</definedName>
    <definedName name="mte" localSheetId="10" hidden="1">{"Riqfin97",#N/A,FALSE,"Tran";"Riqfinpro",#N/A,FALSE,"Tran"}</definedName>
    <definedName name="mte" localSheetId="12" hidden="1">{"Riqfin97",#N/A,FALSE,"Tran";"Riqfinpro",#N/A,FALSE,"Tran"}</definedName>
    <definedName name="mte" hidden="1">{"Riqfin97",#N/A,FALSE,"Tran";"Riqfinpro",#N/A,FALSE,"Tran"}</definedName>
    <definedName name="MUNI96" localSheetId="11">#REF!</definedName>
    <definedName name="MUNI96" localSheetId="10">#REF!</definedName>
    <definedName name="MUNI96" localSheetId="12">#REF!</definedName>
    <definedName name="MUNI96">#REF!</definedName>
    <definedName name="Municipios" localSheetId="11">#REF!</definedName>
    <definedName name="Municipios" localSheetId="10">#REF!</definedName>
    <definedName name="Municipios" localSheetId="12">#REF!</definedName>
    <definedName name="Municipios">#REF!</definedName>
    <definedName name="n" localSheetId="5" hidden="1">{"Minpmon",#N/A,FALSE,"Monthinput"}</definedName>
    <definedName name="n" localSheetId="8" hidden="1">{"Minpmon",#N/A,FALSE,"Monthinput"}</definedName>
    <definedName name="n" localSheetId="11" hidden="1">{"Minpmon",#N/A,FALSE,"Monthinput"}</definedName>
    <definedName name="n" localSheetId="9" hidden="1">{"Minpmon",#N/A,FALSE,"Monthinput"}</definedName>
    <definedName name="n" localSheetId="10" hidden="1">{"Minpmon",#N/A,FALSE,"Monthinput"}</definedName>
    <definedName name="n" localSheetId="12" hidden="1">{"Minpmon",#N/A,FALSE,"Monthinput"}</definedName>
    <definedName name="n" hidden="1">{"Minpmon",#N/A,FALSE,"Monthinput"}</definedName>
    <definedName name="names">'[35]shared data'!$B$7:$O$7</definedName>
    <definedName name="NAMES_A">'[35]shared data'!$B$5:$B$223</definedName>
    <definedName name="names_w" localSheetId="11">#REF!</definedName>
    <definedName name="names_w" localSheetId="10">#REF!</definedName>
    <definedName name="names_w" localSheetId="12">#REF!</definedName>
    <definedName name="names_w">#REF!</definedName>
    <definedName name="NC_R" localSheetId="11">[40]Q1!#REF!</definedName>
    <definedName name="NC_R" localSheetId="10">[40]Q1!#REF!</definedName>
    <definedName name="NC_R" localSheetId="12">[40]Q1!#REF!</definedName>
    <definedName name="NC_R">#REF!</definedName>
    <definedName name="NCG">#N/A</definedName>
    <definedName name="NCG_R">#N/A</definedName>
    <definedName name="NCP">#N/A</definedName>
    <definedName name="NCP_R">#N/A</definedName>
    <definedName name="Ndf">#REF!</definedName>
    <definedName name="NE" localSheetId="11">#REF!</definedName>
    <definedName name="NE" localSheetId="10">#REF!</definedName>
    <definedName name="NE" localSheetId="12">#REF!</definedName>
    <definedName name="NE">#REF!</definedName>
    <definedName name="NECESSIDADE_DE_FINANCIAMENTO" localSheetId="11">#REF!</definedName>
    <definedName name="NECESSIDADE_DE_FINANCIAMENTO" localSheetId="10">#REF!</definedName>
    <definedName name="NECESSIDADE_DE_FINANCIAMENTO" localSheetId="12">#REF!</definedName>
    <definedName name="NECESSIDADE_DE_FINANCIAMENTO">#REF!</definedName>
    <definedName name="NEperc" localSheetId="11">#REF!</definedName>
    <definedName name="NEperc" localSheetId="10">#REF!</definedName>
    <definedName name="NEperc" localSheetId="12">#REF!</definedName>
    <definedName name="NEperc">#REF!</definedName>
    <definedName name="Netherlands_wt">#REF!</definedName>
    <definedName name="new" localSheetId="11">#REF!</definedName>
    <definedName name="new" localSheetId="9">#REF!</definedName>
    <definedName name="new" localSheetId="10">#REF!</definedName>
    <definedName name="new" localSheetId="12">#REF!</definedName>
    <definedName name="new">#REF!</definedName>
    <definedName name="NEWSHEET" localSheetId="11">#REF!</definedName>
    <definedName name="NEWSHEET" localSheetId="9">#REF!</definedName>
    <definedName name="NEWSHEET" localSheetId="10">#REF!</definedName>
    <definedName name="NEWSHEET" localSheetId="12">#REF!</definedName>
    <definedName name="NEWSHEET">#REF!</definedName>
    <definedName name="nfa_by_bank" localSheetId="11">#REF!</definedName>
    <definedName name="nfa_by_bank" localSheetId="10">#REF!</definedName>
    <definedName name="nfa_by_bank" localSheetId="12">#REF!</definedName>
    <definedName name="nfa_by_bank">#REF!</definedName>
    <definedName name="NFB_R">#REF!</definedName>
    <definedName name="NFB_R_GDP">#REF!</definedName>
    <definedName name="NFI">#N/A</definedName>
    <definedName name="NFI_R">#N/A</definedName>
    <definedName name="NFIP" localSheetId="11">#REF!</definedName>
    <definedName name="NFIP" localSheetId="10">#REF!</definedName>
    <definedName name="NFIP" localSheetId="12">#REF!</definedName>
    <definedName name="NFIP">#REF!</definedName>
    <definedName name="NFPS_" localSheetId="11">[31]OPS!#REF!</definedName>
    <definedName name="NFPS_" localSheetId="10">[31]OPS!#REF!</definedName>
    <definedName name="NFPS_" localSheetId="12">[31]OPS!#REF!</definedName>
    <definedName name="NFPS_">#REF!</definedName>
    <definedName name="NGDP">#N/A</definedName>
    <definedName name="NGDP_D" localSheetId="11">[40]Q3!#REF!</definedName>
    <definedName name="NGDP_D" localSheetId="10">[40]Q3!#REF!</definedName>
    <definedName name="NGDP_D" localSheetId="12">[40]Q3!#REF!</definedName>
    <definedName name="NGDP_D">#REF!</definedName>
    <definedName name="NGDP_DG">#N/A</definedName>
    <definedName name="NGDP_R">#N/A</definedName>
    <definedName name="NGDP_RG">#N/A</definedName>
    <definedName name="ngdp2">#REF!</definedName>
    <definedName name="NGDPA" localSheetId="11">#REF!</definedName>
    <definedName name="NGDPA" localSheetId="10">#REF!</definedName>
    <definedName name="NGDPA" localSheetId="12">#REF!</definedName>
    <definedName name="NGDPA">#REF!</definedName>
    <definedName name="NGK" localSheetId="11">#REF!</definedName>
    <definedName name="NGK" localSheetId="10">#REF!</definedName>
    <definedName name="NGK" localSheetId="12">#REF!</definedName>
    <definedName name="NGK">#REF!</definedName>
    <definedName name="NGNI" localSheetId="11">#REF!</definedName>
    <definedName name="NGNI" localSheetId="10">#REF!</definedName>
    <definedName name="NGNI" localSheetId="12">#REF!</definedName>
    <definedName name="NGNI">#REF!</definedName>
    <definedName name="NGPXO" localSheetId="11">#REF!</definedName>
    <definedName name="NGPXO" localSheetId="10">#REF!</definedName>
    <definedName name="NGPXO" localSheetId="12">#REF!</definedName>
    <definedName name="NGPXO">#REF!</definedName>
    <definedName name="NGPXO_R" localSheetId="11">#REF!</definedName>
    <definedName name="NGPXO_R" localSheetId="10">#REF!</definedName>
    <definedName name="NGPXO_R" localSheetId="12">#REF!</definedName>
    <definedName name="NGPXO_R">#REF!</definedName>
    <definedName name="NGS_NGDP">#N/A</definedName>
    <definedName name="NGSP">#REF!</definedName>
    <definedName name="NI">#REF!</definedName>
    <definedName name="NI_GDP">#REF!</definedName>
    <definedName name="NI_NGDP">#REF!</definedName>
    <definedName name="NI_R">#REF!</definedName>
    <definedName name="NINV">#N/A</definedName>
    <definedName name="NINV_R">#N/A</definedName>
    <definedName name="NINV_R_GDP" localSheetId="11">[40]Q1!#REF!</definedName>
    <definedName name="NINV_R_GDP" localSheetId="12">[40]Q1!#REF!</definedName>
    <definedName name="NINV_R_GDP">#REF!</definedName>
    <definedName name="njkg">#REF!</definedName>
    <definedName name="NLG">#REF!</definedName>
    <definedName name="NM">#N/A</definedName>
    <definedName name="NM_R">#N/A</definedName>
    <definedName name="nmBlankCell">'[81]Table 2.1 from DDP program'!$A$2:$A$2</definedName>
    <definedName name="nmBlankRow" localSheetId="11">[82]EDT!#REF!</definedName>
    <definedName name="nmBlankRow" localSheetId="9">#REF!</definedName>
    <definedName name="nmBlankRow" localSheetId="10">[82]EDT!#REF!</definedName>
    <definedName name="nmBlankRow" localSheetId="12">[82]EDT!#REF!</definedName>
    <definedName name="nmBlankRow">[82]EDT!#REF!</definedName>
    <definedName name="nmColumnHeader">[82]EDT!$3:$3</definedName>
    <definedName name="nmData">[82]EDT!$B$4:$AA$36</definedName>
    <definedName name="NMG" localSheetId="11">#REF!</definedName>
    <definedName name="NMG" localSheetId="10">#REF!</definedName>
    <definedName name="NMG" localSheetId="12">#REF!</definedName>
    <definedName name="NMG">#REF!</definedName>
    <definedName name="NMG_R" localSheetId="11">#REF!</definedName>
    <definedName name="NMG_R" localSheetId="10">#REF!</definedName>
    <definedName name="NMG_R" localSheetId="12">#REF!</definedName>
    <definedName name="NMG_R">#REF!</definedName>
    <definedName name="NMG_RG">#N/A</definedName>
    <definedName name="nmIndexTable" localSheetId="9">#REF!</definedName>
    <definedName name="nmIndexTable" localSheetId="10">[82]EDT!#REF!</definedName>
    <definedName name="nmIndexTable">[82]EDT!#REF!</definedName>
    <definedName name="nmReportFooter">'[83]Table 1'!$29:$29</definedName>
    <definedName name="nmReportHeader">#N/A</definedName>
    <definedName name="nmReportNotes">'[83]Table 1'!$30:$30</definedName>
    <definedName name="nmRowHeader">[82]EDT!$A$4:$A$36</definedName>
    <definedName name="NMS" localSheetId="11">[40]Q2!#REF!</definedName>
    <definedName name="NMS" localSheetId="10">[40]Q2!#REF!</definedName>
    <definedName name="NMS" localSheetId="12">[40]Q2!#REF!</definedName>
    <definedName name="NMS">#REF!</definedName>
    <definedName name="NMS_R" localSheetId="11">[40]Q1!#REF!</definedName>
    <definedName name="NMS_R" localSheetId="10">[40]Q1!#REF!</definedName>
    <definedName name="NMS_R" localSheetId="12">[40]Q1!#REF!</definedName>
    <definedName name="NMS_R">#REF!</definedName>
    <definedName name="nmScale" localSheetId="11">[82]EDT!#REF!</definedName>
    <definedName name="nmScale" localSheetId="9">#REF!</definedName>
    <definedName name="nmScale" localSheetId="10">[82]EDT!#REF!</definedName>
    <definedName name="nmScale" localSheetId="12">[82]EDT!#REF!</definedName>
    <definedName name="nmScale">[82]EDT!#REF!</definedName>
    <definedName name="nn" localSheetId="5" hidden="1">{"Riqfin97",#N/A,FALSE,"Tran";"Riqfinpro",#N/A,FALSE,"Tran"}</definedName>
    <definedName name="nn" localSheetId="8" hidden="1">{"Riqfin97",#N/A,FALSE,"Tran";"Riqfinpro",#N/A,FALSE,"Tran"}</definedName>
    <definedName name="nn" localSheetId="11" hidden="1">{"Riqfin97",#N/A,FALSE,"Tran";"Riqfinpro",#N/A,FALSE,"Tran"}</definedName>
    <definedName name="nn" localSheetId="9" hidden="1">{"Riqfin97",#N/A,FALSE,"Tran";"Riqfinpro",#N/A,FALSE,"Tran"}</definedName>
    <definedName name="nn" localSheetId="10" hidden="1">{"Riqfin97",#N/A,FALSE,"Tran";"Riqfinpro",#N/A,FALSE,"Tran"}</definedName>
    <definedName name="nn" localSheetId="12" hidden="1">{"Riqfin97",#N/A,FALSE,"Tran";"Riqfinpro",#N/A,FALSE,"Tran"}</definedName>
    <definedName name="nn" hidden="1">{"Riqfin97",#N/A,FALSE,"Tran";"Riqfinpro",#N/A,FALSE,"Tran"}</definedName>
    <definedName name="NNAMES" localSheetId="11">#REF!</definedName>
    <definedName name="NNAMES" localSheetId="10">#REF!</definedName>
    <definedName name="NNAMES" localSheetId="12">#REF!</definedName>
    <definedName name="NNAMES">#REF!</definedName>
    <definedName name="nnn" localSheetId="5" hidden="1">{"Tab1",#N/A,FALSE,"P";"Tab2",#N/A,FALSE,"P"}</definedName>
    <definedName name="nnn" localSheetId="8" hidden="1">{"Tab1",#N/A,FALSE,"P";"Tab2",#N/A,FALSE,"P"}</definedName>
    <definedName name="nnn" localSheetId="11" hidden="1">{"Tab1",#N/A,FALSE,"P";"Tab2",#N/A,FALSE,"P"}</definedName>
    <definedName name="nnn" localSheetId="9" hidden="1">{"Tab1",#N/A,FALSE,"P";"Tab2",#N/A,FALSE,"P"}</definedName>
    <definedName name="nnn" localSheetId="10" hidden="1">{"Tab1",#N/A,FALSE,"P";"Tab2",#N/A,FALSE,"P"}</definedName>
    <definedName name="nnn" localSheetId="12" hidden="1">{"Tab1",#N/A,FALSE,"P";"Tab2",#N/A,FALSE,"P"}</definedName>
    <definedName name="nnn" hidden="1">{"Tab1",#N/A,FALSE,"P";"Tab2",#N/A,FALSE,"P"}</definedName>
    <definedName name="nnnnn">#N/A</definedName>
    <definedName name="nnnnnnnnnn" localSheetId="5" hidden="1">{"Minpmon",#N/A,FALSE,"Monthinput"}</definedName>
    <definedName name="nnnnnnnnnn" localSheetId="8" hidden="1">{"Minpmon",#N/A,FALSE,"Monthinput"}</definedName>
    <definedName name="nnnnnnnnnn" localSheetId="11" hidden="1">{"Minpmon",#N/A,FALSE,"Monthinput"}</definedName>
    <definedName name="nnnnnnnnnn" localSheetId="9" hidden="1">{"Minpmon",#N/A,FALSE,"Monthinput"}</definedName>
    <definedName name="nnnnnnnnnn" localSheetId="10" hidden="1">{"Minpmon",#N/A,FALSE,"Monthinput"}</definedName>
    <definedName name="nnnnnnnnnn" localSheetId="12" hidden="1">{"Minpmon",#N/A,FALSE,"Monthinput"}</definedName>
    <definedName name="nnnnnnnnnn" hidden="1">{"Minpmon",#N/A,FALSE,"Monthinput"}</definedName>
    <definedName name="nnnnnnnnnnnn" localSheetId="5" hidden="1">{"Riqfin97",#N/A,FALSE,"Tran";"Riqfinpro",#N/A,FALSE,"Tran"}</definedName>
    <definedName name="nnnnnnnnnnnn" localSheetId="8" hidden="1">{"Riqfin97",#N/A,FALSE,"Tran";"Riqfinpro",#N/A,FALSE,"Tran"}</definedName>
    <definedName name="nnnnnnnnnnnn" localSheetId="11" hidden="1">{"Riqfin97",#N/A,FALSE,"Tran";"Riqfinpro",#N/A,FALSE,"Tran"}</definedName>
    <definedName name="nnnnnnnnnnnn" localSheetId="9" hidden="1">{"Riqfin97",#N/A,FALSE,"Tran";"Riqfinpro",#N/A,FALSE,"Tran"}</definedName>
    <definedName name="nnnnnnnnnnnn" localSheetId="10" hidden="1">{"Riqfin97",#N/A,FALSE,"Tran";"Riqfinpro",#N/A,FALSE,"Tran"}</definedName>
    <definedName name="nnnnnnnnnnnn" localSheetId="12" hidden="1">{"Riqfin97",#N/A,FALSE,"Tran";"Riqfinpro",#N/A,FALSE,"Tran"}</definedName>
    <definedName name="nnnnnnnnnnnn" hidden="1">{"Riqfin97",#N/A,FALSE,"Tran";"Riqfinpro",#N/A,FALSE,"Tran"}</definedName>
    <definedName name="no" hidden="1">'[47]Crédito SPNF (fiscal)'!#REF!</definedName>
    <definedName name="Noah" localSheetId="11">#REF!</definedName>
    <definedName name="Noah" localSheetId="9">#REF!</definedName>
    <definedName name="Noah" localSheetId="10">#REF!</definedName>
    <definedName name="Noah" localSheetId="12">#REF!</definedName>
    <definedName name="Noah">#REF!</definedName>
    <definedName name="noclas1" localSheetId="11">#REF!</definedName>
    <definedName name="noclas1" localSheetId="10">#REF!</definedName>
    <definedName name="noclas1" localSheetId="12">#REF!</definedName>
    <definedName name="noclas1">#REF!</definedName>
    <definedName name="noclas2" localSheetId="11">#REF!</definedName>
    <definedName name="noclas2" localSheetId="10">#REF!</definedName>
    <definedName name="noclas2" localSheetId="12">#REF!</definedName>
    <definedName name="noclas2">#REF!</definedName>
    <definedName name="NOCLUB" localSheetId="11">#REF!</definedName>
    <definedName name="NOCLUB" localSheetId="9">#REF!</definedName>
    <definedName name="NOCLUB" localSheetId="10">#REF!</definedName>
    <definedName name="NOCLUB" localSheetId="12">#REF!</definedName>
    <definedName name="NOCLUB">#REF!</definedName>
    <definedName name="NOK" localSheetId="11">#REF!</definedName>
    <definedName name="NOK" localSheetId="9">#REF!</definedName>
    <definedName name="NOK" localSheetId="10">#REF!</definedName>
    <definedName name="NOK" localSheetId="12">#REF!</definedName>
    <definedName name="NOK">#REF!</definedName>
    <definedName name="nombrenuevo">#N/A</definedName>
    <definedName name="NONLEAP" localSheetId="11">#REF!</definedName>
    <definedName name="NONLEAP" localSheetId="9">#REF!</definedName>
    <definedName name="NONLEAP" localSheetId="10">#REF!</definedName>
    <definedName name="NONLEAP" localSheetId="12">#REF!</definedName>
    <definedName name="NONLEAP">#REF!</definedName>
    <definedName name="NONOECD1">[44]nonopec!$D$29:$AD$70</definedName>
    <definedName name="NONOECD2">[44]nonopec!$D$71:$AD$135</definedName>
    <definedName name="NONOPEC">[44]nonopec!$D$136:$AD$155</definedName>
    <definedName name="NOPEC1">[52]MONTHLY!$BP$19:$CA$19</definedName>
    <definedName name="NOPEC2">[52]MONTHLY!$CB$19:$CM$19</definedName>
    <definedName name="NORM1">[52]MONTHLY!$A$5:$O$117</definedName>
    <definedName name="NORM2">[52]MONTHLY!$A$422:$Z$491</definedName>
    <definedName name="NORM3">[52]MONTHLY!$A$334:$Z$380</definedName>
    <definedName name="Norway_wt">#REF!</definedName>
    <definedName name="NOTA_EXPLICATIV" localSheetId="11">#REF!</definedName>
    <definedName name="NOTA_EXPLICATIV" localSheetId="9">#REF!</definedName>
    <definedName name="NOTA_EXPLICATIV" localSheetId="10">#REF!</definedName>
    <definedName name="NOTA_EXPLICATIV" localSheetId="12">#REF!</definedName>
    <definedName name="NOTA_EXPLICATIV">#REF!</definedName>
    <definedName name="Notes" localSheetId="9">#REF!</definedName>
    <definedName name="Notes" localSheetId="10">[84]UPLOAD!#REF!</definedName>
    <definedName name="Notes">[84]UPLOAD!#REF!</definedName>
    <definedName name="NOTITLES" localSheetId="11">#REF!</definedName>
    <definedName name="NOTITLES" localSheetId="9">#REF!</definedName>
    <definedName name="NOTITLES" localSheetId="10">#REF!</definedName>
    <definedName name="NOTITLES" localSheetId="12">#REF!</definedName>
    <definedName name="NOTITLES">#REF!</definedName>
    <definedName name="NOV._89" localSheetId="11">#REF!</definedName>
    <definedName name="NOV._89" localSheetId="10">#REF!</definedName>
    <definedName name="NOV._89" localSheetId="12">#REF!</definedName>
    <definedName name="NOV._89">#REF!</definedName>
    <definedName name="NSUMMARY">[44]nonopec!$D$157:$AD$204</definedName>
    <definedName name="NTDD_R" localSheetId="11">[40]Q1!#REF!</definedName>
    <definedName name="NTDD_R" localSheetId="10">[40]Q1!#REF!</definedName>
    <definedName name="NTDD_R" localSheetId="12">[40]Q1!#REF!</definedName>
    <definedName name="NTDD_R">#REF!</definedName>
    <definedName name="NTDD_RG" localSheetId="1">[48]!NTDD_RG</definedName>
    <definedName name="NTDD_RG" localSheetId="11">[48]!NTDD_RG</definedName>
    <definedName name="NTDD_RG" localSheetId="15">[48]!NTDD_RG</definedName>
    <definedName name="NTDD_RG" localSheetId="16">[48]!NTDD_RG</definedName>
    <definedName name="NTDD_RG" localSheetId="18">[48]!NTDD_RG</definedName>
    <definedName name="NTDD_RG" localSheetId="3">[48]!NTDD_RG</definedName>
    <definedName name="NTDD_RG" localSheetId="4">[48]!NTDD_RG</definedName>
    <definedName name="NTDD_RG" localSheetId="13">[48]!NTDD_RG</definedName>
    <definedName name="NTDD_RG" localSheetId="14">[48]!NTDD_RG</definedName>
    <definedName name="NTDD_RG">[48]!NTDD_RG</definedName>
    <definedName name="NX">#N/A</definedName>
    <definedName name="NX_R">#N/A</definedName>
    <definedName name="NXG" localSheetId="11">#REF!</definedName>
    <definedName name="NXG" localSheetId="10">#REF!</definedName>
    <definedName name="NXG" localSheetId="12">#REF!</definedName>
    <definedName name="NXG">#REF!</definedName>
    <definedName name="NXG_R" localSheetId="11">#REF!</definedName>
    <definedName name="NXG_R" localSheetId="10">#REF!</definedName>
    <definedName name="NXG_R" localSheetId="12">#REF!</definedName>
    <definedName name="NXG_R">#REF!</definedName>
    <definedName name="NXG_RG">#N/A</definedName>
    <definedName name="NXS" localSheetId="11">[40]Q2!#REF!</definedName>
    <definedName name="NXS" localSheetId="10">[40]Q2!#REF!</definedName>
    <definedName name="NXS" localSheetId="12">[40]Q2!#REF!</definedName>
    <definedName name="NXS">#REF!</definedName>
    <definedName name="NXS_R" localSheetId="10">[40]Q1!#REF!</definedName>
    <definedName name="NXS_R">#REF!</definedName>
    <definedName name="NYEAR2021">[55]Nickel!$B$583:$J$583</definedName>
    <definedName name="NYEAR2022">[55]Nickel!$K$583:$V$583</definedName>
    <definedName name="NYEAR2023">[55]Nickel!$W$583:$AH$583</definedName>
    <definedName name="NYEAR2024">[55]Nickel!$AI$583:$AT$583</definedName>
    <definedName name="NYEAR2025">[55]Nickel!$AU$583:$BF$583</definedName>
    <definedName name="NZ_wt">#REF!</definedName>
    <definedName name="O">#N/A</definedName>
    <definedName name="OBRAS_DE_INFRAESTRUCTURA__LEY_N__23966_ART._19">#REF!</definedName>
    <definedName name="OBRAS_DE_INFRAESTRUCTURA_BASICA_SOCIAL_Y_NECESIDADES_BASICAS_INSATISFECHAS__LEY_N__23621">#REF!</definedName>
    <definedName name="OCT._89" localSheetId="11">#REF!</definedName>
    <definedName name="OCT._89" localSheetId="10">#REF!</definedName>
    <definedName name="OCT._89" localSheetId="12">#REF!</definedName>
    <definedName name="OCT._89">#REF!</definedName>
    <definedName name="OCTUBRE">#N/A</definedName>
    <definedName name="OECD">[44]nonopec!$D$1:$AD$28</definedName>
    <definedName name="OECD_Table" localSheetId="11">#REF!</definedName>
    <definedName name="OECD_Table" localSheetId="9">#REF!</definedName>
    <definedName name="OECD_Table" localSheetId="10">#REF!</definedName>
    <definedName name="OECD_Table" localSheetId="12">#REF!</definedName>
    <definedName name="OECD_Table">#REF!</definedName>
    <definedName name="oipio" localSheetId="11" hidden="1">#REF!</definedName>
    <definedName name="oipio" localSheetId="9" hidden="1">#REF!</definedName>
    <definedName name="oipio" localSheetId="10" hidden="1">#REF!</definedName>
    <definedName name="oipio" localSheetId="12" hidden="1">#REF!</definedName>
    <definedName name="oipio" hidden="1">#REF!</definedName>
    <definedName name="oiulfdgdgh" localSheetId="9" hidden="1">#REF!</definedName>
    <definedName name="oiulfdgdgh" hidden="1">'[56]Fax a enviar'!#REF!</definedName>
    <definedName name="OK" localSheetId="11">#REF!</definedName>
    <definedName name="OK" localSheetId="10">#REF!</definedName>
    <definedName name="OK" localSheetId="12">#REF!</definedName>
    <definedName name="OK">#REF!</definedName>
    <definedName name="OnShow" localSheetId="1">'[85]SPNF Acuerdo Incl. Int.'!OnShow</definedName>
    <definedName name="OnShow" localSheetId="11">'[85]SPNF Acuerdo Incl. Int.'!OnShow</definedName>
    <definedName name="OnShow" localSheetId="15">'[85]SPNF Acuerdo Incl. Int.'!OnShow</definedName>
    <definedName name="OnShow" localSheetId="16">'[85]SPNF Acuerdo Incl. Int.'!OnShow</definedName>
    <definedName name="OnShow" localSheetId="18">'[85]SPNF Acuerdo Incl. Int.'!OnShow</definedName>
    <definedName name="OnShow" localSheetId="3">'[85]SPNF Acuerdo Incl. Int.'!OnShow</definedName>
    <definedName name="OnShow" localSheetId="4">'[85]SPNF Acuerdo Incl. Int.'!OnShow</definedName>
    <definedName name="OnShow" localSheetId="13">'[85]SPNF Acuerdo Incl. Int.'!OnShow</definedName>
    <definedName name="OnShow" localSheetId="14">'[85]SPNF Acuerdo Incl. Int.'!OnShow</definedName>
    <definedName name="OnShow">'[85]SPNF Acuerdo Incl. Int.'!OnShow</definedName>
    <definedName name="onshow1">#N/A</definedName>
    <definedName name="onshow2">#N/A</definedName>
    <definedName name="oo" localSheetId="5" hidden="1">{"Riqfin97",#N/A,FALSE,"Tran";"Riqfinpro",#N/A,FALSE,"Tran"}</definedName>
    <definedName name="oo" localSheetId="8" hidden="1">{"Riqfin97",#N/A,FALSE,"Tran";"Riqfinpro",#N/A,FALSE,"Tran"}</definedName>
    <definedName name="oo" localSheetId="11" hidden="1">{"Riqfin97",#N/A,FALSE,"Tran";"Riqfinpro",#N/A,FALSE,"Tran"}</definedName>
    <definedName name="oo" localSheetId="9" hidden="1">{"Riqfin97",#N/A,FALSE,"Tran";"Riqfinpro",#N/A,FALSE,"Tran"}</definedName>
    <definedName name="oo" localSheetId="10" hidden="1">{"Riqfin97",#N/A,FALSE,"Tran";"Riqfinpro",#N/A,FALSE,"Tran"}</definedName>
    <definedName name="oo" localSheetId="12" hidden="1">{"Riqfin97",#N/A,FALSE,"Tran";"Riqfinpro",#N/A,FALSE,"Tran"}</definedName>
    <definedName name="oo" hidden="1">{"Riqfin97",#N/A,FALSE,"Tran";"Riqfinpro",#N/A,FALSE,"Tran"}</definedName>
    <definedName name="OOA" localSheetId="11">#REF!</definedName>
    <definedName name="OOA" localSheetId="10">#REF!</definedName>
    <definedName name="OOA" localSheetId="12">#REF!</definedName>
    <definedName name="OOA">#REF!</definedName>
    <definedName name="ooo" localSheetId="5" hidden="1">{"Tab1",#N/A,FALSE,"P";"Tab2",#N/A,FALSE,"P"}</definedName>
    <definedName name="ooo" localSheetId="8" hidden="1">{"Tab1",#N/A,FALSE,"P";"Tab2",#N/A,FALSE,"P"}</definedName>
    <definedName name="ooo" localSheetId="11" hidden="1">{"Tab1",#N/A,FALSE,"P";"Tab2",#N/A,FALSE,"P"}</definedName>
    <definedName name="ooo" localSheetId="9" hidden="1">{"Tab1",#N/A,FALSE,"P";"Tab2",#N/A,FALSE,"P"}</definedName>
    <definedName name="ooo" localSheetId="10" hidden="1">{"Tab1",#N/A,FALSE,"P";"Tab2",#N/A,FALSE,"P"}</definedName>
    <definedName name="ooo" localSheetId="12" hidden="1">{"Tab1",#N/A,FALSE,"P";"Tab2",#N/A,FALSE,"P"}</definedName>
    <definedName name="ooo" hidden="1">{"Tab1",#N/A,FALSE,"P";"Tab2",#N/A,FALSE,"P"}</definedName>
    <definedName name="OOOKOKOKO" localSheetId="11">#REF!</definedName>
    <definedName name="OOOKOKOKO" localSheetId="9">#REF!</definedName>
    <definedName name="OOOKOKOKO" localSheetId="10">#REF!</definedName>
    <definedName name="OOOKOKOKO" localSheetId="12">#REF!</definedName>
    <definedName name="OOOKOKOKO">#REF!</definedName>
    <definedName name="oooo" localSheetId="5" hidden="1">{"Tab1",#N/A,FALSE,"P";"Tab2",#N/A,FALSE,"P"}</definedName>
    <definedName name="oooo" localSheetId="8" hidden="1">{"Tab1",#N/A,FALSE,"P";"Tab2",#N/A,FALSE,"P"}</definedName>
    <definedName name="oooo" localSheetId="11" hidden="1">{"Tab1",#N/A,FALSE,"P";"Tab2",#N/A,FALSE,"P"}</definedName>
    <definedName name="oooo" localSheetId="9" hidden="1">{"Tab1",#N/A,FALSE,"P";"Tab2",#N/A,FALSE,"P"}</definedName>
    <definedName name="oooo" localSheetId="10" hidden="1">{"Tab1",#N/A,FALSE,"P";"Tab2",#N/A,FALSE,"P"}</definedName>
    <definedName name="oooo" localSheetId="12" hidden="1">{"Tab1",#N/A,FALSE,"P";"Tab2",#N/A,FALSE,"P"}</definedName>
    <definedName name="oooo" hidden="1">{"Tab1",#N/A,FALSE,"P";"Tab2",#N/A,FALSE,"P"}</definedName>
    <definedName name="ooooooooo" localSheetId="11" hidden="1">#REF!</definedName>
    <definedName name="ooooooooo" localSheetId="9" hidden="1">#REF!</definedName>
    <definedName name="ooooooooo" localSheetId="10" hidden="1">#REF!</definedName>
    <definedName name="ooooooooo" localSheetId="12" hidden="1">#REF!</definedName>
    <definedName name="ooooooooo" hidden="1">#REF!</definedName>
    <definedName name="OPEC">[44]nonopec!$D$204:$AD$251</definedName>
    <definedName name="OPEC1">[52]MONTHLY!$BP$12:$CA$12</definedName>
    <definedName name="OPEC2">[52]MONTHLY!$CB$12:$CM$12</definedName>
    <definedName name="OPOPOPOPO" localSheetId="11">#REF!</definedName>
    <definedName name="OPOPOPOPO" localSheetId="9">#REF!</definedName>
    <definedName name="OPOPOPOPO" localSheetId="10">#REF!</definedName>
    <definedName name="OPOPOPOPO" localSheetId="12">#REF!</definedName>
    <definedName name="OPOPOPOPO">#REF!</definedName>
    <definedName name="opu" localSheetId="5" hidden="1">{"Riqfin97",#N/A,FALSE,"Tran";"Riqfinpro",#N/A,FALSE,"Tran"}</definedName>
    <definedName name="opu" localSheetId="8" hidden="1">{"Riqfin97",#N/A,FALSE,"Tran";"Riqfinpro",#N/A,FALSE,"Tran"}</definedName>
    <definedName name="opu" localSheetId="11" hidden="1">{"Riqfin97",#N/A,FALSE,"Tran";"Riqfinpro",#N/A,FALSE,"Tran"}</definedName>
    <definedName name="opu" localSheetId="9" hidden="1">{"Riqfin97",#N/A,FALSE,"Tran";"Riqfinpro",#N/A,FALSE,"Tran"}</definedName>
    <definedName name="opu" localSheetId="10" hidden="1">{"Riqfin97",#N/A,FALSE,"Tran";"Riqfinpro",#N/A,FALSE,"Tran"}</definedName>
    <definedName name="opu" localSheetId="12" hidden="1">{"Riqfin97",#N/A,FALSE,"Tran";"Riqfinpro",#N/A,FALSE,"Tran"}</definedName>
    <definedName name="opu" hidden="1">{"Riqfin97",#N/A,FALSE,"Tran";"Riqfinpro",#N/A,FALSE,"Tran"}</definedName>
    <definedName name="ORGANISMOS_DE_VIALIDAD__LEY_N__23966_ART._19">#REF!</definedName>
    <definedName name="Otr_Inst_Banc_40G" localSheetId="11">#REF!</definedName>
    <definedName name="Otr_Inst_Banc_40G" localSheetId="9">#REF!</definedName>
    <definedName name="Otr_Inst_Banc_40G" localSheetId="10">#REF!</definedName>
    <definedName name="Otr_Inst_Banc_40G" localSheetId="12">#REF!</definedName>
    <definedName name="Otr_Inst_Banc_40G">#REF!</definedName>
    <definedName name="otra" localSheetId="11" hidden="1">#REF!</definedName>
    <definedName name="otra" localSheetId="9" hidden="1">#REF!</definedName>
    <definedName name="otra" localSheetId="10" hidden="1">#REF!</definedName>
    <definedName name="otra" localSheetId="12" hidden="1">#REF!</definedName>
    <definedName name="otra" hidden="1">#REF!</definedName>
    <definedName name="Otras_Residuales" localSheetId="11">#REF!</definedName>
    <definedName name="Otras_Residuales" localSheetId="10">#REF!</definedName>
    <definedName name="Otras_Residuales" localSheetId="12">#REF!</definedName>
    <definedName name="Otras_Residuales">#REF!</definedName>
    <definedName name="otras1" localSheetId="11">#REF!</definedName>
    <definedName name="otras1" localSheetId="10">#REF!</definedName>
    <definedName name="otras1" localSheetId="12">#REF!</definedName>
    <definedName name="otras1">#REF!</definedName>
    <definedName name="OTRAS96" localSheetId="11">#REF!</definedName>
    <definedName name="OTRAS96" localSheetId="10">#REF!</definedName>
    <definedName name="OTRAS96" localSheetId="12">#REF!</definedName>
    <definedName name="OTRAS96">#REF!</definedName>
    <definedName name="otro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otros" localSheetId="11">#REF!</definedName>
    <definedName name="otros" localSheetId="10">#REF!</definedName>
    <definedName name="otros" localSheetId="12">#REF!</definedName>
    <definedName name="otros">#REF!</definedName>
    <definedName name="OTROS_ORGANISMOS" localSheetId="11">#REF!</definedName>
    <definedName name="OTROS_ORGANISMOS" localSheetId="10">#REF!</definedName>
    <definedName name="OTROS_ORGANISMOS" localSheetId="12">#REF!</definedName>
    <definedName name="OTROS_ORGANISMOS">#REF!</definedName>
    <definedName name="OTROS_ORGANISMOS_AUTONOMOS" localSheetId="11">#REF!</definedName>
    <definedName name="OTROS_ORGANISMOS_AUTONOMOS" localSheetId="10">#REF!</definedName>
    <definedName name="OTROS_ORGANISMOS_AUTONOMOS" localSheetId="12">#REF!</definedName>
    <definedName name="OTROS_ORGANISMOS_AUTONOMOS">#REF!</definedName>
    <definedName name="otros2000" localSheetId="11">#REF!</definedName>
    <definedName name="otros2000" localSheetId="10">#REF!</definedName>
    <definedName name="otros2000" localSheetId="12">#REF!</definedName>
    <definedName name="otros2000">#REF!</definedName>
    <definedName name="otros2001" localSheetId="11">#REF!</definedName>
    <definedName name="otros2001" localSheetId="10">#REF!</definedName>
    <definedName name="otros2001" localSheetId="12">#REF!</definedName>
    <definedName name="otros2001">#REF!</definedName>
    <definedName name="otros2002" localSheetId="11">#REF!</definedName>
    <definedName name="otros2002" localSheetId="10">#REF!</definedName>
    <definedName name="otros2002" localSheetId="12">#REF!</definedName>
    <definedName name="otros2002">#REF!</definedName>
    <definedName name="otros2003" localSheetId="11">#REF!</definedName>
    <definedName name="otros2003" localSheetId="10">#REF!</definedName>
    <definedName name="otros2003" localSheetId="12">#REF!</definedName>
    <definedName name="otros2003">#REF!</definedName>
    <definedName name="otros98">#REF!</definedName>
    <definedName name="otros98j">#REF!</definedName>
    <definedName name="otros98s" localSheetId="11">#REF!</definedName>
    <definedName name="otros98s" localSheetId="10">#REF!</definedName>
    <definedName name="otros98s" localSheetId="12">#REF!</definedName>
    <definedName name="otros98s">#REF!</definedName>
    <definedName name="otros99" localSheetId="11">#REF!</definedName>
    <definedName name="otros99" localSheetId="10">#REF!</definedName>
    <definedName name="otros99" localSheetId="12">#REF!</definedName>
    <definedName name="otros99">#REF!</definedName>
    <definedName name="out_red4" localSheetId="11">#REF!</definedName>
    <definedName name="out_red4" localSheetId="10">#REF!</definedName>
    <definedName name="out_red4" localSheetId="12">#REF!</definedName>
    <definedName name="out_red4">#REF!</definedName>
    <definedName name="out_sr3" localSheetId="11">#REF!</definedName>
    <definedName name="out_sr3" localSheetId="10">#REF!</definedName>
    <definedName name="out_sr3" localSheetId="12">#REF!</definedName>
    <definedName name="out_sr3">#REF!</definedName>
    <definedName name="OUTDS1" localSheetId="11">#REF!</definedName>
    <definedName name="OUTDS1" localSheetId="10">#REF!</definedName>
    <definedName name="OUTDS1" localSheetId="12">#REF!</definedName>
    <definedName name="OUTDS1">#REF!</definedName>
    <definedName name="OUTFISC" localSheetId="11">#REF!</definedName>
    <definedName name="OUTFISC" localSheetId="10">#REF!</definedName>
    <definedName name="OUTFISC" localSheetId="12">#REF!</definedName>
    <definedName name="OUTFISC">#REF!</definedName>
    <definedName name="OUTIMF" localSheetId="11">#REF!</definedName>
    <definedName name="OUTIMF" localSheetId="10">#REF!</definedName>
    <definedName name="OUTIMF" localSheetId="12">#REF!</definedName>
    <definedName name="OUTIMF">#REF!</definedName>
    <definedName name="OUTMN" localSheetId="11">#REF!</definedName>
    <definedName name="OUTMN" localSheetId="10">#REF!</definedName>
    <definedName name="OUTMN" localSheetId="12">#REF!</definedName>
    <definedName name="OUTMN">#REF!</definedName>
    <definedName name="p" localSheetId="5" hidden="1">{"Riqfin97",#N/A,FALSE,"Tran";"Riqfinpro",#N/A,FALSE,"Tran"}</definedName>
    <definedName name="p" localSheetId="8" hidden="1">{"Riqfin97",#N/A,FALSE,"Tran";"Riqfinpro",#N/A,FALSE,"Tran"}</definedName>
    <definedName name="p" localSheetId="11" hidden="1">{"Riqfin97",#N/A,FALSE,"Tran";"Riqfinpro",#N/A,FALSE,"Tran"}</definedName>
    <definedName name="p" localSheetId="9" hidden="1">{"Riqfin97",#N/A,FALSE,"Tran";"Riqfinpro",#N/A,FALSE,"Tran"}</definedName>
    <definedName name="p" localSheetId="10" hidden="1">{"Riqfin97",#N/A,FALSE,"Tran";"Riqfinpro",#N/A,FALSE,"Tran"}</definedName>
    <definedName name="p" localSheetId="12" hidden="1">{"Riqfin97",#N/A,FALSE,"Tran";"Riqfinpro",#N/A,FALSE,"Tran"}</definedName>
    <definedName name="p" hidden="1">{"Riqfin97",#N/A,FALSE,"Tran";"Riqfinpro",#N/A,FALSE,"Tran"}</definedName>
    <definedName name="P1_1" localSheetId="11">OFFSET(#REF!,0,0,COUNT(#REF!),1)</definedName>
    <definedName name="P1_1" localSheetId="9">OFFSET(#REF!,0,0,COUNT(#REF!),1)</definedName>
    <definedName name="P1_1" localSheetId="10">OFFSET(#REF!,0,0,COUNT(#REF!),1)</definedName>
    <definedName name="P1_1" localSheetId="12">OFFSET(#REF!,0,0,COUNT(#REF!),1)</definedName>
    <definedName name="P1_1">OFFSET(#REF!,0,0,COUNT(#REF!),1)</definedName>
    <definedName name="P1_2" localSheetId="11">OFFSET(#REF!,0,0,COUNT(#REF!),1)</definedName>
    <definedName name="P1_2" localSheetId="9">OFFSET(#REF!,0,0,COUNT(#REF!),1)</definedName>
    <definedName name="P1_2" localSheetId="10">OFFSET(#REF!,0,0,COUNT(#REF!),1)</definedName>
    <definedName name="P1_2" localSheetId="12">OFFSET(#REF!,0,0,COUNT(#REF!),1)</definedName>
    <definedName name="P1_2">OFFSET(#REF!,0,0,COUNT(#REF!),1)</definedName>
    <definedName name="P1avg" localSheetId="11">OFFSET(#REF!,0,0,COUNT(#REF!),1)</definedName>
    <definedName name="P1avg" localSheetId="9">OFFSET(#REF!,0,0,COUNT(#REF!),1)</definedName>
    <definedName name="P1avg" localSheetId="10">OFFSET(#REF!,0,0,COUNT(#REF!),1)</definedName>
    <definedName name="P1avg" localSheetId="12">OFFSET(#REF!,0,0,COUNT(#REF!),1)</definedName>
    <definedName name="P1avg">OFFSET(#REF!,0,0,COUNT(#REF!),1)</definedName>
    <definedName name="P1min" localSheetId="11">OFFSET(#REF!,0,0,COUNT(#REF!),1)</definedName>
    <definedName name="P1min" localSheetId="9">OFFSET(#REF!,0,0,COUNT(#REF!),1)</definedName>
    <definedName name="P1min" localSheetId="10">OFFSET(#REF!,0,0,COUNT(#REF!),1)</definedName>
    <definedName name="P1min" localSheetId="12">OFFSET(#REF!,0,0,COUNT(#REF!),1)</definedName>
    <definedName name="P1min">OFFSET(#REF!,0,0,COUNT(#REF!),1)</definedName>
    <definedName name="P1rng" localSheetId="11">OFFSET(#REF!,0,0,COUNT(#REF!),1)</definedName>
    <definedName name="P1rng" localSheetId="9">OFFSET(#REF!,0,0,COUNT(#REF!),1)</definedName>
    <definedName name="P1rng" localSheetId="10">OFFSET(#REF!,0,0,COUNT(#REF!),1)</definedName>
    <definedName name="P1rng" localSheetId="12">OFFSET(#REF!,0,0,COUNT(#REF!),1)</definedName>
    <definedName name="P1rng">OFFSET(#REF!,0,0,COUNT(#REF!),1)</definedName>
    <definedName name="P2_1" localSheetId="11">OFFSET(#REF!,0,0,COUNT(#REF!),1)</definedName>
    <definedName name="P2_1" localSheetId="9">OFFSET(#REF!,0,0,COUNT(#REF!),1)</definedName>
    <definedName name="P2_1" localSheetId="10">OFFSET(#REF!,0,0,COUNT(#REF!),1)</definedName>
    <definedName name="P2_1" localSheetId="12">OFFSET(#REF!,0,0,COUNT(#REF!),1)</definedName>
    <definedName name="P2_1">OFFSET(#REF!,0,0,COUNT(#REF!),1)</definedName>
    <definedName name="P2_2" localSheetId="11">OFFSET(#REF!,0,0,COUNT(#REF!),1)</definedName>
    <definedName name="P2_2" localSheetId="9">OFFSET(#REF!,0,0,COUNT(#REF!),1)</definedName>
    <definedName name="P2_2" localSheetId="10">OFFSET(#REF!,0,0,COUNT(#REF!),1)</definedName>
    <definedName name="P2_2" localSheetId="12">OFFSET(#REF!,0,0,COUNT(#REF!),1)</definedName>
    <definedName name="P2_2">OFFSET(#REF!,0,0,COUNT(#REF!),1)</definedName>
    <definedName name="P2avg" localSheetId="11">OFFSET(#REF!,0,0,COUNT(#REF!),1)</definedName>
    <definedName name="P2avg" localSheetId="9">OFFSET(#REF!,0,0,COUNT(#REF!),1)</definedName>
    <definedName name="P2avg" localSheetId="10">OFFSET(#REF!,0,0,COUNT(#REF!),1)</definedName>
    <definedName name="P2avg" localSheetId="12">OFFSET(#REF!,0,0,COUNT(#REF!),1)</definedName>
    <definedName name="P2avg">OFFSET(#REF!,0,0,COUNT(#REF!),1)</definedName>
    <definedName name="P2min" localSheetId="11">OFFSET(#REF!,0,0,COUNT(#REF!),1)</definedName>
    <definedName name="P2min" localSheetId="9">OFFSET(#REF!,0,0,COUNT(#REF!),1)</definedName>
    <definedName name="P2min" localSheetId="10">OFFSET(#REF!,0,0,COUNT(#REF!),1)</definedName>
    <definedName name="P2min" localSheetId="12">OFFSET(#REF!,0,0,COUNT(#REF!),1)</definedName>
    <definedName name="P2min">OFFSET(#REF!,0,0,COUNT(#REF!),1)</definedName>
    <definedName name="P2rng" localSheetId="11">OFFSET(#REF!,0,0,COUNT(#REF!),1)</definedName>
    <definedName name="P2rng" localSheetId="9">OFFSET(#REF!,0,0,COUNT(#REF!),1)</definedName>
    <definedName name="P2rng" localSheetId="10">OFFSET(#REF!,0,0,COUNT(#REF!),1)</definedName>
    <definedName name="P2rng" localSheetId="12">OFFSET(#REF!,0,0,COUNT(#REF!),1)</definedName>
    <definedName name="P2rng">OFFSET(#REF!,0,0,COUNT(#REF!),1)</definedName>
    <definedName name="p2std" localSheetId="11">#REF!</definedName>
    <definedName name="p2std" localSheetId="10">#REF!</definedName>
    <definedName name="p2std" localSheetId="12">#REF!</definedName>
    <definedName name="p2std">#REF!</definedName>
    <definedName name="P3_1" localSheetId="11">OFFSET(#REF!,0,0,COUNT(#REF!),1)</definedName>
    <definedName name="P3_1" localSheetId="9">OFFSET(#REF!,0,0,COUNT(#REF!),1)</definedName>
    <definedName name="P3_1" localSheetId="10">OFFSET(#REF!,0,0,COUNT(#REF!),1)</definedName>
    <definedName name="P3_1" localSheetId="12">OFFSET(#REF!,0,0,COUNT(#REF!),1)</definedName>
    <definedName name="P3_1">OFFSET(#REF!,0,0,COUNT(#REF!),1)</definedName>
    <definedName name="P3_2" localSheetId="11">OFFSET(#REF!,0,0,COUNT(#REF!),1)</definedName>
    <definedName name="P3_2" localSheetId="9">OFFSET(#REF!,0,0,COUNT(#REF!),1)</definedName>
    <definedName name="P3_2" localSheetId="10">OFFSET(#REF!,0,0,COUNT(#REF!),1)</definedName>
    <definedName name="P3_2" localSheetId="12">OFFSET(#REF!,0,0,COUNT(#REF!),1)</definedName>
    <definedName name="P3_2">OFFSET(#REF!,0,0,COUNT(#REF!),1)</definedName>
    <definedName name="P3avg" localSheetId="11">OFFSET(#REF!,0,0,COUNT(#REF!),1)</definedName>
    <definedName name="P3avg" localSheetId="9">OFFSET(#REF!,0,0,COUNT(#REF!),1)</definedName>
    <definedName name="P3avg" localSheetId="10">OFFSET(#REF!,0,0,COUNT(#REF!),1)</definedName>
    <definedName name="P3avg" localSheetId="12">OFFSET(#REF!,0,0,COUNT(#REF!),1)</definedName>
    <definedName name="P3avg">OFFSET(#REF!,0,0,COUNT(#REF!),1)</definedName>
    <definedName name="P3min" localSheetId="11">OFFSET(#REF!,0,0,COUNT(#REF!),1)</definedName>
    <definedName name="P3min" localSheetId="9">OFFSET(#REF!,0,0,COUNT(#REF!),1)</definedName>
    <definedName name="P3min" localSheetId="10">OFFSET(#REF!,0,0,COUNT(#REF!),1)</definedName>
    <definedName name="P3min" localSheetId="12">OFFSET(#REF!,0,0,COUNT(#REF!),1)</definedName>
    <definedName name="P3min">OFFSET(#REF!,0,0,COUNT(#REF!),1)</definedName>
    <definedName name="P3rng" localSheetId="11">OFFSET(#REF!,0,0,COUNT(#REF!),1)</definedName>
    <definedName name="P3rng" localSheetId="9">OFFSET(#REF!,0,0,COUNT(#REF!),1)</definedName>
    <definedName name="P3rng" localSheetId="10">OFFSET(#REF!,0,0,COUNT(#REF!),1)</definedName>
    <definedName name="P3rng" localSheetId="12">OFFSET(#REF!,0,0,COUNT(#REF!),1)</definedName>
    <definedName name="P3rng">OFFSET(#REF!,0,0,COUNT(#REF!),1)</definedName>
    <definedName name="P4_1" localSheetId="11">OFFSET(#REF!,0,0,COUNT(#REF!),1)</definedName>
    <definedName name="P4_1" localSheetId="9">OFFSET(#REF!,0,0,COUNT(#REF!),1)</definedName>
    <definedName name="P4_1" localSheetId="10">OFFSET(#REF!,0,0,COUNT(#REF!),1)</definedName>
    <definedName name="P4_1" localSheetId="12">OFFSET(#REF!,0,0,COUNT(#REF!),1)</definedName>
    <definedName name="P4_1">OFFSET(#REF!,0,0,COUNT(#REF!),1)</definedName>
    <definedName name="P4_2" localSheetId="11">OFFSET(#REF!,0,0,COUNT(#REF!),1)</definedName>
    <definedName name="P4_2" localSheetId="9">OFFSET(#REF!,0,0,COUNT(#REF!),1)</definedName>
    <definedName name="P4_2" localSheetId="10">OFFSET(#REF!,0,0,COUNT(#REF!),1)</definedName>
    <definedName name="P4_2" localSheetId="12">OFFSET(#REF!,0,0,COUNT(#REF!),1)</definedName>
    <definedName name="P4_2">OFFSET(#REF!,0,0,COUNT(#REF!),1)</definedName>
    <definedName name="P4avg" localSheetId="11">OFFSET(#REF!,0,0,COUNT(#REF!),1)</definedName>
    <definedName name="P4avg" localSheetId="9">OFFSET(#REF!,0,0,COUNT(#REF!),1)</definedName>
    <definedName name="P4avg" localSheetId="10">OFFSET(#REF!,0,0,COUNT(#REF!),1)</definedName>
    <definedName name="P4avg" localSheetId="12">OFFSET(#REF!,0,0,COUNT(#REF!),1)</definedName>
    <definedName name="P4avg">OFFSET(#REF!,0,0,COUNT(#REF!),1)</definedName>
    <definedName name="P4min" localSheetId="11">OFFSET(#REF!,0,0,COUNT(#REF!),1)</definedName>
    <definedName name="P4min" localSheetId="9">OFFSET(#REF!,0,0,COUNT(#REF!),1)</definedName>
    <definedName name="P4min" localSheetId="10">OFFSET(#REF!,0,0,COUNT(#REF!),1)</definedName>
    <definedName name="P4min" localSheetId="12">OFFSET(#REF!,0,0,COUNT(#REF!),1)</definedName>
    <definedName name="P4min">OFFSET(#REF!,0,0,COUNT(#REF!),1)</definedName>
    <definedName name="P4rng" localSheetId="11">OFFSET(#REF!,0,0,COUNT(#REF!),1)</definedName>
    <definedName name="P4rng" localSheetId="9">OFFSET(#REF!,0,0,COUNT(#REF!),1)</definedName>
    <definedName name="P4rng" localSheetId="10">OFFSET(#REF!,0,0,COUNT(#REF!),1)</definedName>
    <definedName name="P4rng" localSheetId="12">OFFSET(#REF!,0,0,COUNT(#REF!),1)</definedName>
    <definedName name="P4rng">OFFSET(#REF!,0,0,COUNT(#REF!),1)</definedName>
    <definedName name="P5_1" localSheetId="11">OFFSET(#REF!,0,0,COUNT(#REF!),1)</definedName>
    <definedName name="P5_1" localSheetId="9">OFFSET(#REF!,0,0,COUNT(#REF!),1)</definedName>
    <definedName name="P5_1" localSheetId="10">OFFSET(#REF!,0,0,COUNT(#REF!),1)</definedName>
    <definedName name="P5_1" localSheetId="12">OFFSET(#REF!,0,0,COUNT(#REF!),1)</definedName>
    <definedName name="P5_1">OFFSET(#REF!,0,0,COUNT(#REF!),1)</definedName>
    <definedName name="P5_2" localSheetId="11">OFFSET(#REF!,0,0,COUNT(#REF!),1)</definedName>
    <definedName name="P5_2" localSheetId="9">OFFSET(#REF!,0,0,COUNT(#REF!),1)</definedName>
    <definedName name="P5_2" localSheetId="10">OFFSET(#REF!,0,0,COUNT(#REF!),1)</definedName>
    <definedName name="P5_2" localSheetId="12">OFFSET(#REF!,0,0,COUNT(#REF!),1)</definedName>
    <definedName name="P5_2">OFFSET(#REF!,0,0,COUNT(#REF!),1)</definedName>
    <definedName name="P5avg" localSheetId="11">OFFSET(#REF!,0,0,COUNT(#REF!),1)</definedName>
    <definedName name="P5avg" localSheetId="9">OFFSET(#REF!,0,0,COUNT(#REF!),1)</definedName>
    <definedName name="P5avg" localSheetId="10">OFFSET(#REF!,0,0,COUNT(#REF!),1)</definedName>
    <definedName name="P5avg" localSheetId="12">OFFSET(#REF!,0,0,COUNT(#REF!),1)</definedName>
    <definedName name="P5avg">OFFSET(#REF!,0,0,COUNT(#REF!),1)</definedName>
    <definedName name="P5min" localSheetId="11">OFFSET(#REF!,0,0,COUNT(#REF!),1)</definedName>
    <definedName name="P5min" localSheetId="9">OFFSET(#REF!,0,0,COUNT(#REF!),1)</definedName>
    <definedName name="P5min" localSheetId="10">OFFSET(#REF!,0,0,COUNT(#REF!),1)</definedName>
    <definedName name="P5min" localSheetId="12">OFFSET(#REF!,0,0,COUNT(#REF!),1)</definedName>
    <definedName name="P5min">OFFSET(#REF!,0,0,COUNT(#REF!),1)</definedName>
    <definedName name="P5rng" localSheetId="11">OFFSET(#REF!,0,0,COUNT(#REF!),1)</definedName>
    <definedName name="P5rng" localSheetId="9">OFFSET(#REF!,0,0,COUNT(#REF!),1)</definedName>
    <definedName name="P5rng" localSheetId="10">OFFSET(#REF!,0,0,COUNT(#REF!),1)</definedName>
    <definedName name="P5rng" localSheetId="12">OFFSET(#REF!,0,0,COUNT(#REF!),1)</definedName>
    <definedName name="P5rng">OFFSET(#REF!,0,0,COUNT(#REF!),1)</definedName>
    <definedName name="PAGINA_01" localSheetId="11">#REF!</definedName>
    <definedName name="PAGINA_01" localSheetId="10">#REF!</definedName>
    <definedName name="PAGINA_01" localSheetId="12">#REF!</definedName>
    <definedName name="PAGINA_01">#REF!</definedName>
    <definedName name="PAGINA_01_CONT." localSheetId="11">#REF!</definedName>
    <definedName name="PAGINA_01_CONT." localSheetId="10">#REF!</definedName>
    <definedName name="PAGINA_01_CONT." localSheetId="12">#REF!</definedName>
    <definedName name="PAGINA_01_CONT.">#REF!</definedName>
    <definedName name="PAGINA_02" localSheetId="11">#REF!</definedName>
    <definedName name="PAGINA_02" localSheetId="10">#REF!</definedName>
    <definedName name="PAGINA_02" localSheetId="12">#REF!</definedName>
    <definedName name="PAGINA_02">#REF!</definedName>
    <definedName name="PAGINA_03" localSheetId="11">#REF!</definedName>
    <definedName name="PAGINA_03" localSheetId="10">#REF!</definedName>
    <definedName name="PAGINA_03" localSheetId="12">#REF!</definedName>
    <definedName name="PAGINA_03">#REF!</definedName>
    <definedName name="PAGINA_04" localSheetId="11">#REF!</definedName>
    <definedName name="PAGINA_04" localSheetId="10">#REF!</definedName>
    <definedName name="PAGINA_04" localSheetId="12">#REF!</definedName>
    <definedName name="PAGINA_04">#REF!</definedName>
    <definedName name="PAGINA_05" localSheetId="11">#REF!</definedName>
    <definedName name="PAGINA_05" localSheetId="10">#REF!</definedName>
    <definedName name="PAGINA_05" localSheetId="12">#REF!</definedName>
    <definedName name="PAGINA_05">#REF!</definedName>
    <definedName name="PAGINA_06" localSheetId="11">#REF!</definedName>
    <definedName name="PAGINA_06" localSheetId="10">#REF!</definedName>
    <definedName name="PAGINA_06" localSheetId="12">#REF!</definedName>
    <definedName name="PAGINA_06">#REF!</definedName>
    <definedName name="PAGINA_06_CONT." localSheetId="11">#REF!</definedName>
    <definedName name="PAGINA_06_CONT." localSheetId="10">#REF!</definedName>
    <definedName name="PAGINA_06_CONT." localSheetId="12">#REF!</definedName>
    <definedName name="PAGINA_06_CONT.">#REF!</definedName>
    <definedName name="PAGINA_07" localSheetId="11">#REF!</definedName>
    <definedName name="PAGINA_07" localSheetId="10">#REF!</definedName>
    <definedName name="PAGINA_07" localSheetId="12">#REF!</definedName>
    <definedName name="PAGINA_07">#REF!</definedName>
    <definedName name="PAGINA_08" localSheetId="11">#REF!</definedName>
    <definedName name="PAGINA_08" localSheetId="10">#REF!</definedName>
    <definedName name="PAGINA_08" localSheetId="12">#REF!</definedName>
    <definedName name="PAGINA_08">#REF!</definedName>
    <definedName name="PAGINA_09" localSheetId="11">#REF!</definedName>
    <definedName name="PAGINA_09" localSheetId="10">#REF!</definedName>
    <definedName name="PAGINA_09" localSheetId="12">#REF!</definedName>
    <definedName name="PAGINA_09">#REF!</definedName>
    <definedName name="PAGINA_10" localSheetId="11">#REF!</definedName>
    <definedName name="PAGINA_10" localSheetId="10">#REF!</definedName>
    <definedName name="PAGINA_10" localSheetId="12">#REF!</definedName>
    <definedName name="PAGINA_10">#REF!</definedName>
    <definedName name="PAGINA_11" localSheetId="11">#REF!</definedName>
    <definedName name="PAGINA_11" localSheetId="10">#REF!</definedName>
    <definedName name="PAGINA_11" localSheetId="12">#REF!</definedName>
    <definedName name="PAGINA_11">#REF!</definedName>
    <definedName name="PAGINA_12" localSheetId="11">#REF!</definedName>
    <definedName name="PAGINA_12" localSheetId="10">#REF!</definedName>
    <definedName name="PAGINA_12" localSheetId="12">#REF!</definedName>
    <definedName name="PAGINA_12">#REF!</definedName>
    <definedName name="Pan_Bancario_50G" localSheetId="11">#REF!</definedName>
    <definedName name="Pan_Bancario_50G" localSheetId="9">#REF!</definedName>
    <definedName name="Pan_Bancario_50G" localSheetId="10">#REF!</definedName>
    <definedName name="Pan_Bancario_50G" localSheetId="12">#REF!</definedName>
    <definedName name="Pan_Bancario_50G">#REF!</definedName>
    <definedName name="Pan_Monet_30G" localSheetId="11">#REF!</definedName>
    <definedName name="Pan_Monet_30G" localSheetId="9">#REF!</definedName>
    <definedName name="Pan_Monet_30G" localSheetId="10">#REF!</definedName>
    <definedName name="Pan_Monet_30G" localSheetId="12">#REF!</definedName>
    <definedName name="Pan_Monet_30G">#REF!</definedName>
    <definedName name="PARAMETROS" localSheetId="11">#REF!</definedName>
    <definedName name="PARAMETROS" localSheetId="10">#REF!</definedName>
    <definedName name="PARAMETROS" localSheetId="12">#REF!</definedName>
    <definedName name="PARAMETROS">#REF!</definedName>
    <definedName name="Parmeshwar">#REF!</definedName>
    <definedName name="PARTIDA" localSheetId="11">[86]SPNF!#REF!</definedName>
    <definedName name="PARTIDA" localSheetId="10">[86]SPNF!#REF!</definedName>
    <definedName name="PARTIDA" localSheetId="12">[86]SPNF!#REF!</definedName>
    <definedName name="PARTIDA">#REF!</definedName>
    <definedName name="PAS" localSheetId="11">#REF!</definedName>
    <definedName name="PAS" localSheetId="10">#REF!</definedName>
    <definedName name="PAS" localSheetId="12">#REF!</definedName>
    <definedName name="PAS">#REF!</definedName>
    <definedName name="pastel">#N/A</definedName>
    <definedName name="Path_Data">'[35]shared data'!$B$8</definedName>
    <definedName name="Path_System">'[35]shared data'!$B$7</definedName>
    <definedName name="Pave" localSheetId="11">#REF!</definedName>
    <definedName name="Pave" localSheetId="10">#REF!</definedName>
    <definedName name="Pave" localSheetId="12">#REF!</definedName>
    <definedName name="Pave">#REF!</definedName>
    <definedName name="PAYCAP" localSheetId="11">#REF!</definedName>
    <definedName name="PAYCAP" localSheetId="10">#REF!</definedName>
    <definedName name="PAYCAP" localSheetId="12">#REF!</definedName>
    <definedName name="PAYCAP">#REF!</definedName>
    <definedName name="Paym_Cap" localSheetId="11">#REF!</definedName>
    <definedName name="Paym_Cap" localSheetId="9">#REF!</definedName>
    <definedName name="Paym_Cap" localSheetId="10">#REF!</definedName>
    <definedName name="Paym_Cap" localSheetId="12">#REF!</definedName>
    <definedName name="Paym_Cap">#REF!</definedName>
    <definedName name="pchBM" localSheetId="11">#REF!</definedName>
    <definedName name="pchBM" localSheetId="9">#REF!</definedName>
    <definedName name="pchBM" localSheetId="10">#REF!</definedName>
    <definedName name="pchBM" localSheetId="12">#REF!</definedName>
    <definedName name="pchBM">#REF!</definedName>
    <definedName name="pchBMG" localSheetId="11">#REF!</definedName>
    <definedName name="pchBMG" localSheetId="9">#REF!</definedName>
    <definedName name="pchBMG" localSheetId="10">#REF!</definedName>
    <definedName name="pchBMG" localSheetId="12">#REF!</definedName>
    <definedName name="pchBMG">#REF!</definedName>
    <definedName name="pchBX" localSheetId="11">#REF!</definedName>
    <definedName name="pchBX" localSheetId="9">#REF!</definedName>
    <definedName name="pchBX" localSheetId="10">#REF!</definedName>
    <definedName name="pchBX" localSheetId="12">#REF!</definedName>
    <definedName name="pchBX">#REF!</definedName>
    <definedName name="pchBXG" localSheetId="11">#REF!</definedName>
    <definedName name="pchBXG" localSheetId="9">#REF!</definedName>
    <definedName name="pchBXG" localSheetId="10">#REF!</definedName>
    <definedName name="pchBXG" localSheetId="12">#REF!</definedName>
    <definedName name="pchBXG">#REF!</definedName>
    <definedName name="pchNM_R" localSheetId="11">[40]Q1!#REF!</definedName>
    <definedName name="pchNM_R" localSheetId="12">[40]Q1!#REF!</definedName>
    <definedName name="pchNM_R">#REF!</definedName>
    <definedName name="pchNMG_R">#REF!</definedName>
    <definedName name="pchNX_R">#REF!</definedName>
    <definedName name="pchNXG_R">#REF!</definedName>
    <definedName name="PCNTLGT" localSheetId="9">#REF!</definedName>
    <definedName name="PCNTLGT">[44]nonopec!#REF!</definedName>
    <definedName name="PCPI" localSheetId="11">#REF!</definedName>
    <definedName name="PCPI" localSheetId="9">#REF!</definedName>
    <definedName name="PCPI" localSheetId="10">#REF!</definedName>
    <definedName name="PCPI" localSheetId="12">#REF!</definedName>
    <definedName name="PCPI">#REF!</definedName>
    <definedName name="PCPIE" localSheetId="11">#REF!</definedName>
    <definedName name="PCPIE" localSheetId="10">#REF!</definedName>
    <definedName name="PCPIE" localSheetId="12">#REF!</definedName>
    <definedName name="PCPIE">#REF!</definedName>
    <definedName name="PCPIG">#N/A</definedName>
    <definedName name="PEACEAGR" localSheetId="11">#REF!</definedName>
    <definedName name="PEACEAGR" localSheetId="10">#REF!</definedName>
    <definedName name="PEACEAGR" localSheetId="12">#REF!</definedName>
    <definedName name="PEACEAGR">#REF!</definedName>
    <definedName name="PERE96" localSheetId="11">#REF!</definedName>
    <definedName name="PERE96" localSheetId="10">#REF!</definedName>
    <definedName name="PERE96" localSheetId="12">#REF!</definedName>
    <definedName name="PERE96">#REF!</definedName>
    <definedName name="Petroecuador" localSheetId="11">#REF!</definedName>
    <definedName name="Petroecuador" localSheetId="10">#REF!</definedName>
    <definedName name="Petroecuador" localSheetId="12">#REF!</definedName>
    <definedName name="Petroecuador">#REF!</definedName>
    <definedName name="PEX">#REF!</definedName>
    <definedName name="PF" localSheetId="11">#REF!</definedName>
    <definedName name="PF" localSheetId="9">#REF!</definedName>
    <definedName name="PF" localSheetId="10">#REF!</definedName>
    <definedName name="PF" localSheetId="12">#REF!</definedName>
    <definedName name="PF">#REF!</definedName>
    <definedName name="PFP" localSheetId="11">#REF!</definedName>
    <definedName name="PFP" localSheetId="9">#REF!</definedName>
    <definedName name="PFP" localSheetId="10">#REF!</definedName>
    <definedName name="PFP" localSheetId="12">#REF!</definedName>
    <definedName name="PFP">#REF!</definedName>
    <definedName name="pfp_table1" localSheetId="11">#REF!</definedName>
    <definedName name="pfp_table1" localSheetId="9">#REF!</definedName>
    <definedName name="pfp_table1" localSheetId="10">#REF!</definedName>
    <definedName name="pfp_table1" localSheetId="12">#REF!</definedName>
    <definedName name="pfp_table1">#REF!</definedName>
    <definedName name="pib" localSheetId="11">#REF!</definedName>
    <definedName name="pib" localSheetId="10">#REF!</definedName>
    <definedName name="pib" localSheetId="12">#REF!</definedName>
    <definedName name="pib">#REF!</definedName>
    <definedName name="pib_int" localSheetId="11">#REF!</definedName>
    <definedName name="pib_int" localSheetId="10">#REF!</definedName>
    <definedName name="pib_int" localSheetId="12">#REF!</definedName>
    <definedName name="pib_int">#REF!</definedName>
    <definedName name="pib98j" localSheetId="11">[17]Programa!#REF!</definedName>
    <definedName name="pib98j" localSheetId="10">[17]Programa!#REF!</definedName>
    <definedName name="pib98j" localSheetId="12">[17]Programa!#REF!</definedName>
    <definedName name="pib98j">#REF!</definedName>
    <definedName name="pib98s" localSheetId="11">[17]Programa!#REF!</definedName>
    <definedName name="pib98s" localSheetId="10">[17]Programa!#REF!</definedName>
    <definedName name="pib98s" localSheetId="12">[17]Programa!#REF!</definedName>
    <definedName name="pib98s">#REF!</definedName>
    <definedName name="PIBMENSAL" localSheetId="11">#REF!</definedName>
    <definedName name="PIBMENSAL" localSheetId="10">#REF!</definedName>
    <definedName name="PIBMENSAL" localSheetId="12">#REF!</definedName>
    <definedName name="PIBMENSAL">#REF!</definedName>
    <definedName name="PIBporSECT" localSheetId="11">#REF!</definedName>
    <definedName name="PIBporSECT" localSheetId="10">#REF!</definedName>
    <definedName name="PIBporSECT" localSheetId="12">#REF!</definedName>
    <definedName name="PIBporSECT">#REF!</definedName>
    <definedName name="PII" localSheetId="5" hidden="1">{"Main Economic Indicators",#N/A,FALSE,"C"}</definedName>
    <definedName name="PII" localSheetId="8" hidden="1">{"Main Economic Indicators",#N/A,FALSE,"C"}</definedName>
    <definedName name="PII" localSheetId="11" hidden="1">{"Main Economic Indicators",#N/A,FALSE,"C"}</definedName>
    <definedName name="PII" localSheetId="9" hidden="1">{"Main Economic Indicators",#N/A,FALSE,"C"}</definedName>
    <definedName name="PII" localSheetId="10" hidden="1">{"Main Economic Indicators",#N/A,FALSE,"C"}</definedName>
    <definedName name="PII" localSheetId="12" hidden="1">{"Main Economic Indicators",#N/A,FALSE,"C"}</definedName>
    <definedName name="PII" hidden="1">{"Main Economic Indicators",#N/A,FALSE,"C"}</definedName>
    <definedName name="PIJIS" localSheetId="11">#REF!</definedName>
    <definedName name="PIJIS" localSheetId="10">#REF!</definedName>
    <definedName name="PIJIS" localSheetId="12">#REF!</definedName>
    <definedName name="PIJIS">#REF!</definedName>
    <definedName name="pit" localSheetId="5" hidden="1">{"Riqfin97",#N/A,FALSE,"Tran";"Riqfinpro",#N/A,FALSE,"Tran"}</definedName>
    <definedName name="pit" localSheetId="8" hidden="1">{"Riqfin97",#N/A,FALSE,"Tran";"Riqfinpro",#N/A,FALSE,"Tran"}</definedName>
    <definedName name="pit" localSheetId="11" hidden="1">{"Riqfin97",#N/A,FALSE,"Tran";"Riqfinpro",#N/A,FALSE,"Tran"}</definedName>
    <definedName name="pit" localSheetId="9" hidden="1">{"Riqfin97",#N/A,FALSE,"Tran";"Riqfinpro",#N/A,FALSE,"Tran"}</definedName>
    <definedName name="pit" localSheetId="10" hidden="1">{"Riqfin97",#N/A,FALSE,"Tran";"Riqfinpro",#N/A,FALSE,"Tran"}</definedName>
    <definedName name="pit" localSheetId="12" hidden="1">{"Riqfin97",#N/A,FALSE,"Tran";"Riqfinpro",#N/A,FALSE,"Tran"}</definedName>
    <definedName name="pit" hidden="1">{"Riqfin97",#N/A,FALSE,"Tran";"Riqfinpro",#N/A,FALSE,"Tran"}</definedName>
    <definedName name="PK" localSheetId="11">#REF!</definedName>
    <definedName name="PK" localSheetId="9">#REF!</definedName>
    <definedName name="PK" localSheetId="10">#REF!</definedName>
    <definedName name="PK" localSheetId="12">#REF!</definedName>
    <definedName name="PK">#REF!</definedName>
    <definedName name="plame" localSheetId="11">#REF!</definedName>
    <definedName name="plame" localSheetId="10">#REF!</definedName>
    <definedName name="plame" localSheetId="12">#REF!</definedName>
    <definedName name="plame">#REF!</definedName>
    <definedName name="plame2000" localSheetId="11">#REF!</definedName>
    <definedName name="plame2000" localSheetId="10">#REF!</definedName>
    <definedName name="plame2000" localSheetId="12">#REF!</definedName>
    <definedName name="plame2000">#REF!</definedName>
    <definedName name="plame2001" localSheetId="11">#REF!</definedName>
    <definedName name="plame2001" localSheetId="10">#REF!</definedName>
    <definedName name="plame2001" localSheetId="12">#REF!</definedName>
    <definedName name="plame2001">#REF!</definedName>
    <definedName name="plame2002" localSheetId="11">#REF!</definedName>
    <definedName name="plame2002" localSheetId="10">#REF!</definedName>
    <definedName name="plame2002" localSheetId="12">#REF!</definedName>
    <definedName name="plame2002">#REF!</definedName>
    <definedName name="plame2003" localSheetId="11">#REF!</definedName>
    <definedName name="plame2003" localSheetId="10">#REF!</definedName>
    <definedName name="plame2003" localSheetId="12">#REF!</definedName>
    <definedName name="plame2003">#REF!</definedName>
    <definedName name="plame98">#REF!</definedName>
    <definedName name="plame98j">#REF!</definedName>
    <definedName name="plame98s" localSheetId="11">#REF!</definedName>
    <definedName name="plame98s" localSheetId="10">#REF!</definedName>
    <definedName name="plame98s" localSheetId="12">#REF!</definedName>
    <definedName name="plame98s">#REF!</definedName>
    <definedName name="plame99" localSheetId="11">#REF!</definedName>
    <definedName name="plame99" localSheetId="10">#REF!</definedName>
    <definedName name="plame99" localSheetId="12">#REF!</definedName>
    <definedName name="plame99">#REF!</definedName>
    <definedName name="PLATA" localSheetId="11">#REF!</definedName>
    <definedName name="PLATA" localSheetId="9">#REF!</definedName>
    <definedName name="PLATA" localSheetId="10">#REF!</definedName>
    <definedName name="PLATA" localSheetId="12">#REF!</definedName>
    <definedName name="PLATA">#REF!</definedName>
    <definedName name="plazo" localSheetId="11">#REF!</definedName>
    <definedName name="plazo" localSheetId="10">#REF!</definedName>
    <definedName name="plazo" localSheetId="12">#REF!</definedName>
    <definedName name="plazo">#REF!</definedName>
    <definedName name="plazo2000" localSheetId="11">#REF!</definedName>
    <definedName name="plazo2000" localSheetId="10">#REF!</definedName>
    <definedName name="plazo2000" localSheetId="12">#REF!</definedName>
    <definedName name="plazo2000">#REF!</definedName>
    <definedName name="plazo2001" localSheetId="11">#REF!</definedName>
    <definedName name="plazo2001" localSheetId="10">#REF!</definedName>
    <definedName name="plazo2001" localSheetId="12">#REF!</definedName>
    <definedName name="plazo2001">#REF!</definedName>
    <definedName name="plazo2002" localSheetId="11">#REF!</definedName>
    <definedName name="plazo2002" localSheetId="10">#REF!</definedName>
    <definedName name="plazo2002" localSheetId="12">#REF!</definedName>
    <definedName name="plazo2002">#REF!</definedName>
    <definedName name="plazo2003" localSheetId="11">#REF!</definedName>
    <definedName name="plazo2003" localSheetId="10">#REF!</definedName>
    <definedName name="plazo2003" localSheetId="12">#REF!</definedName>
    <definedName name="plazo2003">#REF!</definedName>
    <definedName name="plazo98">#REF!</definedName>
    <definedName name="plazo98j">#REF!</definedName>
    <definedName name="plazo98s" localSheetId="11">#REF!</definedName>
    <definedName name="plazo98s" localSheetId="10">#REF!</definedName>
    <definedName name="plazo98s" localSheetId="12">#REF!</definedName>
    <definedName name="plazo98s">#REF!</definedName>
    <definedName name="plazo99" localSheetId="11">#REF!</definedName>
    <definedName name="plazo99" localSheetId="10">#REF!</definedName>
    <definedName name="plazo99" localSheetId="12">#REF!</definedName>
    <definedName name="plazo99">#REF!</definedName>
    <definedName name="POLLO" localSheetId="11">#REF!</definedName>
    <definedName name="POLLO" localSheetId="9">#REF!</definedName>
    <definedName name="POLLO" localSheetId="10">#REF!</definedName>
    <definedName name="POLLO" localSheetId="12">#REF!</definedName>
    <definedName name="POLLO">#REF!</definedName>
    <definedName name="poooooooooo" localSheetId="9" hidden="1">#REF!</definedName>
    <definedName name="poooooooooo" hidden="1">'[56]Fax a enviar'!#REF!</definedName>
    <definedName name="POPO" localSheetId="11">#REF!</definedName>
    <definedName name="POPO" localSheetId="10">#REF!</definedName>
    <definedName name="POPO" localSheetId="12">#REF!</definedName>
    <definedName name="POPO">#REF!</definedName>
    <definedName name="PORT" localSheetId="11">#REF!</definedName>
    <definedName name="PORT" localSheetId="10">#REF!</definedName>
    <definedName name="PORT" localSheetId="12">#REF!</definedName>
    <definedName name="PORT">#REF!</definedName>
    <definedName name="Ports" localSheetId="11">#REF!</definedName>
    <definedName name="Ports" localSheetId="10">#REF!</definedName>
    <definedName name="Ports" localSheetId="12">#REF!</definedName>
    <definedName name="Ports">#REF!</definedName>
    <definedName name="Portugal_wt">#REF!</definedName>
    <definedName name="posnet2" localSheetId="11">#REF!</definedName>
    <definedName name="posnet2" localSheetId="10">#REF!</definedName>
    <definedName name="posnet2" localSheetId="12">#REF!</definedName>
    <definedName name="posnet2">#REF!</definedName>
    <definedName name="POTENCIAL" localSheetId="11">#REF!</definedName>
    <definedName name="POTENCIAL" localSheetId="9">#REF!</definedName>
    <definedName name="POTENCIAL" localSheetId="10">#REF!</definedName>
    <definedName name="POTENCIAL" localSheetId="12">#REF!</definedName>
    <definedName name="POTENCIAL">#REF!</definedName>
    <definedName name="PP" localSheetId="11">#REF!</definedName>
    <definedName name="PP" localSheetId="9">#REF!</definedName>
    <definedName name="PP" localSheetId="10">#REF!</definedName>
    <definedName name="PP" localSheetId="12">#REF!</definedName>
    <definedName name="PP">#REF!</definedName>
    <definedName name="ppoooooooooo" localSheetId="11" hidden="1">#REF!</definedName>
    <definedName name="ppoooooooooo" localSheetId="9" hidden="1">#REF!</definedName>
    <definedName name="ppoooooooooo" localSheetId="10" hidden="1">#REF!</definedName>
    <definedName name="ppoooooooooo" localSheetId="12" hidden="1">#REF!</definedName>
    <definedName name="ppoooooooooo" hidden="1">#REF!</definedName>
    <definedName name="ppp" localSheetId="5" hidden="1">{"Riqfin97",#N/A,FALSE,"Tran";"Riqfinpro",#N/A,FALSE,"Tran"}</definedName>
    <definedName name="ppp" localSheetId="8" hidden="1">{"Riqfin97",#N/A,FALSE,"Tran";"Riqfinpro",#N/A,FALSE,"Tran"}</definedName>
    <definedName name="ppp" localSheetId="11" hidden="1">{"Riqfin97",#N/A,FALSE,"Tran";"Riqfinpro",#N/A,FALSE,"Tran"}</definedName>
    <definedName name="ppp" localSheetId="9" hidden="1">{"Riqfin97",#N/A,FALSE,"Tran";"Riqfinpro",#N/A,FALSE,"Tran"}</definedName>
    <definedName name="ppp" localSheetId="10" hidden="1">{"Riqfin97",#N/A,FALSE,"Tran";"Riqfinpro",#N/A,FALSE,"Tran"}</definedName>
    <definedName name="ppp" localSheetId="12" hidden="1">{"Riqfin97",#N/A,FALSE,"Tran";"Riqfinpro",#N/A,FALSE,"Tran"}</definedName>
    <definedName name="ppp" hidden="1">{"Riqfin97",#N/A,FALSE,"Tran";"Riqfinpro",#N/A,FALSE,"Tran"}</definedName>
    <definedName name="pppppp" localSheetId="5" hidden="1">{"Riqfin97",#N/A,FALSE,"Tran";"Riqfinpro",#N/A,FALSE,"Tran"}</definedName>
    <definedName name="pppppp" localSheetId="8" hidden="1">{"Riqfin97",#N/A,FALSE,"Tran";"Riqfinpro",#N/A,FALSE,"Tran"}</definedName>
    <definedName name="pppppp" localSheetId="11" hidden="1">{"Riqfin97",#N/A,FALSE,"Tran";"Riqfinpro",#N/A,FALSE,"Tran"}</definedName>
    <definedName name="pppppp" localSheetId="9" hidden="1">{"Riqfin97",#N/A,FALSE,"Tran";"Riqfinpro",#N/A,FALSE,"Tran"}</definedName>
    <definedName name="pppppp" localSheetId="10" hidden="1">{"Riqfin97",#N/A,FALSE,"Tran";"Riqfinpro",#N/A,FALSE,"Tran"}</definedName>
    <definedName name="pppppp" localSheetId="12" hidden="1">{"Riqfin97",#N/A,FALSE,"Tran";"Riqfinpro",#N/A,FALSE,"Tran"}</definedName>
    <definedName name="pppppp" hidden="1">{"Riqfin97",#N/A,FALSE,"Tran";"Riqfinpro",#N/A,FALSE,"Tran"}</definedName>
    <definedName name="pppppppppp" localSheetId="11" hidden="1">#REF!</definedName>
    <definedName name="pppppppppp" localSheetId="9" hidden="1">#REF!</definedName>
    <definedName name="pppppppppp" localSheetId="10" hidden="1">#REF!</definedName>
    <definedName name="pppppppppp" localSheetId="12" hidden="1">#REF!</definedName>
    <definedName name="pppppppppp" hidden="1">#REF!</definedName>
    <definedName name="ppppppppppppp" localSheetId="11" hidden="1">#REF!</definedName>
    <definedName name="ppppppppppppp" localSheetId="9" hidden="1">#REF!</definedName>
    <definedName name="ppppppppppppp" localSheetId="10" hidden="1">#REF!</definedName>
    <definedName name="ppppppppppppp" localSheetId="12" hidden="1">#REF!</definedName>
    <definedName name="ppppppppppppp" hidden="1">#REF!</definedName>
    <definedName name="PPPWGT">#N/A</definedName>
    <definedName name="PRECIOCIFBANANO" localSheetId="11">#REF!</definedName>
    <definedName name="PRECIOCIFBANANO" localSheetId="9">#REF!</definedName>
    <definedName name="PRECIOCIFBANANO" localSheetId="10">#REF!</definedName>
    <definedName name="PRECIOCIFBANANO" localSheetId="12">#REF!</definedName>
    <definedName name="PRECIOCIFBANANO">#REF!</definedName>
    <definedName name="Preparar_Reporte" localSheetId="11">#REF!</definedName>
    <definedName name="Preparar_Reporte" localSheetId="10">#REF!</definedName>
    <definedName name="Preparar_Reporte" localSheetId="12">#REF!</definedName>
    <definedName name="Preparar_Reporte">#REF!</definedName>
    <definedName name="PRES1" localSheetId="9">#REF!</definedName>
    <definedName name="PRES1" localSheetId="10">[44]nonopec!#REF!</definedName>
    <definedName name="PRES1">[44]nonopec!#REF!</definedName>
    <definedName name="PRES2" localSheetId="9">#REF!</definedName>
    <definedName name="PRES2" localSheetId="10">[44]nonopec!#REF!</definedName>
    <definedName name="PRES2">[44]nonopec!#REF!</definedName>
    <definedName name="PRES3" localSheetId="9">#REF!</definedName>
    <definedName name="PRES3" localSheetId="10">[44]nonopec!#REF!</definedName>
    <definedName name="PRES3">[44]nonopec!#REF!</definedName>
    <definedName name="presion" localSheetId="11">#REF!</definedName>
    <definedName name="presion" localSheetId="10">#REF!</definedName>
    <definedName name="presion" localSheetId="12">#REF!</definedName>
    <definedName name="presion">#REF!</definedName>
    <definedName name="PRICE" localSheetId="11">#REF!</definedName>
    <definedName name="PRICE" localSheetId="9">#REF!</definedName>
    <definedName name="PRICE" localSheetId="10">#REF!</definedName>
    <definedName name="PRICE" localSheetId="12">#REF!</definedName>
    <definedName name="PRICE">#REF!</definedName>
    <definedName name="PRICETAB" localSheetId="11">#REF!</definedName>
    <definedName name="PRICETAB" localSheetId="9">#REF!</definedName>
    <definedName name="PRICETAB" localSheetId="10">#REF!</definedName>
    <definedName name="PRICETAB" localSheetId="12">#REF!</definedName>
    <definedName name="PRICETAB">#REF!</definedName>
    <definedName name="print" localSheetId="11">#REF!</definedName>
    <definedName name="print" localSheetId="10">#REF!</definedName>
    <definedName name="print" localSheetId="12">#REF!</definedName>
    <definedName name="print">#REF!</definedName>
    <definedName name="Print_Area_MI" localSheetId="11">#REF!</definedName>
    <definedName name="Print_Area_MI" localSheetId="9">#REF!</definedName>
    <definedName name="Print_Area_MI" localSheetId="10">#REF!</definedName>
    <definedName name="Print_Area_MI" localSheetId="12">#REF!</definedName>
    <definedName name="Print_Area_MI">#REF!</definedName>
    <definedName name="Print_Titles_MI" localSheetId="11">#REF!</definedName>
    <definedName name="Print_Titles_MI" localSheetId="10">#REF!</definedName>
    <definedName name="Print_Titles_MI" localSheetId="12">#REF!</definedName>
    <definedName name="Print_Titles_MI">#REF!</definedName>
    <definedName name="Print1" localSheetId="11">#REF!</definedName>
    <definedName name="Print1" localSheetId="9">#REF!</definedName>
    <definedName name="Print1" localSheetId="10">#REF!</definedName>
    <definedName name="Print1" localSheetId="12">#REF!</definedName>
    <definedName name="Print1">#REF!</definedName>
    <definedName name="PRINTMACRO" localSheetId="11">#REF!</definedName>
    <definedName name="PRINTMACRO" localSheetId="9">#REF!</definedName>
    <definedName name="PRINTMACRO" localSheetId="10">#REF!</definedName>
    <definedName name="PRINTMACRO" localSheetId="12">#REF!</definedName>
    <definedName name="PRINTMACRO">#REF!</definedName>
    <definedName name="PrintThis_Links">[65]Links!$A$1:$F$33</definedName>
    <definedName name="PRIV0" localSheetId="11">#REF!</definedName>
    <definedName name="PRIV0" localSheetId="9">#REF!</definedName>
    <definedName name="PRIV0" localSheetId="10">#REF!</definedName>
    <definedName name="PRIV0" localSheetId="12">#REF!</definedName>
    <definedName name="PRIV0">#REF!</definedName>
    <definedName name="PRIV00" localSheetId="11">#REF!</definedName>
    <definedName name="PRIV00" localSheetId="9">#REF!</definedName>
    <definedName name="PRIV00" localSheetId="10">#REF!</definedName>
    <definedName name="PRIV00" localSheetId="12">#REF!</definedName>
    <definedName name="PRIV00">#REF!</definedName>
    <definedName name="PRIV1" localSheetId="11">#REF!</definedName>
    <definedName name="PRIV1" localSheetId="9">#REF!</definedName>
    <definedName name="PRIV1" localSheetId="10">#REF!</definedName>
    <definedName name="PRIV1" localSheetId="12">#REF!</definedName>
    <definedName name="PRIV1">#REF!</definedName>
    <definedName name="PRIV11" localSheetId="11">#REF!</definedName>
    <definedName name="PRIV11" localSheetId="9">#REF!</definedName>
    <definedName name="PRIV11" localSheetId="10">#REF!</definedName>
    <definedName name="PRIV11" localSheetId="12">#REF!</definedName>
    <definedName name="PRIV11">#REF!</definedName>
    <definedName name="PRIV2" localSheetId="11">#REF!</definedName>
    <definedName name="PRIV2" localSheetId="9">#REF!</definedName>
    <definedName name="PRIV2" localSheetId="10">#REF!</definedName>
    <definedName name="PRIV2" localSheetId="12">#REF!</definedName>
    <definedName name="PRIV2">#REF!</definedName>
    <definedName name="PRIV22" localSheetId="11">#REF!</definedName>
    <definedName name="PRIV22" localSheetId="9">#REF!</definedName>
    <definedName name="PRIV22" localSheetId="10">#REF!</definedName>
    <definedName name="PRIV22" localSheetId="12">#REF!</definedName>
    <definedName name="PRIV22">#REF!</definedName>
    <definedName name="priv2ycredito" localSheetId="11">#REF!</definedName>
    <definedName name="priv2ycredito" localSheetId="10">#REF!</definedName>
    <definedName name="priv2ycredito" localSheetId="12">#REF!</definedName>
    <definedName name="priv2ycredito">#REF!</definedName>
    <definedName name="priv2yposnet2ycredito" localSheetId="11">#REF!</definedName>
    <definedName name="priv2yposnet2ycredito" localSheetId="10">#REF!</definedName>
    <definedName name="priv2yposnet2ycredito" localSheetId="12">#REF!</definedName>
    <definedName name="priv2yposnet2ycredito">#REF!</definedName>
    <definedName name="PRIV3" localSheetId="11">#REF!</definedName>
    <definedName name="PRIV3" localSheetId="9">#REF!</definedName>
    <definedName name="PRIV3" localSheetId="10">#REF!</definedName>
    <definedName name="PRIV3" localSheetId="12">#REF!</definedName>
    <definedName name="PRIV3">#REF!</definedName>
    <definedName name="PRIV33" localSheetId="11">#REF!</definedName>
    <definedName name="PRIV33" localSheetId="9">#REF!</definedName>
    <definedName name="PRIV33" localSheetId="10">#REF!</definedName>
    <definedName name="PRIV33" localSheetId="12">#REF!</definedName>
    <definedName name="PRIV33">#REF!</definedName>
    <definedName name="PRMONTH" localSheetId="11">#REF!</definedName>
    <definedName name="PRMONTH" localSheetId="9">#REF!</definedName>
    <definedName name="PRMONTH" localSheetId="10">#REF!</definedName>
    <definedName name="PRMONTH" localSheetId="12">#REF!</definedName>
    <definedName name="PRMONTH">#REF!</definedName>
    <definedName name="prn">[61]FSUOUT!$B$2:$V$32</definedName>
    <definedName name="Product" localSheetId="11">#REF!</definedName>
    <definedName name="Product" localSheetId="9">#REF!</definedName>
    <definedName name="Product" localSheetId="10">#REF!</definedName>
    <definedName name="Product" localSheetId="12">#REF!</definedName>
    <definedName name="Product">#REF!</definedName>
    <definedName name="PROG" localSheetId="11">#REF!</definedName>
    <definedName name="PROG" localSheetId="10">#REF!</definedName>
    <definedName name="PROG" localSheetId="12">#REF!</definedName>
    <definedName name="PROG">#REF!</definedName>
    <definedName name="Prog1998" localSheetId="9">#REF!</definedName>
    <definedName name="Prog1998" localSheetId="10">'[87]2003'!#REF!</definedName>
    <definedName name="Prog1998">'[87]2003'!#REF!</definedName>
    <definedName name="progra" localSheetId="11">#REF!</definedName>
    <definedName name="progra" localSheetId="10">#REF!</definedName>
    <definedName name="progra" localSheetId="12">#REF!</definedName>
    <definedName name="progra">#REF!</definedName>
    <definedName name="proj00" localSheetId="11">[88]sources!#REF!</definedName>
    <definedName name="proj00" localSheetId="10">[88]sources!#REF!</definedName>
    <definedName name="proj00" localSheetId="12">[88]sources!#REF!</definedName>
    <definedName name="proj00">#REF!</definedName>
    <definedName name="PROJ98" localSheetId="11">#REF!</definedName>
    <definedName name="PROJ98" localSheetId="10">#REF!</definedName>
    <definedName name="PROJ98" localSheetId="12">#REF!</definedName>
    <definedName name="PROJ98">#REF!</definedName>
    <definedName name="prom">#REF!</definedName>
    <definedName name="promgraf">#REF!</definedName>
    <definedName name="Prop.Demanda">#REF!</definedName>
    <definedName name="Province">#REF!</definedName>
    <definedName name="Province_Details">#REF!</definedName>
    <definedName name="prphalf">#REF!</definedName>
    <definedName name="PRPINTSEPT">#REF!</definedName>
    <definedName name="prueba">#REF!</definedName>
    <definedName name="PRYEAR" localSheetId="11">#REF!</definedName>
    <definedName name="PRYEAR" localSheetId="9">#REF!</definedName>
    <definedName name="PRYEAR" localSheetId="10">#REF!</definedName>
    <definedName name="PRYEAR" localSheetId="12">#REF!</definedName>
    <definedName name="PRYEAR">#REF!</definedName>
    <definedName name="PS" localSheetId="11">#REF!</definedName>
    <definedName name="PS" localSheetId="10">#REF!</definedName>
    <definedName name="PS" localSheetId="12">#REF!</definedName>
    <definedName name="PS">#REF!</definedName>
    <definedName name="psbr" localSheetId="10">'[89]Input PSBR;Q-F'!#REF!</definedName>
    <definedName name="psbr">#REF!</definedName>
    <definedName name="PSBR_TRIM" localSheetId="10">'[90]Resultado BC'!#REF!</definedName>
    <definedName name="PSBR_TRIM">#REF!</definedName>
    <definedName name="pshocked" localSheetId="11">#REF!</definedName>
    <definedName name="pshocked" localSheetId="10">#REF!</definedName>
    <definedName name="pshocked" localSheetId="12">#REF!</definedName>
    <definedName name="pshocked">#REF!</definedName>
    <definedName name="PSperc" localSheetId="11">#REF!</definedName>
    <definedName name="PSperc" localSheetId="10">#REF!</definedName>
    <definedName name="PSperc" localSheetId="12">#REF!</definedName>
    <definedName name="PSperc">#REF!</definedName>
    <definedName name="Pstd" localSheetId="11">#REF!</definedName>
    <definedName name="Pstd" localSheetId="10">#REF!</definedName>
    <definedName name="Pstd" localSheetId="12">#REF!</definedName>
    <definedName name="Pstd">#REF!</definedName>
    <definedName name="PTA" localSheetId="11">#REF!</definedName>
    <definedName name="PTA" localSheetId="9">#REF!</definedName>
    <definedName name="PTA" localSheetId="10">#REF!</definedName>
    <definedName name="PTA" localSheetId="12">#REF!</definedName>
    <definedName name="PTA">#REF!</definedName>
    <definedName name="PTAEURO" localSheetId="11">#REF!</definedName>
    <definedName name="PTAEURO" localSheetId="9">#REF!</definedName>
    <definedName name="PTAEURO" localSheetId="10">#REF!</definedName>
    <definedName name="PTAEURO" localSheetId="12">#REF!</definedName>
    <definedName name="PTAEURO">#REF!</definedName>
    <definedName name="PTAS" localSheetId="11">#REF!</definedName>
    <definedName name="PTAS" localSheetId="10">#REF!</definedName>
    <definedName name="PTAS" localSheetId="12">#REF!</definedName>
    <definedName name="PTAS">#REF!</definedName>
    <definedName name="PTE" localSheetId="11">#REF!</definedName>
    <definedName name="PTE" localSheetId="10">#REF!</definedName>
    <definedName name="PTE" localSheetId="12">#REF!</definedName>
    <definedName name="PTE">#REF!</definedName>
    <definedName name="PUBL00" localSheetId="11">#REF!</definedName>
    <definedName name="PUBL00" localSheetId="9">#REF!</definedName>
    <definedName name="PUBL00" localSheetId="10">#REF!</definedName>
    <definedName name="PUBL00" localSheetId="12">#REF!</definedName>
    <definedName name="PUBL00">#REF!</definedName>
    <definedName name="PUBL11" localSheetId="11">#REF!</definedName>
    <definedName name="PUBL11" localSheetId="9">#REF!</definedName>
    <definedName name="PUBL11" localSheetId="10">#REF!</definedName>
    <definedName name="PUBL11" localSheetId="12">#REF!</definedName>
    <definedName name="PUBL11">#REF!</definedName>
    <definedName name="PUBL2" localSheetId="11">#REF!</definedName>
    <definedName name="PUBL2" localSheetId="9">#REF!</definedName>
    <definedName name="PUBL2" localSheetId="10">#REF!</definedName>
    <definedName name="PUBL2" localSheetId="12">#REF!</definedName>
    <definedName name="PUBL2">#REF!</definedName>
    <definedName name="PUBL22" localSheetId="11">#REF!</definedName>
    <definedName name="PUBL22" localSheetId="9">#REF!</definedName>
    <definedName name="PUBL22" localSheetId="10">#REF!</definedName>
    <definedName name="PUBL22" localSheetId="12">#REF!</definedName>
    <definedName name="PUBL22">#REF!</definedName>
    <definedName name="PUBL33" localSheetId="11">#REF!</definedName>
    <definedName name="PUBL33" localSheetId="9">#REF!</definedName>
    <definedName name="PUBL33" localSheetId="10">#REF!</definedName>
    <definedName name="PUBL33" localSheetId="12">#REF!</definedName>
    <definedName name="PUBL33">#REF!</definedName>
    <definedName name="PUBL5" localSheetId="11">#REF!</definedName>
    <definedName name="PUBL5" localSheetId="9">#REF!</definedName>
    <definedName name="PUBL5" localSheetId="10">#REF!</definedName>
    <definedName name="PUBL5" localSheetId="12">#REF!</definedName>
    <definedName name="PUBL5">#REF!</definedName>
    <definedName name="PUBL55" localSheetId="11">#REF!</definedName>
    <definedName name="PUBL55" localSheetId="9">#REF!</definedName>
    <definedName name="PUBL55" localSheetId="10">#REF!</definedName>
    <definedName name="PUBL55" localSheetId="12">#REF!</definedName>
    <definedName name="PUBL55">#REF!</definedName>
    <definedName name="PUBL6" localSheetId="11">#REF!</definedName>
    <definedName name="PUBL6" localSheetId="9">#REF!</definedName>
    <definedName name="PUBL6" localSheetId="10">#REF!</definedName>
    <definedName name="PUBL6" localSheetId="12">#REF!</definedName>
    <definedName name="PUBL6">#REF!</definedName>
    <definedName name="PUBL66" localSheetId="11">#REF!</definedName>
    <definedName name="PUBL66" localSheetId="9">#REF!</definedName>
    <definedName name="PUBL66" localSheetId="10">#REF!</definedName>
    <definedName name="PUBL66" localSheetId="12">#REF!</definedName>
    <definedName name="PUBL66">#REF!</definedName>
    <definedName name="Public_Sector" localSheetId="11">#REF!</definedName>
    <definedName name="Public_Sector" localSheetId="10">#REF!</definedName>
    <definedName name="Public_Sector" localSheetId="12">#REF!</definedName>
    <definedName name="Public_Sector">#REF!</definedName>
    <definedName name="pyg" localSheetId="11">#REF!</definedName>
    <definedName name="pyg" localSheetId="10">#REF!</definedName>
    <definedName name="pyg" localSheetId="12">#REF!</definedName>
    <definedName name="pyg">#REF!</definedName>
    <definedName name="PYGCAJA" localSheetId="11">#REF!</definedName>
    <definedName name="PYGCAJA" localSheetId="10">#REF!</definedName>
    <definedName name="PYGCAJA" localSheetId="12">#REF!</definedName>
    <definedName name="PYGCAJA">#REF!</definedName>
    <definedName name="PYGE" localSheetId="11">#REF!</definedName>
    <definedName name="PYGE" localSheetId="10">#REF!</definedName>
    <definedName name="PYGE" localSheetId="12">#REF!</definedName>
    <definedName name="PYGE">#REF!</definedName>
    <definedName name="PYGI" localSheetId="11">#REF!</definedName>
    <definedName name="PYGI" localSheetId="10">#REF!</definedName>
    <definedName name="PYGI" localSheetId="12">#REF!</definedName>
    <definedName name="PYGI">#REF!</definedName>
    <definedName name="q">#REF!</definedName>
    <definedName name="Q_5" localSheetId="11">#REF!</definedName>
    <definedName name="Q_5" localSheetId="9">#REF!</definedName>
    <definedName name="Q_5" localSheetId="10">#REF!</definedName>
    <definedName name="Q_5" localSheetId="12">#REF!</definedName>
    <definedName name="Q_5">#REF!</definedName>
    <definedName name="Q_6" localSheetId="11">#REF!</definedName>
    <definedName name="Q_6" localSheetId="9">#REF!</definedName>
    <definedName name="Q_6" localSheetId="10">#REF!</definedName>
    <definedName name="Q_6" localSheetId="12">#REF!</definedName>
    <definedName name="Q_6">#REF!</definedName>
    <definedName name="Q_7" localSheetId="11">#REF!</definedName>
    <definedName name="Q_7" localSheetId="9">#REF!</definedName>
    <definedName name="Q_7" localSheetId="10">#REF!</definedName>
    <definedName name="Q_7" localSheetId="12">#REF!</definedName>
    <definedName name="Q_7">#REF!</definedName>
    <definedName name="Q6_" localSheetId="11">#REF!</definedName>
    <definedName name="Q6_" localSheetId="10">#REF!</definedName>
    <definedName name="Q6_" localSheetId="12">#REF!</definedName>
    <definedName name="Q6_">#REF!</definedName>
    <definedName name="qawde" localSheetId="11">#REF!</definedName>
    <definedName name="qawde" localSheetId="9">#REF!</definedName>
    <definedName name="qawde" localSheetId="10">#REF!</definedName>
    <definedName name="qawde" localSheetId="12">#REF!</definedName>
    <definedName name="qawde">#REF!</definedName>
    <definedName name="qaz" localSheetId="5" hidden="1">{"Tab1",#N/A,FALSE,"P";"Tab2",#N/A,FALSE,"P"}</definedName>
    <definedName name="qaz" localSheetId="8" hidden="1">{"Tab1",#N/A,FALSE,"P";"Tab2",#N/A,FALSE,"P"}</definedName>
    <definedName name="qaz" localSheetId="11" hidden="1">{"Tab1",#N/A,FALSE,"P";"Tab2",#N/A,FALSE,"P"}</definedName>
    <definedName name="qaz" localSheetId="9" hidden="1">{"Tab1",#N/A,FALSE,"P";"Tab2",#N/A,FALSE,"P"}</definedName>
    <definedName name="qaz" localSheetId="10" hidden="1">{"Tab1",#N/A,FALSE,"P";"Tab2",#N/A,FALSE,"P"}</definedName>
    <definedName name="qaz" localSheetId="12" hidden="1">{"Tab1",#N/A,FALSE,"P";"Tab2",#N/A,FALSE,"P"}</definedName>
    <definedName name="qaz" hidden="1">{"Tab1",#N/A,FALSE,"P";"Tab2",#N/A,FALSE,"P"}</definedName>
    <definedName name="qer" localSheetId="5" hidden="1">{"Tab1",#N/A,FALSE,"P";"Tab2",#N/A,FALSE,"P"}</definedName>
    <definedName name="qer" localSheetId="8" hidden="1">{"Tab1",#N/A,FALSE,"P";"Tab2",#N/A,FALSE,"P"}</definedName>
    <definedName name="qer" localSheetId="11" hidden="1">{"Tab1",#N/A,FALSE,"P";"Tab2",#N/A,FALSE,"P"}</definedName>
    <definedName name="qer" localSheetId="9" hidden="1">{"Tab1",#N/A,FALSE,"P";"Tab2",#N/A,FALSE,"P"}</definedName>
    <definedName name="qer" localSheetId="10" hidden="1">{"Tab1",#N/A,FALSE,"P";"Tab2",#N/A,FALSE,"P"}</definedName>
    <definedName name="qer" localSheetId="12" hidden="1">{"Tab1",#N/A,FALSE,"P";"Tab2",#N/A,FALSE,"P"}</definedName>
    <definedName name="qer" hidden="1">{"Tab1",#N/A,FALSE,"P";"Tab2",#N/A,FALSE,"P"}</definedName>
    <definedName name="QFISCAL">'[91]Quarterly Raw Data'!#REF!</definedName>
    <definedName name="qq" hidden="1">'[73]J(Priv.Cap)'!#REF!</definedName>
    <definedName name="qqq" localSheetId="5" hidden="1">{#N/A,#N/A,FALSE,"EXTRABUDGT"}</definedName>
    <definedName name="qqq" localSheetId="8" hidden="1">{#N/A,#N/A,FALSE,"EXTRABUDGT"}</definedName>
    <definedName name="qqq" localSheetId="11" hidden="1">{#N/A,#N/A,FALSE,"EXTRABUDGT"}</definedName>
    <definedName name="qqq" localSheetId="9" hidden="1">{#N/A,#N/A,FALSE,"EXTRABUDGT"}</definedName>
    <definedName name="qqq" localSheetId="10" hidden="1">{#N/A,#N/A,FALSE,"EXTRABUDGT"}</definedName>
    <definedName name="qqq" localSheetId="12" hidden="1">{#N/A,#N/A,FALSE,"EXTRABUDGT"}</definedName>
    <definedName name="qqq" hidden="1">{#N/A,#N/A,FALSE,"EXTRABUDGT"}</definedName>
    <definedName name="qqqqq" localSheetId="5" hidden="1">{"Minpmon",#N/A,FALSE,"Monthinput"}</definedName>
    <definedName name="qqqqq" localSheetId="8" hidden="1">{"Minpmon",#N/A,FALSE,"Monthinput"}</definedName>
    <definedName name="qqqqq" localSheetId="11" hidden="1">{"Minpmon",#N/A,FALSE,"Monthinput"}</definedName>
    <definedName name="qqqqq" localSheetId="9" hidden="1">{"Minpmon",#N/A,FALSE,"Monthinput"}</definedName>
    <definedName name="qqqqq" localSheetId="10" hidden="1">{"Minpmon",#N/A,FALSE,"Monthinput"}</definedName>
    <definedName name="qqqqq" localSheetId="12" hidden="1">{"Minpmon",#N/A,FALSE,"Monthinput"}</definedName>
    <definedName name="qqqqq" hidden="1">{"Minpmon",#N/A,FALSE,"Monthinput"}</definedName>
    <definedName name="qqqqqqqqqqqqq" localSheetId="5" hidden="1">{"Tab1",#N/A,FALSE,"P";"Tab2",#N/A,FALSE,"P"}</definedName>
    <definedName name="qqqqqqqqqqqqq" localSheetId="8" hidden="1">{"Tab1",#N/A,FALSE,"P";"Tab2",#N/A,FALSE,"P"}</definedName>
    <definedName name="qqqqqqqqqqqqq" localSheetId="11" hidden="1">{"Tab1",#N/A,FALSE,"P";"Tab2",#N/A,FALSE,"P"}</definedName>
    <definedName name="qqqqqqqqqqqqq" localSheetId="9" hidden="1">{"Tab1",#N/A,FALSE,"P";"Tab2",#N/A,FALSE,"P"}</definedName>
    <definedName name="qqqqqqqqqqqqq" localSheetId="10" hidden="1">{"Tab1",#N/A,FALSE,"P";"Tab2",#N/A,FALSE,"P"}</definedName>
    <definedName name="qqqqqqqqqqqqq" localSheetId="12" hidden="1">{"Tab1",#N/A,FALSE,"P";"Tab2",#N/A,FALSE,"P"}</definedName>
    <definedName name="qqqqqqqqqqqqq" hidden="1">{"Tab1",#N/A,FALSE,"P";"Tab2",#N/A,FALSE,"P"}</definedName>
    <definedName name="qrtdata2">'[92]Authnot Prelim'!#REF!</definedName>
    <definedName name="QTAB7">'[91]Quarterly MacroFlow'!#REF!</definedName>
    <definedName name="QTAB7A">'[91]Quarterly MacroFlow'!#REF!</definedName>
    <definedName name="QtrData">'[92]Authnot Prelim'!#REF!</definedName>
    <definedName name="quality">[44]nonopec!$D$400:$AD$423</definedName>
    <definedName name="qw" localSheetId="5" hidden="1">{"Riqfin97",#N/A,FALSE,"Tran";"Riqfinpro",#N/A,FALSE,"Tran"}</definedName>
    <definedName name="qw" localSheetId="8" hidden="1">{"Riqfin97",#N/A,FALSE,"Tran";"Riqfinpro",#N/A,FALSE,"Tran"}</definedName>
    <definedName name="qw" localSheetId="11" hidden="1">{"Riqfin97",#N/A,FALSE,"Tran";"Riqfinpro",#N/A,FALSE,"Tran"}</definedName>
    <definedName name="qw" localSheetId="9" hidden="1">{"Riqfin97",#N/A,FALSE,"Tran";"Riqfinpro",#N/A,FALSE,"Tran"}</definedName>
    <definedName name="qw" localSheetId="10" hidden="1">{"Riqfin97",#N/A,FALSE,"Tran";"Riqfinpro",#N/A,FALSE,"Tran"}</definedName>
    <definedName name="qw" localSheetId="12" hidden="1">{"Riqfin97",#N/A,FALSE,"Tran";"Riqfinpro",#N/A,FALSE,"Tran"}</definedName>
    <definedName name="qw" hidden="1">{"Riqfin97",#N/A,FALSE,"Tran";"Riqfinpro",#N/A,FALSE,"Tran"}</definedName>
    <definedName name="R_" localSheetId="11">#REF!</definedName>
    <definedName name="R_" localSheetId="9">#REF!</definedName>
    <definedName name="R_" localSheetId="10">#REF!</definedName>
    <definedName name="R_" localSheetId="12">#REF!</definedName>
    <definedName name="R_">#REF!</definedName>
    <definedName name="RA" localSheetId="11">#REF!</definedName>
    <definedName name="RA" localSheetId="9">#REF!</definedName>
    <definedName name="RA" localSheetId="10">#REF!</definedName>
    <definedName name="RA" localSheetId="12">#REF!</definedName>
    <definedName name="RA">#REF!</definedName>
    <definedName name="RAA" localSheetId="11">#REF!</definedName>
    <definedName name="RAA" localSheetId="10">#REF!</definedName>
    <definedName name="RAA" localSheetId="12">#REF!</definedName>
    <definedName name="RAA">#REF!</definedName>
    <definedName name="raaesrr" localSheetId="11">#REF!</definedName>
    <definedName name="raaesrr" localSheetId="9">#REF!</definedName>
    <definedName name="raaesrr" localSheetId="10">#REF!</definedName>
    <definedName name="raaesrr" localSheetId="12">#REF!</definedName>
    <definedName name="raaesrr">#REF!</definedName>
    <definedName name="raas" localSheetId="11">#REF!</definedName>
    <definedName name="raas" localSheetId="9">#REF!</definedName>
    <definedName name="raas" localSheetId="10">#REF!</definedName>
    <definedName name="raas" localSheetId="12">#REF!</definedName>
    <definedName name="raas">#REF!</definedName>
    <definedName name="RANGLIST">#REF!</definedName>
    <definedName name="rave" localSheetId="11">#REF!</definedName>
    <definedName name="rave" localSheetId="10">#REF!</definedName>
    <definedName name="rave" localSheetId="12">#REF!</definedName>
    <definedName name="rave">#REF!</definedName>
    <definedName name="RD" localSheetId="11">#REF!</definedName>
    <definedName name="RD" localSheetId="9">#REF!</definedName>
    <definedName name="RD" localSheetId="10">#REF!</definedName>
    <definedName name="RD" localSheetId="12">#REF!</definedName>
    <definedName name="RD">#REF!</definedName>
    <definedName name="RD1A" localSheetId="11">#REF!</definedName>
    <definedName name="RD1A" localSheetId="9">#REF!</definedName>
    <definedName name="RD1A" localSheetId="10">#REF!</definedName>
    <definedName name="RD1A" localSheetId="12">#REF!</definedName>
    <definedName name="RD1A">#REF!</definedName>
    <definedName name="RDDic03">#REF!</definedName>
    <definedName name="RDDic03_2">#REF!</definedName>
    <definedName name="RDPESO" localSheetId="11">#REF!</definedName>
    <definedName name="RDPESO" localSheetId="10">#REF!</definedName>
    <definedName name="RDPESO" localSheetId="12">#REF!</definedName>
    <definedName name="RDPESO">#REF!</definedName>
    <definedName name="RDPESO1" localSheetId="11">#REF!</definedName>
    <definedName name="RDPESO1" localSheetId="10">#REF!</definedName>
    <definedName name="RDPESO1" localSheetId="12">#REF!</definedName>
    <definedName name="RDPESO1">#REF!</definedName>
    <definedName name="RDPESO2" localSheetId="11">#REF!</definedName>
    <definedName name="RDPESO2" localSheetId="10">#REF!</definedName>
    <definedName name="RDPESO2" localSheetId="12">#REF!</definedName>
    <definedName name="RDPESO2">#REF!</definedName>
    <definedName name="RDPESO3" localSheetId="11">#REF!</definedName>
    <definedName name="RDPESO3" localSheetId="10">#REF!</definedName>
    <definedName name="RDPESO3" localSheetId="12">#REF!</definedName>
    <definedName name="RDPESO3">#REF!</definedName>
    <definedName name="RE" localSheetId="11">#REF!</definedName>
    <definedName name="RE" localSheetId="9">#REF!</definedName>
    <definedName name="RE" localSheetId="10">#REF!</definedName>
    <definedName name="RE" localSheetId="12">#REF!</definedName>
    <definedName name="RE">#REF!</definedName>
    <definedName name="Realprint" localSheetId="11">#REF!</definedName>
    <definedName name="Realprint" localSheetId="10">#REF!</definedName>
    <definedName name="Realprint" localSheetId="12">#REF!</definedName>
    <definedName name="Realprint">#REF!</definedName>
    <definedName name="realtab" localSheetId="11">#REF!</definedName>
    <definedName name="realtab" localSheetId="10">#REF!</definedName>
    <definedName name="realtab" localSheetId="12">#REF!</definedName>
    <definedName name="realtab">#REF!</definedName>
    <definedName name="red" localSheetId="11">#REF!</definedName>
    <definedName name="red" localSheetId="10">#REF!</definedName>
    <definedName name="red" localSheetId="12">#REF!</definedName>
    <definedName name="red">#REF!</definedName>
    <definedName name="RED_BOP" localSheetId="11">#REF!</definedName>
    <definedName name="RED_BOP" localSheetId="9">#REF!</definedName>
    <definedName name="RED_BOP" localSheetId="10">#REF!</definedName>
    <definedName name="RED_BOP" localSheetId="12">#REF!</definedName>
    <definedName name="RED_BOP">#REF!</definedName>
    <definedName name="red_cpi" localSheetId="11">#REF!</definedName>
    <definedName name="red_cpi" localSheetId="9">#REF!</definedName>
    <definedName name="red_cpi" localSheetId="10">#REF!</definedName>
    <definedName name="red_cpi" localSheetId="12">#REF!</definedName>
    <definedName name="red_cpi">#REF!</definedName>
    <definedName name="RED_D" localSheetId="11">#REF!</definedName>
    <definedName name="RED_D" localSheetId="9">#REF!</definedName>
    <definedName name="RED_D" localSheetId="10">#REF!</definedName>
    <definedName name="RED_D" localSheetId="12">#REF!</definedName>
    <definedName name="RED_D">#REF!</definedName>
    <definedName name="RED_DS" localSheetId="11">#REF!</definedName>
    <definedName name="RED_DS" localSheetId="9">#REF!</definedName>
    <definedName name="RED_DS" localSheetId="10">#REF!</definedName>
    <definedName name="RED_DS" localSheetId="12">#REF!</definedName>
    <definedName name="RED_DS">#REF!</definedName>
    <definedName name="red_gdp_exp" localSheetId="11">#REF!</definedName>
    <definedName name="red_gdp_exp" localSheetId="9">#REF!</definedName>
    <definedName name="red_gdp_exp" localSheetId="10">#REF!</definedName>
    <definedName name="red_gdp_exp" localSheetId="12">#REF!</definedName>
    <definedName name="red_gdp_exp">#REF!</definedName>
    <definedName name="red_govt_empl" localSheetId="11">#REF!</definedName>
    <definedName name="red_govt_empl" localSheetId="9">#REF!</definedName>
    <definedName name="red_govt_empl" localSheetId="10">#REF!</definedName>
    <definedName name="red_govt_empl" localSheetId="12">#REF!</definedName>
    <definedName name="red_govt_empl">#REF!</definedName>
    <definedName name="RED_NATCPI" localSheetId="11">#REF!</definedName>
    <definedName name="RED_NATCPI" localSheetId="9">#REF!</definedName>
    <definedName name="RED_NATCPI" localSheetId="10">#REF!</definedName>
    <definedName name="RED_NATCPI" localSheetId="12">#REF!</definedName>
    <definedName name="RED_NATCPI">#REF!</definedName>
    <definedName name="RED_TBCPI" localSheetId="11">#REF!</definedName>
    <definedName name="RED_TBCPI" localSheetId="9">#REF!</definedName>
    <definedName name="RED_TBCPI" localSheetId="10">#REF!</definedName>
    <definedName name="RED_TBCPI" localSheetId="12">#REF!</definedName>
    <definedName name="RED_TBCPI">#REF!</definedName>
    <definedName name="RED_TRD" localSheetId="11">#REF!</definedName>
    <definedName name="RED_TRD" localSheetId="9">#REF!</definedName>
    <definedName name="RED_TRD" localSheetId="10">#REF!</definedName>
    <definedName name="RED_TRD" localSheetId="12">#REF!</definedName>
    <definedName name="RED_TRD">#REF!</definedName>
    <definedName name="red42b">#REF!</definedName>
    <definedName name="REDTbl3" localSheetId="11">#REF!</definedName>
    <definedName name="REDTbl3" localSheetId="10">#REF!</definedName>
    <definedName name="REDTbl3" localSheetId="12">#REF!</definedName>
    <definedName name="REDTbl3">#REF!</definedName>
    <definedName name="REDTbl4" localSheetId="11">#REF!</definedName>
    <definedName name="REDTbl4" localSheetId="10">#REF!</definedName>
    <definedName name="REDTbl4" localSheetId="12">#REF!</definedName>
    <definedName name="REDTbl4">#REF!</definedName>
    <definedName name="REDTbl5" localSheetId="11">#REF!</definedName>
    <definedName name="REDTbl5" localSheetId="10">#REF!</definedName>
    <definedName name="REDTbl5" localSheetId="12">#REF!</definedName>
    <definedName name="REDTbl5">#REF!</definedName>
    <definedName name="REDTbl6" localSheetId="11">#REF!</definedName>
    <definedName name="REDTbl6" localSheetId="10">#REF!</definedName>
    <definedName name="REDTbl6" localSheetId="12">#REF!</definedName>
    <definedName name="REDTbl6">#REF!</definedName>
    <definedName name="REDTbl7" localSheetId="11">#REF!</definedName>
    <definedName name="REDTbl7" localSheetId="10">#REF!</definedName>
    <definedName name="REDTbl7" localSheetId="12">#REF!</definedName>
    <definedName name="REDTbl7">#REF!</definedName>
    <definedName name="REDUC">#REF!</definedName>
    <definedName name="reducido">#N/A</definedName>
    <definedName name="REF" localSheetId="11">#REF!</definedName>
    <definedName name="REF" localSheetId="9">#REF!</definedName>
    <definedName name="REF" localSheetId="10">#REF!</definedName>
    <definedName name="REF" localSheetId="12">#REF!</definedName>
    <definedName name="REF">#REF!</definedName>
    <definedName name="REFERENCIA1">#REF!</definedName>
    <definedName name="Region">#REF!</definedName>
    <definedName name="Region_Province_Details">#REF!</definedName>
    <definedName name="registro" localSheetId="11">#REF!</definedName>
    <definedName name="registro" localSheetId="10">#REF!</definedName>
    <definedName name="registro" localSheetId="12">#REF!</definedName>
    <definedName name="registro">#REF!</definedName>
    <definedName name="REGREOUT" localSheetId="11" hidden="1">#REF!</definedName>
    <definedName name="REGREOUT" localSheetId="9" hidden="1">#REF!</definedName>
    <definedName name="REGREOUT" localSheetId="10" hidden="1">#REF!</definedName>
    <definedName name="REGREOUT" localSheetId="12" hidden="1">#REF!</definedName>
    <definedName name="REGREOUT" hidden="1">#REF!</definedName>
    <definedName name="REGREX" localSheetId="11" hidden="1">#REF!</definedName>
    <definedName name="REGREX" localSheetId="9" hidden="1">#REF!</definedName>
    <definedName name="REGREX" localSheetId="10" hidden="1">#REF!</definedName>
    <definedName name="REGREX" localSheetId="12" hidden="1">#REF!</definedName>
    <definedName name="REGREX" hidden="1">#REF!</definedName>
    <definedName name="REGREY" localSheetId="11" hidden="1">#REF!</definedName>
    <definedName name="REGREY" localSheetId="9" hidden="1">#REF!</definedName>
    <definedName name="REGREY" localSheetId="10" hidden="1">#REF!</definedName>
    <definedName name="REGREY" localSheetId="12" hidden="1">#REF!</definedName>
    <definedName name="REGREY" hidden="1">#REF!</definedName>
    <definedName name="renegocia">#REF!</definedName>
    <definedName name="Rentabilidad">#REF!</definedName>
    <definedName name="REPORT" localSheetId="11">#REF!</definedName>
    <definedName name="REPORT" localSheetId="10">#REF!</definedName>
    <definedName name="REPORT" localSheetId="12">#REF!</definedName>
    <definedName name="REPORT">#REF!</definedName>
    <definedName name="REPORT1" localSheetId="11">#REF!</definedName>
    <definedName name="REPORT1" localSheetId="10">#REF!</definedName>
    <definedName name="REPORT1" localSheetId="12">#REF!</definedName>
    <definedName name="REPORT1">#REF!</definedName>
    <definedName name="rerer" localSheetId="11" hidden="1">#REF!</definedName>
    <definedName name="rerer" localSheetId="9" hidden="1">#REF!</definedName>
    <definedName name="rerer" localSheetId="10" hidden="1">#REF!</definedName>
    <definedName name="rerer" localSheetId="12" hidden="1">#REF!</definedName>
    <definedName name="rerer" hidden="1">#REF!</definedName>
    <definedName name="RES">#REF!</definedName>
    <definedName name="RESERVA" localSheetId="11">#REF!</definedName>
    <definedName name="RESERVA" localSheetId="10">#REF!</definedName>
    <definedName name="RESERVA" localSheetId="12">#REF!</definedName>
    <definedName name="RESERVA">#REF!</definedName>
    <definedName name="RESERVAS" localSheetId="11">#REF!</definedName>
    <definedName name="RESERVAS" localSheetId="9">#REF!</definedName>
    <definedName name="RESERVAS" localSheetId="10">#REF!</definedName>
    <definedName name="RESERVAS" localSheetId="12">#REF!</definedName>
    <definedName name="RESERVAS">#REF!</definedName>
    <definedName name="RESTFINSYS" localSheetId="11">#REF!</definedName>
    <definedName name="RESTFINSYS" localSheetId="10">#REF!</definedName>
    <definedName name="RESTFINSYS" localSheetId="12">#REF!</definedName>
    <definedName name="RESTFINSYS">#REF!</definedName>
    <definedName name="RESTNFPS" localSheetId="11">#REF!</definedName>
    <definedName name="RESTNFPS" localSheetId="10">#REF!</definedName>
    <definedName name="RESTNFPS" localSheetId="12">#REF!</definedName>
    <definedName name="RESTNFPS">#REF!</definedName>
    <definedName name="RESTNFPS_" localSheetId="11">#REF!</definedName>
    <definedName name="RESTNFPS_" localSheetId="10">#REF!</definedName>
    <definedName name="RESTNFPS_" localSheetId="12">#REF!</definedName>
    <definedName name="RESTNFPS_">#REF!</definedName>
    <definedName name="RESUMEN" localSheetId="9">#REF!</definedName>
    <definedName name="RESUMEN">'[93]Evolución Deuda Ene-jun 2004'!#REF!</definedName>
    <definedName name="RESUMEN1">#REF!</definedName>
    <definedName name="RESUMEN11" localSheetId="11">#REF!</definedName>
    <definedName name="RESUMEN11" localSheetId="10">#REF!</definedName>
    <definedName name="RESUMEN11" localSheetId="12">#REF!</definedName>
    <definedName name="RESUMEN11">#REF!</definedName>
    <definedName name="RESUMEN2" localSheetId="11">#REF!</definedName>
    <definedName name="RESUMEN2" localSheetId="9">#REF!</definedName>
    <definedName name="RESUMEN2" localSheetId="10">#REF!</definedName>
    <definedName name="RESUMEN2" localSheetId="12">#REF!</definedName>
    <definedName name="RESUMEN2">#REF!</definedName>
    <definedName name="RESUMEN3" localSheetId="11">#REF!</definedName>
    <definedName name="RESUMEN3" localSheetId="9">#REF!</definedName>
    <definedName name="RESUMEN3" localSheetId="10">#REF!</definedName>
    <definedName name="RESUMEN3" localSheetId="12">#REF!</definedName>
    <definedName name="RESUMEN3">#REF!</definedName>
    <definedName name="RESUMEN4" localSheetId="11">#REF!</definedName>
    <definedName name="RESUMEN4" localSheetId="9">#REF!</definedName>
    <definedName name="RESUMEN4" localSheetId="10">#REF!</definedName>
    <definedName name="RESUMEN4" localSheetId="12">#REF!</definedName>
    <definedName name="RESUMEN4">#REF!</definedName>
    <definedName name="RESUMEN5" localSheetId="11">#REF!</definedName>
    <definedName name="RESUMEN5" localSheetId="9">#REF!</definedName>
    <definedName name="RESUMEN5" localSheetId="10">#REF!</definedName>
    <definedName name="RESUMEN5" localSheetId="12">#REF!</definedName>
    <definedName name="RESUMEN5">#REF!</definedName>
    <definedName name="RESUMEN6" localSheetId="11">#REF!</definedName>
    <definedName name="RESUMEN6" localSheetId="10">#REF!</definedName>
    <definedName name="RESUMEN6" localSheetId="12">#REF!</definedName>
    <definedName name="RESUMEN6">#REF!</definedName>
    <definedName name="RESUMEN7" localSheetId="11">#REF!</definedName>
    <definedName name="RESUMEN7" localSheetId="10">#REF!</definedName>
    <definedName name="RESUMEN7" localSheetId="12">#REF!</definedName>
    <definedName name="RESUMEN7">#REF!</definedName>
    <definedName name="RESUMEN9" localSheetId="11">#REF!</definedName>
    <definedName name="RESUMEN9" localSheetId="10">#REF!</definedName>
    <definedName name="RESUMEN9" localSheetId="12">#REF!</definedName>
    <definedName name="RESUMEN9">#REF!</definedName>
    <definedName name="retre" localSheetId="9" hidden="1">#REF!</definedName>
    <definedName name="retre" hidden="1">'[56]Fax a enviar'!#REF!</definedName>
    <definedName name="revenue">#REF!</definedName>
    <definedName name="REVENUE_" localSheetId="11">'[31]CGvt Rev'!#REF!</definedName>
    <definedName name="REVENUE_" localSheetId="10">'[31]CGvt Rev'!#REF!</definedName>
    <definedName name="REVENUE_" localSheetId="12">'[31]CGvt Rev'!#REF!</definedName>
    <definedName name="REVENUE_">#REF!</definedName>
    <definedName name="Revisions">#REF!</definedName>
    <definedName name="rf" localSheetId="11">[17]Programa!#REF!</definedName>
    <definedName name="rf" localSheetId="10">[17]Programa!#REF!</definedName>
    <definedName name="rf" localSheetId="12">[17]Programa!#REF!</definedName>
    <definedName name="rf">#REF!</definedName>
    <definedName name="RFSP" localSheetId="11">#REF!</definedName>
    <definedName name="RFSP" localSheetId="10">#REF!</definedName>
    <definedName name="RFSP" localSheetId="12">#REF!</definedName>
    <definedName name="RFSP">#REF!</definedName>
    <definedName name="rft" localSheetId="5" hidden="1">{"Riqfin97",#N/A,FALSE,"Tran";"Riqfinpro",#N/A,FALSE,"Tran"}</definedName>
    <definedName name="rft" localSheetId="8" hidden="1">{"Riqfin97",#N/A,FALSE,"Tran";"Riqfinpro",#N/A,FALSE,"Tran"}</definedName>
    <definedName name="rft" localSheetId="11" hidden="1">{"Riqfin97",#N/A,FALSE,"Tran";"Riqfinpro",#N/A,FALSE,"Tran"}</definedName>
    <definedName name="rft" localSheetId="9" hidden="1">{"Riqfin97",#N/A,FALSE,"Tran";"Riqfinpro",#N/A,FALSE,"Tran"}</definedName>
    <definedName name="rft" localSheetId="10" hidden="1">{"Riqfin97",#N/A,FALSE,"Tran";"Riqfinpro",#N/A,FALSE,"Tran"}</definedName>
    <definedName name="rft" localSheetId="12" hidden="1">{"Riqfin97",#N/A,FALSE,"Tran";"Riqfinpro",#N/A,FALSE,"Tran"}</definedName>
    <definedName name="rft" hidden="1">{"Riqfin97",#N/A,FALSE,"Tran";"Riqfinpro",#N/A,FALSE,"Tran"}</definedName>
    <definedName name="rfv" localSheetId="5" hidden="1">{"Tab1",#N/A,FALSE,"P";"Tab2",#N/A,FALSE,"P"}</definedName>
    <definedName name="rfv" localSheetId="8" hidden="1">{"Tab1",#N/A,FALSE,"P";"Tab2",#N/A,FALSE,"P"}</definedName>
    <definedName name="rfv" localSheetId="11" hidden="1">{"Tab1",#N/A,FALSE,"P";"Tab2",#N/A,FALSE,"P"}</definedName>
    <definedName name="rfv" localSheetId="9" hidden="1">{"Tab1",#N/A,FALSE,"P";"Tab2",#N/A,FALSE,"P"}</definedName>
    <definedName name="rfv" localSheetId="10" hidden="1">{"Tab1",#N/A,FALSE,"P";"Tab2",#N/A,FALSE,"P"}</definedName>
    <definedName name="rfv" localSheetId="12" hidden="1">{"Tab1",#N/A,FALSE,"P";"Tab2",#N/A,FALSE,"P"}</definedName>
    <definedName name="rfv" hidden="1">{"Tab1",#N/A,FALSE,"P";"Tab2",#N/A,FALSE,"P"}</definedName>
    <definedName name="RgCcode">#REF!</definedName>
    <definedName name="RgCName">#REF!</definedName>
    <definedName name="rgdfgd" localSheetId="11" hidden="1">#REF!</definedName>
    <definedName name="rgdfgd" localSheetId="9" hidden="1">#REF!</definedName>
    <definedName name="rgdfgd" localSheetId="10" hidden="1">#REF!</definedName>
    <definedName name="rgdfgd" localSheetId="12" hidden="1">#REF!</definedName>
    <definedName name="rgdfgd" hidden="1">#REF!</definedName>
    <definedName name="RGDPA" localSheetId="11">#REF!</definedName>
    <definedName name="RGDPA" localSheetId="10">#REF!</definedName>
    <definedName name="RGDPA" localSheetId="12">#REF!</definedName>
    <definedName name="RGDPA">#REF!</definedName>
    <definedName name="RgFdBaseYr">#REF!</definedName>
    <definedName name="RgFdBper">#REF!</definedName>
    <definedName name="RgFdDefBaseYr">#REF!</definedName>
    <definedName name="RgFdEper">#REF!</definedName>
    <definedName name="RgFdGrFoot">#REF!</definedName>
    <definedName name="RgFdGrSeries">#REF!</definedName>
    <definedName name="RgFdGrSeriesVal">#REF!</definedName>
    <definedName name="RgFdGrType">#REF!</definedName>
    <definedName name="RgFdPartCseries">#REF!</definedName>
    <definedName name="RgFdPartCsource" localSheetId="11">#REF!</definedName>
    <definedName name="RgFdPartCsource" localSheetId="10">#REF!</definedName>
    <definedName name="RgFdPartCsource" localSheetId="12">#REF!</definedName>
    <definedName name="RgFdPartCsource">#REF!</definedName>
    <definedName name="RgFdPartEseries" localSheetId="11">#REF!</definedName>
    <definedName name="RgFdPartEseries" localSheetId="10">#REF!</definedName>
    <definedName name="RgFdPartEseries" localSheetId="12">#REF!</definedName>
    <definedName name="RgFdPartEseries">#REF!</definedName>
    <definedName name="RgFdPartEsource" localSheetId="11">#REF!</definedName>
    <definedName name="RgFdPartEsource" localSheetId="10">#REF!</definedName>
    <definedName name="RgFdPartEsource" localSheetId="12">#REF!</definedName>
    <definedName name="RgFdPartEsource">#REF!</definedName>
    <definedName name="RgFdPartUserFile">#REF!</definedName>
    <definedName name="RgFdReptCSeries" localSheetId="11">#REF!</definedName>
    <definedName name="RgFdReptCSeries" localSheetId="10">#REF!</definedName>
    <definedName name="RgFdReptCSeries" localSheetId="12">#REF!</definedName>
    <definedName name="RgFdReptCSeries">#REF!</definedName>
    <definedName name="RgFdReptCsource" localSheetId="11">#REF!</definedName>
    <definedName name="RgFdReptCsource" localSheetId="10">#REF!</definedName>
    <definedName name="RgFdReptCsource" localSheetId="12">#REF!</definedName>
    <definedName name="RgFdReptCsource">#REF!</definedName>
    <definedName name="RgFdReptEseries" localSheetId="11">#REF!</definedName>
    <definedName name="RgFdReptEseries" localSheetId="10">#REF!</definedName>
    <definedName name="RgFdReptEseries" localSheetId="12">#REF!</definedName>
    <definedName name="RgFdReptEseries">#REF!</definedName>
    <definedName name="RgFdReptEsource" localSheetId="11">#REF!</definedName>
    <definedName name="RgFdReptEsource" localSheetId="10">#REF!</definedName>
    <definedName name="RgFdReptEsource" localSheetId="12">#REF!</definedName>
    <definedName name="RgFdReptEsource">#REF!</definedName>
    <definedName name="RgFdReptUserFile">#REF!</definedName>
    <definedName name="RgFdSAMethod" localSheetId="11">#REF!</definedName>
    <definedName name="RgFdSAMethod" localSheetId="10">#REF!</definedName>
    <definedName name="RgFdSAMethod" localSheetId="12">#REF!</definedName>
    <definedName name="RgFdSAMethod">#REF!</definedName>
    <definedName name="RgFdTbBper" localSheetId="11">#REF!</definedName>
    <definedName name="RgFdTbBper" localSheetId="10">#REF!</definedName>
    <definedName name="RgFdTbBper" localSheetId="12">#REF!</definedName>
    <definedName name="RgFdTbBper">#REF!</definedName>
    <definedName name="RgFdTbCreate" localSheetId="11">#REF!</definedName>
    <definedName name="RgFdTbCreate" localSheetId="10">#REF!</definedName>
    <definedName name="RgFdTbCreate" localSheetId="12">#REF!</definedName>
    <definedName name="RgFdTbCreate">#REF!</definedName>
    <definedName name="RgFdTbEper" localSheetId="11">#REF!</definedName>
    <definedName name="RgFdTbEper" localSheetId="10">#REF!</definedName>
    <definedName name="RgFdTbEper" localSheetId="12">#REF!</definedName>
    <definedName name="RgFdTbEper">#REF!</definedName>
    <definedName name="RGFdTbFoot" localSheetId="11">#REF!</definedName>
    <definedName name="RGFdTbFoot" localSheetId="10">#REF!</definedName>
    <definedName name="RGFdTbFoot" localSheetId="12">#REF!</definedName>
    <definedName name="RGFdTbFoot">#REF!</definedName>
    <definedName name="RgFdTbFreq" localSheetId="11">#REF!</definedName>
    <definedName name="RgFdTbFreq" localSheetId="10">#REF!</definedName>
    <definedName name="RgFdTbFreq" localSheetId="12">#REF!</definedName>
    <definedName name="RgFdTbFreq">#REF!</definedName>
    <definedName name="RgFdTbFreqVal" localSheetId="11">#REF!</definedName>
    <definedName name="RgFdTbFreqVal" localSheetId="10">#REF!</definedName>
    <definedName name="RgFdTbFreqVal" localSheetId="12">#REF!</definedName>
    <definedName name="RgFdTbFreqVal">#REF!</definedName>
    <definedName name="RgFdTbSendto" localSheetId="11">#REF!</definedName>
    <definedName name="RgFdTbSendto" localSheetId="10">#REF!</definedName>
    <definedName name="RgFdTbSendto" localSheetId="12">#REF!</definedName>
    <definedName name="RgFdTbSendto">#REF!</definedName>
    <definedName name="RgFdWgtMethod" localSheetId="11">#REF!</definedName>
    <definedName name="RgFdWgtMethod" localSheetId="10">#REF!</definedName>
    <definedName name="RgFdWgtMethod" localSheetId="12">#REF!</definedName>
    <definedName name="RgFdWgtMethod">#REF!</definedName>
    <definedName name="RGSPA" localSheetId="11">#REF!</definedName>
    <definedName name="RGSPA" localSheetId="10">#REF!</definedName>
    <definedName name="RGSPA" localSheetId="12">#REF!</definedName>
    <definedName name="RGSPA">#REF!</definedName>
    <definedName name="rgz\dsf">#N/A</definedName>
    <definedName name="ri" localSheetId="11" hidden="1">#REF!</definedName>
    <definedName name="ri" localSheetId="9" hidden="1">#REF!</definedName>
    <definedName name="ri" localSheetId="10" hidden="1">#REF!</definedName>
    <definedName name="ri" localSheetId="12" hidden="1">#REF!</definedName>
    <definedName name="ri" hidden="1">#REF!</definedName>
    <definedName name="right" localSheetId="11">#REF!</definedName>
    <definedName name="right" localSheetId="9">#REF!</definedName>
    <definedName name="right" localSheetId="10">#REF!</definedName>
    <definedName name="right" localSheetId="12">#REF!</definedName>
    <definedName name="right">#REF!</definedName>
    <definedName name="RIN" localSheetId="11">#REF!</definedName>
    <definedName name="RIN" localSheetId="9">#REF!</definedName>
    <definedName name="RIN" localSheetId="10">#REF!</definedName>
    <definedName name="RIN" localSheetId="12">#REF!</definedName>
    <definedName name="RIN">#REF!</definedName>
    <definedName name="rindex" localSheetId="11">#REF!</definedName>
    <definedName name="rindex" localSheetId="9">#REF!</definedName>
    <definedName name="rindex" localSheetId="10">#REF!</definedName>
    <definedName name="rindex" localSheetId="12">#REF!</definedName>
    <definedName name="rindex">#REF!</definedName>
    <definedName name="rinfinpriv" localSheetId="11">#REF!</definedName>
    <definedName name="rinfinpriv" localSheetId="10">#REF!</definedName>
    <definedName name="rinfinpriv" localSheetId="12">#REF!</definedName>
    <definedName name="rinfinpriv">#REF!</definedName>
    <definedName name="RIQFIN" localSheetId="11">#REF!</definedName>
    <definedName name="RIQFIN" localSheetId="10">#REF!</definedName>
    <definedName name="RIQFIN" localSheetId="12">#REF!</definedName>
    <definedName name="RIQFIN">#REF!</definedName>
    <definedName name="riqueza">#REF!</definedName>
    <definedName name="rita">[94]Hoja2!$1:$1048576</definedName>
    <definedName name="rjyktuk">#REF!</definedName>
    <definedName name="rngErrorSort">[65]ErrCheck!$A$4</definedName>
    <definedName name="rngLastSave">[65]Main!$G$19</definedName>
    <definedName name="rngLastSent">[65]Main!$G$18</definedName>
    <definedName name="rngLastUpdate">[65]Links!$D$2</definedName>
    <definedName name="rngNeedsUpdate">[65]Links!$E$2</definedName>
    <definedName name="RNGNM" localSheetId="11">#REF!</definedName>
    <definedName name="RNGNM" localSheetId="10">#REF!</definedName>
    <definedName name="RNGNM" localSheetId="12">#REF!</definedName>
    <definedName name="RNGNM">#REF!</definedName>
    <definedName name="rngQuestChecked">[65]ErrCheck!$A$3</definedName>
    <definedName name="ROE">#REF!</definedName>
    <definedName name="ROS">#N/A</definedName>
    <definedName name="Rows_Table" localSheetId="11">#REF!</definedName>
    <definedName name="Rows_Table" localSheetId="9">#REF!</definedName>
    <definedName name="Rows_Table" localSheetId="10">#REF!</definedName>
    <definedName name="Rows_Table" localSheetId="12">#REF!</definedName>
    <definedName name="Rows_Table">#REF!</definedName>
    <definedName name="RP98RE" localSheetId="11">#REF!</definedName>
    <definedName name="RP98RE" localSheetId="10">#REF!</definedName>
    <definedName name="RP98RE" localSheetId="12">#REF!</definedName>
    <definedName name="RP98RE">#REF!</definedName>
    <definedName name="RPJun02">#REF!</definedName>
    <definedName name="RPJun02_2">#REF!</definedName>
    <definedName name="RR" localSheetId="11">#REF!</definedName>
    <definedName name="RR" localSheetId="9">#REF!</definedName>
    <definedName name="RR" localSheetId="10">#REF!</definedName>
    <definedName name="RR" localSheetId="12">#REF!</definedName>
    <definedName name="RR">#REF!</definedName>
    <definedName name="rrasrra" localSheetId="11">#REF!</definedName>
    <definedName name="rrasrra" localSheetId="9">#REF!</definedName>
    <definedName name="rrasrra" localSheetId="10">#REF!</definedName>
    <definedName name="rrasrra" localSheetId="12">#REF!</definedName>
    <definedName name="rrasrra">#REF!</definedName>
    <definedName name="rrr" localSheetId="5" hidden="1">{"Riqfin97",#N/A,FALSE,"Tran";"Riqfinpro",#N/A,FALSE,"Tran"}</definedName>
    <definedName name="rrr" localSheetId="8" hidden="1">{"Riqfin97",#N/A,FALSE,"Tran";"Riqfinpro",#N/A,FALSE,"Tran"}</definedName>
    <definedName name="rrr" localSheetId="11" hidden="1">{"Riqfin97",#N/A,FALSE,"Tran";"Riqfinpro",#N/A,FALSE,"Tran"}</definedName>
    <definedName name="rrr" localSheetId="9" hidden="1">{"Riqfin97",#N/A,FALSE,"Tran";"Riqfinpro",#N/A,FALSE,"Tran"}</definedName>
    <definedName name="rrr" localSheetId="10" hidden="1">{"Riqfin97",#N/A,FALSE,"Tran";"Riqfinpro",#N/A,FALSE,"Tran"}</definedName>
    <definedName name="rrr" localSheetId="12" hidden="1">{"Riqfin97",#N/A,FALSE,"Tran";"Riqfinpro",#N/A,FALSE,"Tran"}</definedName>
    <definedName name="rrr" hidden="1">{"Riqfin97",#N/A,FALSE,"Tran";"Riqfinpro",#N/A,FALSE,"Tran"}</definedName>
    <definedName name="rrrr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5" hidden="1">{"Tab1",#N/A,FALSE,"P";"Tab2",#N/A,FALSE,"P"}</definedName>
    <definedName name="rrrrrr" localSheetId="8" hidden="1">{"Tab1",#N/A,FALSE,"P";"Tab2",#N/A,FALSE,"P"}</definedName>
    <definedName name="rrrrrr" localSheetId="11" hidden="1">{"Tab1",#N/A,FALSE,"P";"Tab2",#N/A,FALSE,"P"}</definedName>
    <definedName name="rrrrrr" localSheetId="9" hidden="1">{"Tab1",#N/A,FALSE,"P";"Tab2",#N/A,FALSE,"P"}</definedName>
    <definedName name="rrrrrr" localSheetId="10" hidden="1">{"Tab1",#N/A,FALSE,"P";"Tab2",#N/A,FALSE,"P"}</definedName>
    <definedName name="rrrrrr" localSheetId="12" hidden="1">{"Tab1",#N/A,FALSE,"P";"Tab2",#N/A,FALSE,"P"}</definedName>
    <definedName name="rrrrrr" hidden="1">{"Tab1",#N/A,FALSE,"P";"Tab2",#N/A,FALSE,"P"}</definedName>
    <definedName name="rrrrrrr" localSheetId="5" hidden="1">{"Tab1",#N/A,FALSE,"P";"Tab2",#N/A,FALSE,"P"}</definedName>
    <definedName name="rrrrrrr" localSheetId="8" hidden="1">{"Tab1",#N/A,FALSE,"P";"Tab2",#N/A,FALSE,"P"}</definedName>
    <definedName name="rrrrrrr" localSheetId="11" hidden="1">{"Tab1",#N/A,FALSE,"P";"Tab2",#N/A,FALSE,"P"}</definedName>
    <definedName name="rrrrrrr" localSheetId="9" hidden="1">{"Tab1",#N/A,FALSE,"P";"Tab2",#N/A,FALSE,"P"}</definedName>
    <definedName name="rrrrrrr" localSheetId="10" hidden="1">{"Tab1",#N/A,FALSE,"P";"Tab2",#N/A,FALSE,"P"}</definedName>
    <definedName name="rrrrrrr" localSheetId="12" hidden="1">{"Tab1",#N/A,FALSE,"P";"Tab2",#N/A,FALSE,"P"}</definedName>
    <definedName name="rrrrrrr" hidden="1">{"Tab1",#N/A,FALSE,"P";"Tab2",#N/A,FALSE,"P"}</definedName>
    <definedName name="rrrrrrrrrrrrr" localSheetId="5" hidden="1">{"Tab1",#N/A,FALSE,"P";"Tab2",#N/A,FALSE,"P"}</definedName>
    <definedName name="rrrrrrrrrrrrr" localSheetId="8" hidden="1">{"Tab1",#N/A,FALSE,"P";"Tab2",#N/A,FALSE,"P"}</definedName>
    <definedName name="rrrrrrrrrrrrr" localSheetId="11" hidden="1">{"Tab1",#N/A,FALSE,"P";"Tab2",#N/A,FALSE,"P"}</definedName>
    <definedName name="rrrrrrrrrrrrr" localSheetId="9" hidden="1">{"Tab1",#N/A,FALSE,"P";"Tab2",#N/A,FALSE,"P"}</definedName>
    <definedName name="rrrrrrrrrrrrr" localSheetId="10" hidden="1">{"Tab1",#N/A,FALSE,"P";"Tab2",#N/A,FALSE,"P"}</definedName>
    <definedName name="rrrrrrrrrrrrr" localSheetId="12" hidden="1">{"Tab1",#N/A,FALSE,"P";"Tab2",#N/A,FALSE,"P"}</definedName>
    <definedName name="rrrrrrrrrrrrr" hidden="1">{"Tab1",#N/A,FALSE,"P";"Tab2",#N/A,FALSE,"P"}</definedName>
    <definedName name="RS" localSheetId="11">#REF!</definedName>
    <definedName name="RS" localSheetId="9">#REF!</definedName>
    <definedName name="RS" localSheetId="10">#REF!</definedName>
    <definedName name="RS" localSheetId="12">#REF!</definedName>
    <definedName name="RS">#REF!</definedName>
    <definedName name="RS1A" localSheetId="11">#REF!</definedName>
    <definedName name="RS1A" localSheetId="9">#REF!</definedName>
    <definedName name="RS1A" localSheetId="10">#REF!</definedName>
    <definedName name="RS1A" localSheetId="12">#REF!</definedName>
    <definedName name="RS1A">#REF!</definedName>
    <definedName name="RSB" localSheetId="11">#REF!</definedName>
    <definedName name="RSB" localSheetId="9">#REF!</definedName>
    <definedName name="RSB" localSheetId="10">#REF!</definedName>
    <definedName name="RSB" localSheetId="12">#REF!</definedName>
    <definedName name="RSB">#REF!</definedName>
    <definedName name="RSB_AHAP_40R" localSheetId="11">#REF!</definedName>
    <definedName name="RSB_AHAP_40R" localSheetId="9">#REF!</definedName>
    <definedName name="RSB_AHAP_40R" localSheetId="10">#REF!</definedName>
    <definedName name="RSB_AHAP_40R" localSheetId="12">#REF!</definedName>
    <definedName name="RSB_AHAP_40R">#REF!</definedName>
    <definedName name="RSB_Bcos_Des_40R" localSheetId="11">#REF!</definedName>
    <definedName name="RSB_Bcos_Des_40R" localSheetId="9">#REF!</definedName>
    <definedName name="RSB_Bcos_Des_40R" localSheetId="10">#REF!</definedName>
    <definedName name="RSB_Bcos_Des_40R" localSheetId="12">#REF!</definedName>
    <definedName name="RSB_Bcos_Des_40R">#REF!</definedName>
    <definedName name="RSB_SOCFIN_40R" localSheetId="11">#REF!</definedName>
    <definedName name="RSB_SOCFIN_40R" localSheetId="9">#REF!</definedName>
    <definedName name="RSB_SOCFIN_40R" localSheetId="10">#REF!</definedName>
    <definedName name="RSB_SOCFIN_40R" localSheetId="12">#REF!</definedName>
    <definedName name="RSB_SOCFIN_40R">#REF!</definedName>
    <definedName name="rstd" localSheetId="11">#REF!</definedName>
    <definedName name="rstd" localSheetId="10">#REF!</definedName>
    <definedName name="rstd" localSheetId="12">#REF!</definedName>
    <definedName name="rstd">#REF!</definedName>
    <definedName name="rt" localSheetId="5" hidden="1">{"Minpmon",#N/A,FALSE,"Monthinput"}</definedName>
    <definedName name="rt" localSheetId="8" hidden="1">{"Minpmon",#N/A,FALSE,"Monthinput"}</definedName>
    <definedName name="rt" localSheetId="11" hidden="1">{"Minpmon",#N/A,FALSE,"Monthinput"}</definedName>
    <definedName name="rt" localSheetId="9" hidden="1">{"Minpmon",#N/A,FALSE,"Monthinput"}</definedName>
    <definedName name="rt" localSheetId="10" hidden="1">{"Minpmon",#N/A,FALSE,"Monthinput"}</definedName>
    <definedName name="rt" localSheetId="12" hidden="1">{"Minpmon",#N/A,FALSE,"Monthinput"}</definedName>
    <definedName name="rt" hidden="1">{"Minpmon",#N/A,FALSE,"Monthinput"}</definedName>
    <definedName name="rte" localSheetId="5" hidden="1">{"Riqfin97",#N/A,FALSE,"Tran";"Riqfinpro",#N/A,FALSE,"Tran"}</definedName>
    <definedName name="rte" localSheetId="8" hidden="1">{"Riqfin97",#N/A,FALSE,"Tran";"Riqfinpro",#N/A,FALSE,"Tran"}</definedName>
    <definedName name="rte" localSheetId="11" hidden="1">{"Riqfin97",#N/A,FALSE,"Tran";"Riqfinpro",#N/A,FALSE,"Tran"}</definedName>
    <definedName name="rte" localSheetId="9" hidden="1">{"Riqfin97",#N/A,FALSE,"Tran";"Riqfinpro",#N/A,FALSE,"Tran"}</definedName>
    <definedName name="rte" localSheetId="10" hidden="1">{"Riqfin97",#N/A,FALSE,"Tran";"Riqfinpro",#N/A,FALSE,"Tran"}</definedName>
    <definedName name="rte" localSheetId="12" hidden="1">{"Riqfin97",#N/A,FALSE,"Tran";"Riqfinpro",#N/A,FALSE,"Tran"}</definedName>
    <definedName name="rte" hidden="1">{"Riqfin97",#N/A,FALSE,"Tran";"Riqfinpro",#N/A,FALSE,"Tran"}</definedName>
    <definedName name="rtre" localSheetId="5" hidden="1">{"Main Economic Indicators",#N/A,FALSE,"C"}</definedName>
    <definedName name="rtre" localSheetId="8" hidden="1">{"Main Economic Indicators",#N/A,FALSE,"C"}</definedName>
    <definedName name="rtre" localSheetId="11" hidden="1">{"Main Economic Indicators",#N/A,FALSE,"C"}</definedName>
    <definedName name="rtre" localSheetId="9" hidden="1">{"Main Economic Indicators",#N/A,FALSE,"C"}</definedName>
    <definedName name="rtre" localSheetId="10" hidden="1">{"Main Economic Indicators",#N/A,FALSE,"C"}</definedName>
    <definedName name="rtre" localSheetId="12" hidden="1">{"Main Economic Indicators",#N/A,FALSE,"C"}</definedName>
    <definedName name="rtre" hidden="1">{"Main Economic Indicators",#N/A,FALSE,"C"}</definedName>
    <definedName name="rtre1" localSheetId="5" hidden="1">{"Main Economic Indicators",#N/A,FALSE,"C"}</definedName>
    <definedName name="rtre1" localSheetId="8" hidden="1">{"Main Economic Indicators",#N/A,FALSE,"C"}</definedName>
    <definedName name="rtre1" localSheetId="11" hidden="1">{"Main Economic Indicators",#N/A,FALSE,"C"}</definedName>
    <definedName name="rtre1" localSheetId="9" hidden="1">{"Main Economic Indicators",#N/A,FALSE,"C"}</definedName>
    <definedName name="rtre1" localSheetId="10" hidden="1">{"Main Economic Indicators",#N/A,FALSE,"C"}</definedName>
    <definedName name="rtre1" localSheetId="12" hidden="1">{"Main Economic Indicators",#N/A,FALSE,"C"}</definedName>
    <definedName name="rtre1" hidden="1">{"Main Economic Indicators",#N/A,FALSE,"C"}</definedName>
    <definedName name="rty" localSheetId="5" hidden="1">{"Riqfin97",#N/A,FALSE,"Tran";"Riqfinpro",#N/A,FALSE,"Tran"}</definedName>
    <definedName name="rty" localSheetId="8" hidden="1">{"Riqfin97",#N/A,FALSE,"Tran";"Riqfinpro",#N/A,FALSE,"Tran"}</definedName>
    <definedName name="rty" localSheetId="11" hidden="1">{"Riqfin97",#N/A,FALSE,"Tran";"Riqfinpro",#N/A,FALSE,"Tran"}</definedName>
    <definedName name="rty" localSheetId="9" hidden="1">{"Riqfin97",#N/A,FALSE,"Tran";"Riqfinpro",#N/A,FALSE,"Tran"}</definedName>
    <definedName name="rty" localSheetId="10" hidden="1">{"Riqfin97",#N/A,FALSE,"Tran";"Riqfinpro",#N/A,FALSE,"Tran"}</definedName>
    <definedName name="rty" localSheetId="12" hidden="1">{"Riqfin97",#N/A,FALSE,"Tran";"Riqfinpro",#N/A,FALSE,"Tran"}</definedName>
    <definedName name="rty" hidden="1">{"Riqfin97",#N/A,FALSE,"Tran";"Riqfinpro",#N/A,FALSE,"Tran"}</definedName>
    <definedName name="RUIZ" localSheetId="11">#REF!</definedName>
    <definedName name="RUIZ" localSheetId="9">#REF!</definedName>
    <definedName name="RUIZ" localSheetId="10">#REF!</definedName>
    <definedName name="RUIZ" localSheetId="12">#REF!</definedName>
    <definedName name="RUIZ">#REF!</definedName>
    <definedName name="Rwvu.PLA2." localSheetId="9" hidden="1">#REF!</definedName>
    <definedName name="Rwvu.PLA2." localSheetId="10" hidden="1">'[38]COP FED'!#REF!</definedName>
    <definedName name="Rwvu.PLA2." hidden="1">'[38]COP FED'!#REF!</definedName>
    <definedName name="rx" localSheetId="11" hidden="1">#REF!</definedName>
    <definedName name="rx" localSheetId="9" hidden="1">#REF!</definedName>
    <definedName name="rx" localSheetId="10" hidden="1">#REF!</definedName>
    <definedName name="rx" localSheetId="12" hidden="1">#REF!</definedName>
    <definedName name="rx" hidden="1">#REF!</definedName>
    <definedName name="rXDR">#REF!</definedName>
    <definedName name="s" localSheetId="5" hidden="1">{"Tab1",#N/A,FALSE,"P";"Tab2",#N/A,FALSE,"P"}</definedName>
    <definedName name="s" localSheetId="8" hidden="1">{"Tab1",#N/A,FALSE,"P";"Tab2",#N/A,FALSE,"P"}</definedName>
    <definedName name="s" localSheetId="11" hidden="1">{"Tab1",#N/A,FALSE,"P";"Tab2",#N/A,FALSE,"P"}</definedName>
    <definedName name="s" localSheetId="9" hidden="1">{"Tab1",#N/A,FALSE,"P";"Tab2",#N/A,FALSE,"P"}</definedName>
    <definedName name="s" localSheetId="10" hidden="1">{"Tab1",#N/A,FALSE,"P";"Tab2",#N/A,FALSE,"P"}</definedName>
    <definedName name="s" localSheetId="12" hidden="1">{"Tab1",#N/A,FALSE,"P";"Tab2",#N/A,FALSE,"P"}</definedName>
    <definedName name="s" hidden="1">{"Tab1",#N/A,FALSE,"P";"Tab2",#N/A,FALSE,"P"}</definedName>
    <definedName name="S_" localSheetId="11">#REF!</definedName>
    <definedName name="S_" localSheetId="9">#REF!</definedName>
    <definedName name="S_" localSheetId="10">#REF!</definedName>
    <definedName name="S_" localSheetId="12">#REF!</definedName>
    <definedName name="S_">#REF!</definedName>
    <definedName name="S_1A" localSheetId="11">#REF!</definedName>
    <definedName name="S_1A" localSheetId="9">#REF!</definedName>
    <definedName name="S_1A" localSheetId="10">#REF!</definedName>
    <definedName name="S_1A" localSheetId="12">#REF!</definedName>
    <definedName name="S_1A">#REF!</definedName>
    <definedName name="SA_Tab" localSheetId="11">#REF!</definedName>
    <definedName name="SA_Tab" localSheetId="9">#REF!</definedName>
    <definedName name="SA_Tab" localSheetId="10">#REF!</definedName>
    <definedName name="SA_Tab" localSheetId="12">#REF!</definedName>
    <definedName name="SA_Tab">#REF!</definedName>
    <definedName name="sad" localSheetId="5" hidden="1">{"Riqfin97",#N/A,FALSE,"Tran";"Riqfinpro",#N/A,FALSE,"Tran"}</definedName>
    <definedName name="sad" localSheetId="8" hidden="1">{"Riqfin97",#N/A,FALSE,"Tran";"Riqfinpro",#N/A,FALSE,"Tran"}</definedName>
    <definedName name="sad" localSheetId="11" hidden="1">{"Riqfin97",#N/A,FALSE,"Tran";"Riqfinpro",#N/A,FALSE,"Tran"}</definedName>
    <definedName name="sad" localSheetId="9" hidden="1">{"Riqfin97",#N/A,FALSE,"Tran";"Riqfinpro",#N/A,FALSE,"Tran"}</definedName>
    <definedName name="sad" localSheetId="10" hidden="1">{"Riqfin97",#N/A,FALSE,"Tran";"Riqfinpro",#N/A,FALSE,"Tran"}</definedName>
    <definedName name="sad" localSheetId="12" hidden="1">{"Riqfin97",#N/A,FALSE,"Tran";"Riqfinpro",#N/A,FALSE,"Tran"}</definedName>
    <definedName name="sad" hidden="1">{"Riqfin97",#N/A,FALSE,"Tran";"Riqfinpro",#N/A,FALSE,"Tran"}</definedName>
    <definedName name="Salida_Recimp98" localSheetId="11">#REF!</definedName>
    <definedName name="Salida_Recimp98" localSheetId="10">#REF!</definedName>
    <definedName name="Salida_Recimp98" localSheetId="12">#REF!</definedName>
    <definedName name="Salida_Recimp98">#REF!</definedName>
    <definedName name="Salida_Recimp99" localSheetId="11">#REF!</definedName>
    <definedName name="Salida_Recimp99" localSheetId="10">#REF!</definedName>
    <definedName name="Salida_Recimp99" localSheetId="12">#REF!</definedName>
    <definedName name="Salida_Recimp99">#REF!</definedName>
    <definedName name="SALO" localSheetId="11">#REF!</definedName>
    <definedName name="SALO" localSheetId="10">#REF!</definedName>
    <definedName name="SALO" localSheetId="12">#REF!</definedName>
    <definedName name="SALO">#REF!</definedName>
    <definedName name="SAR" localSheetId="11">#REF!</definedName>
    <definedName name="SAR" localSheetId="9">#REF!</definedName>
    <definedName name="SAR" localSheetId="10">#REF!</definedName>
    <definedName name="SAR" localSheetId="12">#REF!</definedName>
    <definedName name="SAR">#REF!</definedName>
    <definedName name="sbn" localSheetId="11">#REF!</definedName>
    <definedName name="sbn" localSheetId="10">#REF!</definedName>
    <definedName name="sbn" localSheetId="12">#REF!</definedName>
    <definedName name="sbn">#REF!</definedName>
    <definedName name="Scale" localSheetId="11">#REF!</definedName>
    <definedName name="Scale" localSheetId="9">#REF!</definedName>
    <definedName name="Scale" localSheetId="10">#REF!</definedName>
    <definedName name="Scale" localSheetId="12">#REF!</definedName>
    <definedName name="Scale">#REF!</definedName>
    <definedName name="ScaleLabel" localSheetId="11">#REF!</definedName>
    <definedName name="ScaleLabel" localSheetId="9">#REF!</definedName>
    <definedName name="ScaleLabel" localSheetId="10">#REF!</definedName>
    <definedName name="ScaleLabel" localSheetId="12">#REF!</definedName>
    <definedName name="ScaleLabel">#REF!</definedName>
    <definedName name="ScaleMultiplier" localSheetId="11">#REF!</definedName>
    <definedName name="ScaleMultiplier" localSheetId="9">#REF!</definedName>
    <definedName name="ScaleMultiplier" localSheetId="10">#REF!</definedName>
    <definedName name="ScaleMultiplier" localSheetId="12">#REF!</definedName>
    <definedName name="ScaleMultiplier">#REF!</definedName>
    <definedName name="ScaleType" localSheetId="11">#REF!</definedName>
    <definedName name="ScaleType" localSheetId="9">#REF!</definedName>
    <definedName name="ScaleType" localSheetId="10">#REF!</definedName>
    <definedName name="ScaleType" localSheetId="12">#REF!</definedName>
    <definedName name="ScaleType">#REF!</definedName>
    <definedName name="SCEN2">#REF!</definedName>
    <definedName name="SCHILL" localSheetId="11">#REF!</definedName>
    <definedName name="SCHILL" localSheetId="9">#REF!</definedName>
    <definedName name="SCHILL" localSheetId="10">#REF!</definedName>
    <definedName name="SCHILL" localSheetId="12">#REF!</definedName>
    <definedName name="SCHILL">#REF!</definedName>
    <definedName name="SCHILL1" localSheetId="11">#REF!</definedName>
    <definedName name="SCHILL1" localSheetId="9">#REF!</definedName>
    <definedName name="SCHILL1" localSheetId="10">#REF!</definedName>
    <definedName name="SCHILL1" localSheetId="12">#REF!</definedName>
    <definedName name="SCHILL1">#REF!</definedName>
    <definedName name="SCOTT1" localSheetId="11">#REF!</definedName>
    <definedName name="SCOTT1" localSheetId="9">#REF!</definedName>
    <definedName name="SCOTT1" localSheetId="10">#REF!</definedName>
    <definedName name="SCOTT1" localSheetId="12">#REF!</definedName>
    <definedName name="SCOTT1">#REF!</definedName>
    <definedName name="sd" localSheetId="11">#REF!</definedName>
    <definedName name="sd" localSheetId="9">#REF!</definedName>
    <definedName name="sd" localSheetId="10">#REF!</definedName>
    <definedName name="sd" localSheetId="12">#REF!</definedName>
    <definedName name="sd">#REF!</definedName>
    <definedName name="sdfsdfsdfsd" localSheetId="5" hidden="1">{"Riqfin97",#N/A,FALSE,"Tran";"Riqfinpro",#N/A,FALSE,"Tran"}</definedName>
    <definedName name="sdfsdfsdfsd" localSheetId="8" hidden="1">{"Riqfin97",#N/A,FALSE,"Tran";"Riqfinpro",#N/A,FALSE,"Tran"}</definedName>
    <definedName name="sdfsdfsdfsd" localSheetId="11" hidden="1">{"Riqfin97",#N/A,FALSE,"Tran";"Riqfinpro",#N/A,FALSE,"Tran"}</definedName>
    <definedName name="sdfsdfsdfsd" localSheetId="9" hidden="1">{"Riqfin97",#N/A,FALSE,"Tran";"Riqfinpro",#N/A,FALSE,"Tran"}</definedName>
    <definedName name="sdfsdfsdfsd" localSheetId="10" hidden="1">{"Riqfin97",#N/A,FALSE,"Tran";"Riqfinpro",#N/A,FALSE,"Tran"}</definedName>
    <definedName name="sdfsdfsdfsd" localSheetId="12" hidden="1">{"Riqfin97",#N/A,FALSE,"Tran";"Riqfinpro",#N/A,FALSE,"Tran"}</definedName>
    <definedName name="sdfsdfsdfsd" hidden="1">{"Riqfin97",#N/A,FALSE,"Tran";"Riqfinpro",#N/A,FALSE,"Tran"}</definedName>
    <definedName name="sdr" localSheetId="5" hidden="1">{"Riqfin97",#N/A,FALSE,"Tran";"Riqfinpro",#N/A,FALSE,"Tran"}</definedName>
    <definedName name="sdr" localSheetId="8" hidden="1">{"Riqfin97",#N/A,FALSE,"Tran";"Riqfinpro",#N/A,FALSE,"Tran"}</definedName>
    <definedName name="sdr" localSheetId="11" hidden="1">{"Riqfin97",#N/A,FALSE,"Tran";"Riqfinpro",#N/A,FALSE,"Tran"}</definedName>
    <definedName name="sdr" localSheetId="9" hidden="1">{"Riqfin97",#N/A,FALSE,"Tran";"Riqfinpro",#N/A,FALSE,"Tran"}</definedName>
    <definedName name="sdr" localSheetId="10" hidden="1">{"Riqfin97",#N/A,FALSE,"Tran";"Riqfinpro",#N/A,FALSE,"Tran"}</definedName>
    <definedName name="sdr" localSheetId="12" hidden="1">{"Riqfin97",#N/A,FALSE,"Tran";"Riqfinpro",#N/A,FALSE,"Tran"}</definedName>
    <definedName name="sdr" hidden="1">{"Riqfin97",#N/A,FALSE,"Tran";"Riqfinpro",#N/A,FALSE,"Tran"}</definedName>
    <definedName name="sds_gdp_exp_lari" localSheetId="11">#REF!</definedName>
    <definedName name="sds_gdp_exp_lari" localSheetId="9">#REF!</definedName>
    <definedName name="sds_gdp_exp_lari" localSheetId="10">#REF!</definedName>
    <definedName name="sds_gdp_exp_lari" localSheetId="12">#REF!</definedName>
    <definedName name="sds_gdp_exp_lari">#REF!</definedName>
    <definedName name="sds_gdp_origin" localSheetId="11">#REF!</definedName>
    <definedName name="sds_gdp_origin" localSheetId="9">#REF!</definedName>
    <definedName name="sds_gdp_origin" localSheetId="10">#REF!</definedName>
    <definedName name="sds_gdp_origin" localSheetId="12">#REF!</definedName>
    <definedName name="sds_gdp_origin">#REF!</definedName>
    <definedName name="sds_gpd_exp_gdp" localSheetId="11">#REF!</definedName>
    <definedName name="sds_gpd_exp_gdp" localSheetId="9">#REF!</definedName>
    <definedName name="sds_gpd_exp_gdp" localSheetId="10">#REF!</definedName>
    <definedName name="sds_gpd_exp_gdp" localSheetId="12">#REF!</definedName>
    <definedName name="sds_gpd_exp_gdp">#REF!</definedName>
    <definedName name="sdsd" localSheetId="9" hidden="1">#REF!</definedName>
    <definedName name="sdsd" hidden="1">'[56]Fax a enviar'!#REF!</definedName>
    <definedName name="sdsds" localSheetId="11" hidden="1">#REF!</definedName>
    <definedName name="sdsds" localSheetId="9" hidden="1">#REF!</definedName>
    <definedName name="sdsds" localSheetId="10" hidden="1">#REF!</definedName>
    <definedName name="sdsds" localSheetId="12" hidden="1">#REF!</definedName>
    <definedName name="sdsds" hidden="1">#REF!</definedName>
    <definedName name="SECIND" localSheetId="11">#REF!</definedName>
    <definedName name="SECIND" localSheetId="10">#REF!</definedName>
    <definedName name="SECIND" localSheetId="12">#REF!</definedName>
    <definedName name="SECIND">#REF!</definedName>
    <definedName name="SECTORES" localSheetId="10">[86]SPNF!#REF!</definedName>
    <definedName name="SECTORES">#REF!</definedName>
    <definedName name="seguimiento" localSheetId="11">#REF!</definedName>
    <definedName name="seguimiento" localSheetId="10">#REF!</definedName>
    <definedName name="seguimiento" localSheetId="12">#REF!</definedName>
    <definedName name="seguimiento">#REF!</definedName>
    <definedName name="SEGURIDAD_SOCIAL___BS._PERS._NO_INCORP._AL_PROCESO_ECONOMICO__LEY_N__23966__ART._30">#REF!</definedName>
    <definedName name="SEGURIDAD_SOCIAL___IVA__LEY_N__23966_ART._5_PTO._2">#REF!</definedName>
    <definedName name="sei" localSheetId="11">#REF!</definedName>
    <definedName name="sei" localSheetId="10">#REF!</definedName>
    <definedName name="sei" localSheetId="12">#REF!</definedName>
    <definedName name="sei">#REF!</definedName>
    <definedName name="SEK" localSheetId="11">#REF!</definedName>
    <definedName name="SEK" localSheetId="9">#REF!</definedName>
    <definedName name="SEK" localSheetId="10">#REF!</definedName>
    <definedName name="SEK" localSheetId="12">#REF!</definedName>
    <definedName name="SEK">#REF!</definedName>
    <definedName name="Selected_Economic_and_Financial_Indicators" localSheetId="11">#REF!</definedName>
    <definedName name="Selected_Economic_and_Financial_Indicators" localSheetId="10">#REF!</definedName>
    <definedName name="Selected_Economic_and_Financial_Indicators" localSheetId="12">#REF!</definedName>
    <definedName name="Selected_Economic_and_Financial_Indicators">#REF!</definedName>
    <definedName name="SelNE" localSheetId="11">#REF!</definedName>
    <definedName name="SelNE" localSheetId="10">#REF!</definedName>
    <definedName name="SelNE" localSheetId="12">#REF!</definedName>
    <definedName name="SelNE">#REF!</definedName>
    <definedName name="SelNEperc" localSheetId="11">#REF!</definedName>
    <definedName name="SelNEperc" localSheetId="10">#REF!</definedName>
    <definedName name="SelNEperc" localSheetId="12">#REF!</definedName>
    <definedName name="SelNEperc">#REF!</definedName>
    <definedName name="SEMANAL" localSheetId="11">#REF!</definedName>
    <definedName name="SEMANAL" localSheetId="10">#REF!</definedName>
    <definedName name="SEMANAL" localSheetId="12">#REF!</definedName>
    <definedName name="SEMANAL">#REF!</definedName>
    <definedName name="sencount" hidden="1">2</definedName>
    <definedName name="SEP._89" localSheetId="11">#REF!</definedName>
    <definedName name="SEP._89" localSheetId="10">#REF!</definedName>
    <definedName name="SEP._89" localSheetId="12">#REF!</definedName>
    <definedName name="SEP._89">#REF!</definedName>
    <definedName name="ser" localSheetId="5" hidden="1">{"Riqfin97",#N/A,FALSE,"Tran";"Riqfinpro",#N/A,FALSE,"Tran"}</definedName>
    <definedName name="ser" localSheetId="8" hidden="1">{"Riqfin97",#N/A,FALSE,"Tran";"Riqfinpro",#N/A,FALSE,"Tran"}</definedName>
    <definedName name="ser" localSheetId="11" hidden="1">{"Riqfin97",#N/A,FALSE,"Tran";"Riqfinpro",#N/A,FALSE,"Tran"}</definedName>
    <definedName name="ser" localSheetId="9" hidden="1">{"Riqfin97",#N/A,FALSE,"Tran";"Riqfinpro",#N/A,FALSE,"Tran"}</definedName>
    <definedName name="ser" localSheetId="10" hidden="1">{"Riqfin97",#N/A,FALSE,"Tran";"Riqfinpro",#N/A,FALSE,"Tran"}</definedName>
    <definedName name="ser" localSheetId="12" hidden="1">{"Riqfin97",#N/A,FALSE,"Tran";"Riqfinpro",#N/A,FALSE,"Tran"}</definedName>
    <definedName name="ser" hidden="1">{"Riqfin97",#N/A,FALSE,"Tran";"Riqfinpro",#N/A,FALSE,"Tran"}</definedName>
    <definedName name="SHEET_A._Contents_and_file_description" localSheetId="11">#REF!</definedName>
    <definedName name="SHEET_A._Contents_and_file_description" localSheetId="10">#REF!</definedName>
    <definedName name="SHEET_A._Contents_and_file_description" localSheetId="12">#REF!</definedName>
    <definedName name="SHEET_A._Contents_and_file_description">#REF!</definedName>
    <definedName name="SHEET_B._DATA_FROM_TO_OTHER_FILES" localSheetId="11">#REF!</definedName>
    <definedName name="SHEET_B._DATA_FROM_TO_OTHER_FILES" localSheetId="10">#REF!</definedName>
    <definedName name="SHEET_B._DATA_FROM_TO_OTHER_FILES" localSheetId="12">#REF!</definedName>
    <definedName name="SHEET_B._DATA_FROM_TO_OTHER_FILES">#REF!</definedName>
    <definedName name="SHEET_C._RAW_DATA1" localSheetId="11">#REF!</definedName>
    <definedName name="SHEET_C._RAW_DATA1" localSheetId="10">#REF!</definedName>
    <definedName name="SHEET_C._RAW_DATA1" localSheetId="12">#REF!</definedName>
    <definedName name="SHEET_C._RAW_DATA1">#REF!</definedName>
    <definedName name="SHEET_C._RAW_DATA2" localSheetId="11">#REF!</definedName>
    <definedName name="SHEET_C._RAW_DATA2" localSheetId="10">#REF!</definedName>
    <definedName name="SHEET_C._RAW_DATA2" localSheetId="12">#REF!</definedName>
    <definedName name="SHEET_C._RAW_DATA2">#REF!</definedName>
    <definedName name="SHEET_D._DATA_TRANSFORMATIONS" localSheetId="11">#REF!</definedName>
    <definedName name="SHEET_D._DATA_TRANSFORMATIONS" localSheetId="10">#REF!</definedName>
    <definedName name="SHEET_D._DATA_TRANSFORMATIONS" localSheetId="12">#REF!</definedName>
    <definedName name="SHEET_D._DATA_TRANSFORMATIONS">#REF!</definedName>
    <definedName name="SHEET_E._FINAL_TABLES" localSheetId="11">#REF!</definedName>
    <definedName name="SHEET_E._FINAL_TABLES" localSheetId="10">#REF!</definedName>
    <definedName name="SHEET_E._FINAL_TABLES" localSheetId="12">#REF!</definedName>
    <definedName name="SHEET_E._FINAL_TABLES">#REF!</definedName>
    <definedName name="Sheet1_Chart_2_ChartType" hidden="1">64</definedName>
    <definedName name="SID" localSheetId="11">#REF!</definedName>
    <definedName name="SID" localSheetId="9">#REF!</definedName>
    <definedName name="SID" localSheetId="10">#REF!</definedName>
    <definedName name="SID" localSheetId="12">#REF!</definedName>
    <definedName name="SID">#REF!</definedName>
    <definedName name="SIDXGOB">#REF!</definedName>
    <definedName name="SING" localSheetId="11">#REF!</definedName>
    <definedName name="SING" localSheetId="9">#REF!</definedName>
    <definedName name="SING" localSheetId="10">#REF!</definedName>
    <definedName name="SING" localSheetId="12">#REF!</definedName>
    <definedName name="SING">#REF!</definedName>
    <definedName name="SING1" localSheetId="11">#REF!</definedName>
    <definedName name="SING1" localSheetId="9">#REF!</definedName>
    <definedName name="SING1" localSheetId="10">#REF!</definedName>
    <definedName name="SING1" localSheetId="12">#REF!</definedName>
    <definedName name="SING1">#REF!</definedName>
    <definedName name="SISBANCARIO" localSheetId="11">#REF!</definedName>
    <definedName name="SISBANCARIO" localSheetId="10">#REF!</definedName>
    <definedName name="SISBANCARIO" localSheetId="12">#REF!</definedName>
    <definedName name="SISBANCARIO">#REF!</definedName>
    <definedName name="sisfin1" localSheetId="11">#REF!</definedName>
    <definedName name="sisfin1" localSheetId="10">#REF!</definedName>
    <definedName name="sisfin1" localSheetId="12">#REF!</definedName>
    <definedName name="sisfin1">#REF!</definedName>
    <definedName name="sisfin2" localSheetId="11">#REF!</definedName>
    <definedName name="sisfin2" localSheetId="10">#REF!</definedName>
    <definedName name="sisfin2" localSheetId="12">#REF!</definedName>
    <definedName name="sisfin2">#REF!</definedName>
    <definedName name="SISTEMA_BANCARIO_NACIONAL" localSheetId="11">#REF!</definedName>
    <definedName name="SISTEMA_BANCARIO_NACIONAL" localSheetId="10">#REF!</definedName>
    <definedName name="SISTEMA_BANCARIO_NACIONAL" localSheetId="12">#REF!</definedName>
    <definedName name="SISTEMA_BANCARIO_NACIONAL">#REF!</definedName>
    <definedName name="sksksksk" localSheetId="11">#REF!</definedName>
    <definedName name="sksksksk" localSheetId="10">#REF!</definedName>
    <definedName name="sksksksk" localSheetId="12">#REF!</definedName>
    <definedName name="sksksksk">#REF!</definedName>
    <definedName name="snp" localSheetId="9">#REF!</definedName>
    <definedName name="snp">'[80]Credit ratings on 1st issues'!#REF!</definedName>
    <definedName name="SOL">#REF!</definedName>
    <definedName name="Solvencia">#REF!</definedName>
    <definedName name="SortRange" localSheetId="11">#REF!</definedName>
    <definedName name="SortRange" localSheetId="9">#REF!</definedName>
    <definedName name="SortRange" localSheetId="10">#REF!</definedName>
    <definedName name="SortRange" localSheetId="12">#REF!</definedName>
    <definedName name="SortRange">#REF!</definedName>
    <definedName name="SP" localSheetId="11">#REF!</definedName>
    <definedName name="SP" localSheetId="10">#REF!</definedName>
    <definedName name="SP" localSheetId="12">#REF!</definedName>
    <definedName name="SP">#REF!</definedName>
    <definedName name="Spain_wt">#REF!</definedName>
    <definedName name="SPG" localSheetId="11">#REF!</definedName>
    <definedName name="SPG" localSheetId="10">#REF!</definedName>
    <definedName name="SPG" localSheetId="12">#REF!</definedName>
    <definedName name="SPG">#REF!</definedName>
    <definedName name="SPN">#N/A</definedName>
    <definedName name="spnf" localSheetId="1">'[85]SPNF Acuerdo Incl. Int.'!spnf</definedName>
    <definedName name="spnf" localSheetId="11">'[85]SPNF Acuerdo Incl. Int.'!spnf</definedName>
    <definedName name="spnf" localSheetId="15">'[85]SPNF Acuerdo Incl. Int.'!spnf</definedName>
    <definedName name="spnf" localSheetId="16">'[85]SPNF Acuerdo Incl. Int.'!spnf</definedName>
    <definedName name="spnf" localSheetId="18">'[85]SPNF Acuerdo Incl. Int.'!spnf</definedName>
    <definedName name="spnf" localSheetId="3">'[85]SPNF Acuerdo Incl. Int.'!spnf</definedName>
    <definedName name="spnf" localSheetId="4">'[85]SPNF Acuerdo Incl. Int.'!spnf</definedName>
    <definedName name="spnf" localSheetId="13">'[85]SPNF Acuerdo Incl. Int.'!spnf</definedName>
    <definedName name="spnf" localSheetId="14">'[85]SPNF Acuerdo Incl. Int.'!spnf</definedName>
    <definedName name="spnf">'[85]SPNF Acuerdo Incl. Int.'!spnf</definedName>
    <definedName name="Spread_Between_Highest_and_Lowest_Rates">'[45]Inter-Bank'!$N$5</definedName>
    <definedName name="SPSS" localSheetId="11">#REF!</definedName>
    <definedName name="SPSS" localSheetId="10">#REF!</definedName>
    <definedName name="SPSS" localSheetId="12">#REF!</definedName>
    <definedName name="SPSS">#REF!</definedName>
    <definedName name="SRTable" localSheetId="11">#REF!</definedName>
    <definedName name="SRTable" localSheetId="10">#REF!</definedName>
    <definedName name="SRTable" localSheetId="12">#REF!</definedName>
    <definedName name="SRTable">#REF!</definedName>
    <definedName name="srtable1" localSheetId="11">#REF!</definedName>
    <definedName name="srtable1" localSheetId="10">#REF!</definedName>
    <definedName name="srtable1" localSheetId="12">#REF!</definedName>
    <definedName name="srtable1">#REF!</definedName>
    <definedName name="srtbl" localSheetId="11">#REF!</definedName>
    <definedName name="srtbl" localSheetId="10">#REF!</definedName>
    <definedName name="srtbl" localSheetId="12">#REF!</definedName>
    <definedName name="srtbl">#REF!</definedName>
    <definedName name="SS">#REF!</definedName>
    <definedName name="SSperc" localSheetId="11">#REF!</definedName>
    <definedName name="SSperc" localSheetId="10">#REF!</definedName>
    <definedName name="SSperc" localSheetId="12">#REF!</definedName>
    <definedName name="SSperc">#REF!</definedName>
    <definedName name="sss" localSheetId="5" hidden="1">{"Minpmon",#N/A,FALSE,"Monthinput"}</definedName>
    <definedName name="sss" localSheetId="8" hidden="1">{"Minpmon",#N/A,FALSE,"Monthinput"}</definedName>
    <definedName name="sss" localSheetId="11" hidden="1">{"Minpmon",#N/A,FALSE,"Monthinput"}</definedName>
    <definedName name="sss" localSheetId="9" hidden="1">{"Minpmon",#N/A,FALSE,"Monthinput"}</definedName>
    <definedName name="sss" localSheetId="10" hidden="1">{"Minpmon",#N/A,FALSE,"Monthinput"}</definedName>
    <definedName name="sss" localSheetId="12" hidden="1">{"Minpmon",#N/A,FALSE,"Monthinput"}</definedName>
    <definedName name="sss" hidden="1">{"Minpmon",#N/A,FALSE,"Monthinput"}</definedName>
    <definedName name="ssss" localSheetId="5" hidden="1">{"Riqfin97",#N/A,FALSE,"Tran";"Riqfinpro",#N/A,FALSE,"Tran"}</definedName>
    <definedName name="ssss" localSheetId="8" hidden="1">{"Riqfin97",#N/A,FALSE,"Tran";"Riqfinpro",#N/A,FALSE,"Tran"}</definedName>
    <definedName name="ssss" localSheetId="11" hidden="1">{"Riqfin97",#N/A,FALSE,"Tran";"Riqfinpro",#N/A,FALSE,"Tran"}</definedName>
    <definedName name="ssss" localSheetId="9" hidden="1">{"Riqfin97",#N/A,FALSE,"Tran";"Riqfinpro",#N/A,FALSE,"Tran"}</definedName>
    <definedName name="ssss" localSheetId="10" hidden="1">{"Riqfin97",#N/A,FALSE,"Tran";"Riqfinpro",#N/A,FALSE,"Tran"}</definedName>
    <definedName name="ssss" localSheetId="12" hidden="1">{"Riqfin97",#N/A,FALSE,"Tran";"Riqfinpro",#N/A,FALSE,"Tran"}</definedName>
    <definedName name="ssss" hidden="1">{"Riqfin97",#N/A,FALSE,"Tran";"Riqfinpro",#N/A,FALSE,"Tran"}</definedName>
    <definedName name="ssssss">#N/A</definedName>
    <definedName name="Staff" localSheetId="11">#REF!</definedName>
    <definedName name="Staff" localSheetId="10">#REF!</definedName>
    <definedName name="Staff" localSheetId="12">#REF!</definedName>
    <definedName name="Staff">#REF!</definedName>
    <definedName name="staffrp" localSheetId="11">#REF!</definedName>
    <definedName name="staffrp" localSheetId="10">#REF!</definedName>
    <definedName name="staffrp" localSheetId="12">#REF!</definedName>
    <definedName name="staffrp">#REF!</definedName>
    <definedName name="START" localSheetId="11">#REF!</definedName>
    <definedName name="START" localSheetId="9">#REF!</definedName>
    <definedName name="START" localSheetId="10">#REF!</definedName>
    <definedName name="START" localSheetId="12">#REF!</definedName>
    <definedName name="START">#REF!</definedName>
    <definedName name="StartPosition" localSheetId="11">#REF!</definedName>
    <definedName name="StartPosition" localSheetId="9">#REF!</definedName>
    <definedName name="StartPosition" localSheetId="10">#REF!</definedName>
    <definedName name="StartPosition" localSheetId="12">#REF!</definedName>
    <definedName name="StartPosition">#REF!</definedName>
    <definedName name="STFQTAB" localSheetId="11">#REF!</definedName>
    <definedName name="STFQTAB" localSheetId="9">#REF!</definedName>
    <definedName name="STFQTAB" localSheetId="10">#REF!</definedName>
    <definedName name="STFQTAB" localSheetId="12">#REF!</definedName>
    <definedName name="STFQTAB">#REF!</definedName>
    <definedName name="STOCK">#REF!</definedName>
    <definedName name="stocksumm" localSheetId="11">#REF!</definedName>
    <definedName name="stocksumm" localSheetId="10">#REF!</definedName>
    <definedName name="stocksumm" localSheetId="12">#REF!</definedName>
    <definedName name="stocksumm">#REF!</definedName>
    <definedName name="STOP" localSheetId="11">#REF!</definedName>
    <definedName name="STOP" localSheetId="9">#REF!</definedName>
    <definedName name="STOP" localSheetId="10">#REF!</definedName>
    <definedName name="STOP" localSheetId="12">#REF!</definedName>
    <definedName name="STOP">#REF!</definedName>
    <definedName name="STTAB4" localSheetId="11">#REF!</definedName>
    <definedName name="STTAB4" localSheetId="10">#REF!</definedName>
    <definedName name="STTAB4" localSheetId="12">#REF!</definedName>
    <definedName name="STTAB4">#REF!</definedName>
    <definedName name="SUM">[8]BoP!$E$313:$BE$365</definedName>
    <definedName name="SUMA_FIJA_FINANCIADA_CON__LA_COPARTICIPACION_FEDERAL_DE_NACION__LEY_N__23621_ART._1">#REF!</definedName>
    <definedName name="SUMGDP" localSheetId="11">[69]NA!#REF!</definedName>
    <definedName name="SUMGDP" localSheetId="10">[69]NA!#REF!</definedName>
    <definedName name="SUMGDP" localSheetId="12">[69]NA!#REF!</definedName>
    <definedName name="SUMGDP">#REF!</definedName>
    <definedName name="SUMTAB">#REF!</definedName>
    <definedName name="SUPLI" localSheetId="11">#REF!</definedName>
    <definedName name="SUPLI" localSheetId="9">#REF!</definedName>
    <definedName name="SUPLI" localSheetId="10">#REF!</definedName>
    <definedName name="SUPLI" localSheetId="12">#REF!</definedName>
    <definedName name="SUPLI">#REF!</definedName>
    <definedName name="SUPLIDORES" localSheetId="11">#REF!</definedName>
    <definedName name="SUPLIDORES" localSheetId="9">#REF!</definedName>
    <definedName name="SUPLIDORES" localSheetId="10">#REF!</definedName>
    <definedName name="SUPLIDORES" localSheetId="12">#REF!</definedName>
    <definedName name="SUPLIDORES">#REF!</definedName>
    <definedName name="SUPPLY">[52]MONTHLY!$A$87:$Q$193</definedName>
    <definedName name="SUPPLY2">[52]MONTHLY!$A$422:$Z$477</definedName>
    <definedName name="SUPUES" localSheetId="11">#REF!</definedName>
    <definedName name="SUPUES" localSheetId="10">#REF!</definedName>
    <definedName name="SUPUES" localSheetId="12">#REF!</definedName>
    <definedName name="SUPUES">#REF!</definedName>
    <definedName name="supuestos" localSheetId="11">#REF!</definedName>
    <definedName name="supuestos" localSheetId="10">#REF!</definedName>
    <definedName name="supuestos" localSheetId="12">#REF!</definedName>
    <definedName name="supuestos">#REF!</definedName>
    <definedName name="swe" localSheetId="5" hidden="1">{"Tab1",#N/A,FALSE,"P";"Tab2",#N/A,FALSE,"P"}</definedName>
    <definedName name="swe" localSheetId="8" hidden="1">{"Tab1",#N/A,FALSE,"P";"Tab2",#N/A,FALSE,"P"}</definedName>
    <definedName name="swe" localSheetId="11" hidden="1">{"Tab1",#N/A,FALSE,"P";"Tab2",#N/A,FALSE,"P"}</definedName>
    <definedName name="swe" localSheetId="9" hidden="1">{"Tab1",#N/A,FALSE,"P";"Tab2",#N/A,FALSE,"P"}</definedName>
    <definedName name="swe" localSheetId="10" hidden="1">{"Tab1",#N/A,FALSE,"P";"Tab2",#N/A,FALSE,"P"}</definedName>
    <definedName name="swe" localSheetId="12" hidden="1">{"Tab1",#N/A,FALSE,"P";"Tab2",#N/A,FALSE,"P"}</definedName>
    <definedName name="swe" hidden="1">{"Tab1",#N/A,FALSE,"P";"Tab2",#N/A,FALSE,"P"}</definedName>
    <definedName name="Sweden_wt">#REF!</definedName>
    <definedName name="SwitchColor" localSheetId="11">#REF!</definedName>
    <definedName name="SwitchColor" localSheetId="10">#REF!</definedName>
    <definedName name="SwitchColor" localSheetId="12">#REF!</definedName>
    <definedName name="SwitchColor">#REF!</definedName>
    <definedName name="Switzerland_wt">#REF!</definedName>
    <definedName name="Swvu.PLA1." localSheetId="11" hidden="1">'[38]COP FED'!#REF!</definedName>
    <definedName name="Swvu.PLA1." localSheetId="9" hidden="1">#REF!</definedName>
    <definedName name="Swvu.PLA1." localSheetId="10" hidden="1">'[38]COP FED'!#REF!</definedName>
    <definedName name="Swvu.PLA1." localSheetId="12" hidden="1">'[38]COP FED'!#REF!</definedName>
    <definedName name="Swvu.PLA1." hidden="1">'[38]COP FED'!#REF!</definedName>
    <definedName name="Swvu.PLA2." hidden="1">'[38]COP FED'!$A$1:$N$49</definedName>
    <definedName name="sxc" localSheetId="5" hidden="1">{"Riqfin97",#N/A,FALSE,"Tran";"Riqfinpro",#N/A,FALSE,"Tran"}</definedName>
    <definedName name="sxc" localSheetId="8" hidden="1">{"Riqfin97",#N/A,FALSE,"Tran";"Riqfinpro",#N/A,FALSE,"Tran"}</definedName>
    <definedName name="sxc" localSheetId="11" hidden="1">{"Riqfin97",#N/A,FALSE,"Tran";"Riqfinpro",#N/A,FALSE,"Tran"}</definedName>
    <definedName name="sxc" localSheetId="9" hidden="1">{"Riqfin97",#N/A,FALSE,"Tran";"Riqfinpro",#N/A,FALSE,"Tran"}</definedName>
    <definedName name="sxc" localSheetId="10" hidden="1">{"Riqfin97",#N/A,FALSE,"Tran";"Riqfinpro",#N/A,FALSE,"Tran"}</definedName>
    <definedName name="sxc" localSheetId="12" hidden="1">{"Riqfin97",#N/A,FALSE,"Tran";"Riqfinpro",#N/A,FALSE,"Tran"}</definedName>
    <definedName name="sxc" hidden="1">{"Riqfin97",#N/A,FALSE,"Tran";"Riqfinpro",#N/A,FALSE,"Tran"}</definedName>
    <definedName name="sxe" localSheetId="5" hidden="1">{"Riqfin97",#N/A,FALSE,"Tran";"Riqfinpro",#N/A,FALSE,"Tran"}</definedName>
    <definedName name="sxe" localSheetId="8" hidden="1">{"Riqfin97",#N/A,FALSE,"Tran";"Riqfinpro",#N/A,FALSE,"Tran"}</definedName>
    <definedName name="sxe" localSheetId="11" hidden="1">{"Riqfin97",#N/A,FALSE,"Tran";"Riqfinpro",#N/A,FALSE,"Tran"}</definedName>
    <definedName name="sxe" localSheetId="9" hidden="1">{"Riqfin97",#N/A,FALSE,"Tran";"Riqfinpro",#N/A,FALSE,"Tran"}</definedName>
    <definedName name="sxe" localSheetId="10" hidden="1">{"Riqfin97",#N/A,FALSE,"Tran";"Riqfinpro",#N/A,FALSE,"Tran"}</definedName>
    <definedName name="sxe" localSheetId="12" hidden="1">{"Riqfin97",#N/A,FALSE,"Tran";"Riqfinpro",#N/A,FALSE,"Tran"}</definedName>
    <definedName name="sxe" hidden="1">{"Riqfin97",#N/A,FALSE,"Tran";"Riqfinpro",#N/A,FALSE,"Tran"}</definedName>
    <definedName name="t" localSheetId="5" hidden="1">{"Minpmon",#N/A,FALSE,"Monthinput"}</definedName>
    <definedName name="t" localSheetId="8" hidden="1">{"Minpmon",#N/A,FALSE,"Monthinput"}</definedName>
    <definedName name="t" localSheetId="11" hidden="1">{"Minpmon",#N/A,FALSE,"Monthinput"}</definedName>
    <definedName name="t" localSheetId="9" hidden="1">{"Minpmon",#N/A,FALSE,"Monthinput"}</definedName>
    <definedName name="t" localSheetId="10" hidden="1">{"Minpmon",#N/A,FALSE,"Monthinput"}</definedName>
    <definedName name="t" localSheetId="12" hidden="1">{"Minpmon",#N/A,FALSE,"Monthinput"}</definedName>
    <definedName name="t" hidden="1">{"Minpmon",#N/A,FALSE,"Monthinput"}</definedName>
    <definedName name="Tab_2" localSheetId="11">#REF!</definedName>
    <definedName name="Tab_2" localSheetId="10">#REF!</definedName>
    <definedName name="Tab_2" localSheetId="12">#REF!</definedName>
    <definedName name="Tab_2">#REF!</definedName>
    <definedName name="Tab_Assumptions" localSheetId="11">#REF!</definedName>
    <definedName name="Tab_Assumptions" localSheetId="10">#REF!</definedName>
    <definedName name="Tab_Assumptions" localSheetId="12">#REF!</definedName>
    <definedName name="Tab_Assumptions">#REF!</definedName>
    <definedName name="Tab_results" localSheetId="11">#REF!</definedName>
    <definedName name="Tab_results" localSheetId="10">#REF!</definedName>
    <definedName name="Tab_results" localSheetId="12">#REF!</definedName>
    <definedName name="Tab_results">#REF!</definedName>
    <definedName name="Tab1_A" localSheetId="11">#REF!</definedName>
    <definedName name="Tab1_A" localSheetId="10">#REF!</definedName>
    <definedName name="Tab1_A" localSheetId="12">#REF!</definedName>
    <definedName name="Tab1_A">#REF!</definedName>
    <definedName name="Tab1_B" localSheetId="11">#REF!</definedName>
    <definedName name="Tab1_B" localSheetId="10">#REF!</definedName>
    <definedName name="Tab1_B" localSheetId="12">#REF!</definedName>
    <definedName name="Tab1_B">#REF!</definedName>
    <definedName name="tab1a" localSheetId="11">#REF!</definedName>
    <definedName name="tab1a" localSheetId="10">#REF!</definedName>
    <definedName name="tab1a" localSheetId="12">#REF!</definedName>
    <definedName name="tab1a">#REF!</definedName>
    <definedName name="tab1b" localSheetId="11">#REF!</definedName>
    <definedName name="tab1b" localSheetId="10">#REF!</definedName>
    <definedName name="tab1b" localSheetId="12">#REF!</definedName>
    <definedName name="tab1b">#REF!</definedName>
    <definedName name="TAB1CK" localSheetId="11">#REF!</definedName>
    <definedName name="TAB1CK" localSheetId="10">#REF!</definedName>
    <definedName name="TAB1CK" localSheetId="12">#REF!</definedName>
    <definedName name="TAB1CK">#REF!</definedName>
    <definedName name="Tab2_DSA">#REF!</definedName>
    <definedName name="Tab25a" localSheetId="11">#REF!</definedName>
    <definedName name="Tab25a" localSheetId="9">#REF!</definedName>
    <definedName name="Tab25a" localSheetId="10">#REF!</definedName>
    <definedName name="Tab25a" localSheetId="12">#REF!</definedName>
    <definedName name="Tab25a">#REF!</definedName>
    <definedName name="Tab25b" localSheetId="11">#REF!</definedName>
    <definedName name="Tab25b" localSheetId="9">#REF!</definedName>
    <definedName name="Tab25b" localSheetId="10">#REF!</definedName>
    <definedName name="Tab25b" localSheetId="12">#REF!</definedName>
    <definedName name="Tab25b">#REF!</definedName>
    <definedName name="TAB2A" localSheetId="11">#REF!</definedName>
    <definedName name="TAB2A" localSheetId="10">#REF!</definedName>
    <definedName name="TAB2A" localSheetId="12">#REF!</definedName>
    <definedName name="TAB2A">#REF!</definedName>
    <definedName name="tab2GC" localSheetId="11">#REF!</definedName>
    <definedName name="tab2GC" localSheetId="10">#REF!</definedName>
    <definedName name="tab2GC" localSheetId="12">#REF!</definedName>
    <definedName name="tab2GC">#REF!</definedName>
    <definedName name="tab3BPS" localSheetId="11">#REF!</definedName>
    <definedName name="tab3BPS" localSheetId="10">#REF!</definedName>
    <definedName name="tab3BPS" localSheetId="12">#REF!</definedName>
    <definedName name="tab3BPS">#REF!</definedName>
    <definedName name="tab4Int" localSheetId="11">#REF!</definedName>
    <definedName name="tab4Int" localSheetId="10">#REF!</definedName>
    <definedName name="tab4Int" localSheetId="12">#REF!</definedName>
    <definedName name="tab4Int">#REF!</definedName>
    <definedName name="TAB5A" localSheetId="11">#REF!</definedName>
    <definedName name="TAB5A" localSheetId="10">#REF!</definedName>
    <definedName name="TAB5A" localSheetId="12">#REF!</definedName>
    <definedName name="TAB5A">#REF!</definedName>
    <definedName name="tab5Emp" localSheetId="11">#REF!</definedName>
    <definedName name="tab5Emp" localSheetId="10">#REF!</definedName>
    <definedName name="tab5Emp" localSheetId="12">#REF!</definedName>
    <definedName name="tab5Emp">#REF!</definedName>
    <definedName name="TAB6A">#REF!</definedName>
    <definedName name="TAB6B">#REF!</definedName>
    <definedName name="tab6BCU" localSheetId="11">#REF!</definedName>
    <definedName name="tab6BCU" localSheetId="10">#REF!</definedName>
    <definedName name="tab6BCU" localSheetId="12">#REF!</definedName>
    <definedName name="tab6BCU">#REF!</definedName>
    <definedName name="TAB6C" localSheetId="11">#REF!</definedName>
    <definedName name="TAB6C" localSheetId="10">#REF!</definedName>
    <definedName name="TAB6C" localSheetId="12">#REF!</definedName>
    <definedName name="TAB6C">#REF!</definedName>
    <definedName name="TAB7A" localSheetId="11">#REF!</definedName>
    <definedName name="TAB7A" localSheetId="10">#REF!</definedName>
    <definedName name="TAB7A" localSheetId="12">#REF!</definedName>
    <definedName name="TAB7A">#REF!</definedName>
    <definedName name="tab7DGI" localSheetId="11">#REF!</definedName>
    <definedName name="tab7DGI" localSheetId="10">#REF!</definedName>
    <definedName name="tab7DGI" localSheetId="12">#REF!</definedName>
    <definedName name="tab7DGI">#REF!</definedName>
    <definedName name="Tabasic" localSheetId="11">#REF!</definedName>
    <definedName name="Tabasic" localSheetId="10">#REF!</definedName>
    <definedName name="Tabasic" localSheetId="12">#REF!</definedName>
    <definedName name="Tabasic">#REF!</definedName>
    <definedName name="Tabe" localSheetId="11">#REF!</definedName>
    <definedName name="Tabe" localSheetId="9">#REF!</definedName>
    <definedName name="Tabe" localSheetId="10">#REF!</definedName>
    <definedName name="Tabe" localSheetId="12">#REF!</definedName>
    <definedName name="Tabe">#REF!</definedName>
    <definedName name="Tabla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Table" localSheetId="11">#REF!</definedName>
    <definedName name="Table" localSheetId="10">#REF!</definedName>
    <definedName name="Table" localSheetId="12">#REF!</definedName>
    <definedName name="Table">#REF!</definedName>
    <definedName name="Table__47">[95]RED47!$A$1:$I$53</definedName>
    <definedName name="TABLE_1">#REF!</definedName>
    <definedName name="Table_16.__Guatemala__National_Accounts_at_Current_Prices" localSheetId="11">#REF!</definedName>
    <definedName name="Table_16.__Guatemala__National_Accounts_at_Current_Prices" localSheetId="10">#REF!</definedName>
    <definedName name="Table_16.__Guatemala__National_Accounts_at_Current_Prices" localSheetId="12">#REF!</definedName>
    <definedName name="Table_16.__Guatemala__National_Accounts_at_Current_Prices">#REF!</definedName>
    <definedName name="Table_2._Country_X___Public_Sector_Financing_1" localSheetId="11">#REF!</definedName>
    <definedName name="Table_2._Country_X___Public_Sector_Financing_1" localSheetId="9">#REF!</definedName>
    <definedName name="Table_2._Country_X___Public_Sector_Financing_1" localSheetId="10">#REF!</definedName>
    <definedName name="Table_2._Country_X___Public_Sector_Financing_1" localSheetId="12">#REF!</definedName>
    <definedName name="Table_2._Country_X___Public_Sector_Financing_1">#REF!</definedName>
    <definedName name="Table_20.cont__Guatemala___Selected_Agricultural_Sector_Statistics__concluded" localSheetId="11">#REF!</definedName>
    <definedName name="Table_20.cont__Guatemala___Selected_Agricultural_Sector_Statistics__concluded" localSheetId="10">#REF!</definedName>
    <definedName name="Table_20.cont__Guatemala___Selected_Agricultural_Sector_Statistics__concluded" localSheetId="12">#REF!</definedName>
    <definedName name="Table_20.cont__Guatemala___Selected_Agricultural_Sector_Statistics__concluded">#REF!</definedName>
    <definedName name="Table_28._Guatemala___Selected_Wage_Indicators_1" localSheetId="11">#REF!</definedName>
    <definedName name="Table_28._Guatemala___Selected_Wage_Indicators_1" localSheetId="10">#REF!</definedName>
    <definedName name="Table_28._Guatemala___Selected_Wage_Indicators_1" localSheetId="12">#REF!</definedName>
    <definedName name="Table_28._Guatemala___Selected_Wage_Indicators_1">#REF!</definedName>
    <definedName name="Table_28a._Guatemala___Selected_Wage_Indicators_1" localSheetId="11">#REF!</definedName>
    <definedName name="Table_28a._Guatemala___Selected_Wage_Indicators_1" localSheetId="10">#REF!</definedName>
    <definedName name="Table_28a._Guatemala___Selected_Wage_Indicators_1" localSheetId="12">#REF!</definedName>
    <definedName name="Table_28a._Guatemala___Selected_Wage_Indicators_1">#REF!</definedName>
    <definedName name="Table_3.5b" localSheetId="11">#REF!</definedName>
    <definedName name="Table_3.5b" localSheetId="9">#REF!</definedName>
    <definedName name="Table_3.5b" localSheetId="10">#REF!</definedName>
    <definedName name="Table_3.5b" localSheetId="12">#REF!</definedName>
    <definedName name="Table_3.5b">#REF!</definedName>
    <definedName name="Table_30a._Guatemala___Selected_Employment_and_Labor_Productivity_Indicators" localSheetId="11">#REF!</definedName>
    <definedName name="Table_30a._Guatemala___Selected_Employment_and_Labor_Productivity_Indicators" localSheetId="10">#REF!</definedName>
    <definedName name="Table_30a._Guatemala___Selected_Employment_and_Labor_Productivity_Indicators" localSheetId="12">#REF!</definedName>
    <definedName name="Table_30a._Guatemala___Selected_Employment_and_Labor_Productivity_Indicators">#REF!</definedName>
    <definedName name="Table_31._Guatemala___Selected_Wage_and_Employment_Indicators_1" localSheetId="11">#REF!</definedName>
    <definedName name="Table_31._Guatemala___Selected_Wage_and_Employment_Indicators_1" localSheetId="10">#REF!</definedName>
    <definedName name="Table_31._Guatemala___Selected_Wage_and_Employment_Indicators_1" localSheetId="12">#REF!</definedName>
    <definedName name="Table_31._Guatemala___Selected_Wage_and_Employment_Indicators_1">#REF!</definedName>
    <definedName name="Table_32.__Guatemala__Trends_in_Unit_Labor_Costs__ULC___Real_Wages__Productivity_and_Employment" localSheetId="11">#REF!</definedName>
    <definedName name="Table_32.__Guatemala__Trends_in_Unit_Labor_Costs__ULC___Real_Wages__Productivity_and_Employment" localSheetId="10">#REF!</definedName>
    <definedName name="Table_32.__Guatemala__Trends_in_Unit_Labor_Costs__ULC___Real_Wages__Productivity_and_Employment" localSheetId="12">#REF!</definedName>
    <definedName name="Table_32.__Guatemala__Trends_in_Unit_Labor_Costs__ULC___Real_Wages__Productivity_and_Employment">#REF!</definedName>
    <definedName name="Table_33.__Guatemala__Indicators_of_Competitiveness" localSheetId="11">#REF!</definedName>
    <definedName name="Table_33.__Guatemala__Indicators_of_Competitiveness" localSheetId="10">#REF!</definedName>
    <definedName name="Table_33.__Guatemala__Indicators_of_Competitiveness" localSheetId="12">#REF!</definedName>
    <definedName name="Table_33.__Guatemala__Indicators_of_Competitiveness">#REF!</definedName>
    <definedName name="Table_4._Guatemala___Consumer_Price_Indices__1" localSheetId="11">#REF!</definedName>
    <definedName name="Table_4._Guatemala___Consumer_Price_Indices__1" localSheetId="10">#REF!</definedName>
    <definedName name="Table_4._Guatemala___Consumer_Price_Indices__1" localSheetId="12">#REF!</definedName>
    <definedName name="Table_4._Guatemala___Consumer_Price_Indices__1">#REF!</definedName>
    <definedName name="Table_4SR" localSheetId="11">#REF!</definedName>
    <definedName name="Table_4SR" localSheetId="10">#REF!</definedName>
    <definedName name="Table_4SR" localSheetId="12">#REF!</definedName>
    <definedName name="Table_4SR">#REF!</definedName>
    <definedName name="Table_5a" localSheetId="11">#REF!</definedName>
    <definedName name="Table_5a" localSheetId="10">#REF!</definedName>
    <definedName name="Table_5a" localSheetId="12">#REF!</definedName>
    <definedName name="Table_5a">#REF!</definedName>
    <definedName name="Table_7SR" localSheetId="11">#REF!</definedName>
    <definedName name="Table_7SR" localSheetId="10">#REF!</definedName>
    <definedName name="Table_7SR" localSheetId="12">#REF!</definedName>
    <definedName name="Table_7SR">#REF!</definedName>
    <definedName name="Table_A.__Guatemala__Trends_in_Private_Sector_Unit_Labor_Costs__ULC___Real_Wages__Productivity_and_Employment" localSheetId="11">#REF!</definedName>
    <definedName name="Table_A.__Guatemala__Trends_in_Private_Sector_Unit_Labor_Costs__ULC___Real_Wages__Productivity_and_Employment" localSheetId="10">#REF!</definedName>
    <definedName name="Table_A.__Guatemala__Trends_in_Private_Sector_Unit_Labor_Costs__ULC___Real_Wages__Productivity_and_Employment" localSheetId="12">#REF!</definedName>
    <definedName name="Table_A.__Guatemala__Trends_in_Private_Sector_Unit_Labor_Costs__ULC___Real_Wages__Productivity_and_Employment">#REF!</definedName>
    <definedName name="Table_debt" localSheetId="11">#REF!</definedName>
    <definedName name="Table_debt" localSheetId="10">#REF!</definedName>
    <definedName name="Table_debt" localSheetId="12">#REF!</definedName>
    <definedName name="Table_debt">#REF!</definedName>
    <definedName name="Table_Template" localSheetId="11">#REF!</definedName>
    <definedName name="Table_Template" localSheetId="9">#REF!</definedName>
    <definedName name="Table_Template" localSheetId="10">#REF!</definedName>
    <definedName name="Table_Template" localSheetId="12">#REF!</definedName>
    <definedName name="Table_Template">#REF!</definedName>
    <definedName name="table1" localSheetId="11">#REF!</definedName>
    <definedName name="table1" localSheetId="9">#REF!</definedName>
    <definedName name="table1" localSheetId="10">#REF!</definedName>
    <definedName name="table1" localSheetId="12">#REF!</definedName>
    <definedName name="table1">#REF!</definedName>
    <definedName name="table10">#REF!</definedName>
    <definedName name="table11" localSheetId="11">#REF!</definedName>
    <definedName name="table11" localSheetId="10">#REF!</definedName>
    <definedName name="table11" localSheetId="12">#REF!</definedName>
    <definedName name="table11">#REF!</definedName>
    <definedName name="table11?" localSheetId="11">#REF!</definedName>
    <definedName name="table11?" localSheetId="10">#REF!</definedName>
    <definedName name="table11?" localSheetId="12">#REF!</definedName>
    <definedName name="table11?">#REF!</definedName>
    <definedName name="table12" localSheetId="11">#REF!</definedName>
    <definedName name="table12" localSheetId="10">#REF!</definedName>
    <definedName name="table12" localSheetId="12">#REF!</definedName>
    <definedName name="table12">#REF!</definedName>
    <definedName name="table13" localSheetId="11">#REF!</definedName>
    <definedName name="table13" localSheetId="10">#REF!</definedName>
    <definedName name="table13" localSheetId="12">#REF!</definedName>
    <definedName name="table13">#REF!</definedName>
    <definedName name="table15" localSheetId="11">#REF!</definedName>
    <definedName name="table15" localSheetId="10">#REF!</definedName>
    <definedName name="table15" localSheetId="12">#REF!</definedName>
    <definedName name="table15">#REF!</definedName>
    <definedName name="table16" localSheetId="11">#REF!</definedName>
    <definedName name="table16" localSheetId="10">#REF!</definedName>
    <definedName name="table16" localSheetId="12">#REF!</definedName>
    <definedName name="table16">#REF!</definedName>
    <definedName name="table17" localSheetId="11">#REF!</definedName>
    <definedName name="table17" localSheetId="10">#REF!</definedName>
    <definedName name="table17" localSheetId="12">#REF!</definedName>
    <definedName name="table17">#REF!</definedName>
    <definedName name="table18" localSheetId="11">#REF!</definedName>
    <definedName name="table18" localSheetId="10">#REF!</definedName>
    <definedName name="table18" localSheetId="12">#REF!</definedName>
    <definedName name="table18">#REF!</definedName>
    <definedName name="table19" localSheetId="11">#REF!</definedName>
    <definedName name="table19" localSheetId="10">#REF!</definedName>
    <definedName name="table19" localSheetId="12">#REF!</definedName>
    <definedName name="table19">#REF!</definedName>
    <definedName name="Table2" localSheetId="11">#REF!</definedName>
    <definedName name="Table2" localSheetId="9">#REF!</definedName>
    <definedName name="Table2" localSheetId="10">#REF!</definedName>
    <definedName name="Table2" localSheetId="12">#REF!</definedName>
    <definedName name="Table2">#REF!</definedName>
    <definedName name="table20" localSheetId="11">#REF!</definedName>
    <definedName name="table20" localSheetId="10">#REF!</definedName>
    <definedName name="table20" localSheetId="12">#REF!</definedName>
    <definedName name="table20">#REF!</definedName>
    <definedName name="table21" localSheetId="11">#REF!</definedName>
    <definedName name="table21" localSheetId="10">#REF!</definedName>
    <definedName name="table21" localSheetId="12">#REF!</definedName>
    <definedName name="table21">#REF!</definedName>
    <definedName name="table22a" localSheetId="11">#REF!</definedName>
    <definedName name="table22a" localSheetId="10">#REF!</definedName>
    <definedName name="table22a" localSheetId="12">#REF!</definedName>
    <definedName name="table22a">#REF!</definedName>
    <definedName name="table22b" localSheetId="11">#REF!</definedName>
    <definedName name="table22b" localSheetId="10">#REF!</definedName>
    <definedName name="table22b" localSheetId="12">#REF!</definedName>
    <definedName name="table22b">#REF!</definedName>
    <definedName name="table25" localSheetId="11">#REF!</definedName>
    <definedName name="table25" localSheetId="10">#REF!</definedName>
    <definedName name="table25" localSheetId="12">#REF!</definedName>
    <definedName name="table25">#REF!</definedName>
    <definedName name="table26" localSheetId="11">#REF!</definedName>
    <definedName name="table26" localSheetId="10">#REF!</definedName>
    <definedName name="table26" localSheetId="12">#REF!</definedName>
    <definedName name="table26">#REF!</definedName>
    <definedName name="table3">#REF!</definedName>
    <definedName name="table4" localSheetId="11">#REF!</definedName>
    <definedName name="table4" localSheetId="10">#REF!</definedName>
    <definedName name="table4" localSheetId="12">#REF!</definedName>
    <definedName name="table4">#REF!</definedName>
    <definedName name="table41" localSheetId="11">#REF!</definedName>
    <definedName name="table41" localSheetId="10">#REF!</definedName>
    <definedName name="table41" localSheetId="12">#REF!</definedName>
    <definedName name="table41">#REF!</definedName>
    <definedName name="Table5" localSheetId="10">[96]Stfrprtables!#REF!</definedName>
    <definedName name="Table5">#REF!</definedName>
    <definedName name="table6" localSheetId="11">#REF!</definedName>
    <definedName name="table6" localSheetId="10">#REF!</definedName>
    <definedName name="table6" localSheetId="12">#REF!</definedName>
    <definedName name="table6">#REF!</definedName>
    <definedName name="table7" localSheetId="11">#REF!</definedName>
    <definedName name="table7" localSheetId="10">#REF!</definedName>
    <definedName name="table7" localSheetId="12">#REF!</definedName>
    <definedName name="table7">#REF!</definedName>
    <definedName name="Table8">'[35]shared data'!$A$1:$E$32</definedName>
    <definedName name="table9" localSheetId="11">#REF!</definedName>
    <definedName name="table9" localSheetId="10">#REF!</definedName>
    <definedName name="table9" localSheetId="12">#REF!</definedName>
    <definedName name="table9">#REF!</definedName>
    <definedName name="TableA" localSheetId="11">#REF!</definedName>
    <definedName name="TableA" localSheetId="9">#REF!</definedName>
    <definedName name="TableA" localSheetId="10">#REF!</definedName>
    <definedName name="TableA" localSheetId="12">#REF!</definedName>
    <definedName name="TableA">#REF!</definedName>
    <definedName name="TableB1" localSheetId="11">#REF!</definedName>
    <definedName name="TableB1" localSheetId="9">#REF!</definedName>
    <definedName name="TableB1" localSheetId="10">#REF!</definedName>
    <definedName name="TableB1" localSheetId="12">#REF!</definedName>
    <definedName name="TableB1">#REF!</definedName>
    <definedName name="TableB2" localSheetId="11">#REF!</definedName>
    <definedName name="TableB2" localSheetId="9">#REF!</definedName>
    <definedName name="TableB2" localSheetId="10">#REF!</definedName>
    <definedName name="TableB2" localSheetId="12">#REF!</definedName>
    <definedName name="TableB2">#REF!</definedName>
    <definedName name="TableB3" localSheetId="11">#REF!</definedName>
    <definedName name="TableB3" localSheetId="9">#REF!</definedName>
    <definedName name="TableB3" localSheetId="10">#REF!</definedName>
    <definedName name="TableB3" localSheetId="12">#REF!</definedName>
    <definedName name="TableB3">#REF!</definedName>
    <definedName name="TableC1" localSheetId="11">#REF!</definedName>
    <definedName name="TableC1" localSheetId="9">#REF!</definedName>
    <definedName name="TableC1" localSheetId="10">#REF!</definedName>
    <definedName name="TableC1" localSheetId="12">#REF!</definedName>
    <definedName name="TableC1">#REF!</definedName>
    <definedName name="TableC2" localSheetId="11">#REF!</definedName>
    <definedName name="TableC2" localSheetId="9">#REF!</definedName>
    <definedName name="TableC2" localSheetId="10">#REF!</definedName>
    <definedName name="TableC2" localSheetId="12">#REF!</definedName>
    <definedName name="TableC2">#REF!</definedName>
    <definedName name="TableC3" localSheetId="11">#REF!</definedName>
    <definedName name="TableC3" localSheetId="9">#REF!</definedName>
    <definedName name="TableC3" localSheetId="10">#REF!</definedName>
    <definedName name="TableC3" localSheetId="12">#REF!</definedName>
    <definedName name="TableC3">#REF!</definedName>
    <definedName name="tabreal" localSheetId="11">#REF!</definedName>
    <definedName name="tabreal" localSheetId="10">#REF!</definedName>
    <definedName name="tabreal" localSheetId="12">#REF!</definedName>
    <definedName name="tabreal">#REF!</definedName>
    <definedName name="TAME" localSheetId="11">#REF!</definedName>
    <definedName name="TAME" localSheetId="10">#REF!</definedName>
    <definedName name="TAME" localSheetId="12">#REF!</definedName>
    <definedName name="TAME">#REF!</definedName>
    <definedName name="TASA" localSheetId="11">#REF!</definedName>
    <definedName name="TASA" localSheetId="9">#REF!</definedName>
    <definedName name="TASA" localSheetId="10">#REF!</definedName>
    <definedName name="TASA" localSheetId="12">#REF!</definedName>
    <definedName name="TASA">#REF!</definedName>
    <definedName name="TASAS" localSheetId="11">#REF!</definedName>
    <definedName name="TASAS" localSheetId="9">#REF!</definedName>
    <definedName name="TASAS" localSheetId="10">#REF!</definedName>
    <definedName name="TASAS" localSheetId="12">#REF!</definedName>
    <definedName name="TASAS">#REF!</definedName>
    <definedName name="Tasas_Interes_06R">[97]A!$A$1:$T$54</definedName>
    <definedName name="Tbl_GFN">#REF!</definedName>
    <definedName name="tblChecks">[65]ErrCheck!$A$3:$E$5</definedName>
    <definedName name="tblLinks">[65]Links!$A$4:$F$33</definedName>
    <definedName name="tc">#VALUE!</definedName>
    <definedName name="TCN">#REF!</definedName>
    <definedName name="TD" localSheetId="11">#REF!</definedName>
    <definedName name="TD" localSheetId="9">#REF!</definedName>
    <definedName name="TD" localSheetId="10">#REF!</definedName>
    <definedName name="TD" localSheetId="12">#REF!</definedName>
    <definedName name="TD">#REF!</definedName>
    <definedName name="TD1A" localSheetId="11">#REF!</definedName>
    <definedName name="TD1A" localSheetId="9">#REF!</definedName>
    <definedName name="TD1A" localSheetId="10">#REF!</definedName>
    <definedName name="TD1A" localSheetId="12">#REF!</definedName>
    <definedName name="TD1A">#REF!</definedName>
    <definedName name="TDATE" localSheetId="11">#REF!</definedName>
    <definedName name="TDATE" localSheetId="10">#REF!</definedName>
    <definedName name="TDATE" localSheetId="12">#REF!</definedName>
    <definedName name="TDATE">#REF!</definedName>
    <definedName name="teetwetw" localSheetId="11" hidden="1">#REF!</definedName>
    <definedName name="teetwetw" localSheetId="9" hidden="1">#REF!</definedName>
    <definedName name="teetwetw" localSheetId="10" hidden="1">#REF!</definedName>
    <definedName name="teetwetw" localSheetId="12" hidden="1">#REF!</definedName>
    <definedName name="teetwetw" hidden="1">#REF!</definedName>
    <definedName name="TELAS" localSheetId="11">#REF!</definedName>
    <definedName name="TELAS" localSheetId="9">#REF!</definedName>
    <definedName name="TELAS" localSheetId="10">#REF!</definedName>
    <definedName name="TELAS" localSheetId="12">#REF!</definedName>
    <definedName name="TELAS">#REF!</definedName>
    <definedName name="Template_Table" localSheetId="11">#REF!</definedName>
    <definedName name="Template_Table" localSheetId="9">#REF!</definedName>
    <definedName name="Template_Table" localSheetId="10">#REF!</definedName>
    <definedName name="Template_Table" localSheetId="12">#REF!</definedName>
    <definedName name="Template_Table">#REF!</definedName>
    <definedName name="terte" localSheetId="11" hidden="1">#REF!</definedName>
    <definedName name="terte" localSheetId="9" hidden="1">#REF!</definedName>
    <definedName name="terte" localSheetId="10" hidden="1">#REF!</definedName>
    <definedName name="terte" localSheetId="12" hidden="1">#REF!</definedName>
    <definedName name="terte" hidden="1">#REF!</definedName>
    <definedName name="tete" localSheetId="11" hidden="1">#REF!</definedName>
    <definedName name="tete" localSheetId="9" hidden="1">#REF!</definedName>
    <definedName name="tete" localSheetId="10" hidden="1">#REF!</definedName>
    <definedName name="tete" localSheetId="12" hidden="1">#REF!</definedName>
    <definedName name="tete" hidden="1">#REF!</definedName>
    <definedName name="tetetwe" localSheetId="11" hidden="1">'[60]Fax a enviar'!#REF!</definedName>
    <definedName name="tetetwe" localSheetId="9" hidden="1">#REF!</definedName>
    <definedName name="tetetwe" localSheetId="10" hidden="1">'[60]Fax a enviar'!#REF!</definedName>
    <definedName name="tetetwe" localSheetId="12" hidden="1">'[60]Fax a enviar'!#REF!</definedName>
    <definedName name="tetetwe" hidden="1">'[60]Fax a enviar'!#REF!</definedName>
    <definedName name="TEXTO1" localSheetId="11">#REF!</definedName>
    <definedName name="TEXTO1" localSheetId="10">#REF!</definedName>
    <definedName name="TEXTO1" localSheetId="12">#REF!</definedName>
    <definedName name="TEXTO1">#REF!</definedName>
    <definedName name="TEXTO2" localSheetId="11">#REF!</definedName>
    <definedName name="TEXTO2" localSheetId="10">#REF!</definedName>
    <definedName name="TEXTO2" localSheetId="12">#REF!</definedName>
    <definedName name="TEXTO2">#REF!</definedName>
    <definedName name="textToday" localSheetId="11">#REF!</definedName>
    <definedName name="textToday" localSheetId="9">#REF!</definedName>
    <definedName name="textToday" localSheetId="10">#REF!</definedName>
    <definedName name="textToday" localSheetId="12">#REF!</definedName>
    <definedName name="textToday">#REF!</definedName>
    <definedName name="TIPOCAMBIO" localSheetId="11">#REF!</definedName>
    <definedName name="TIPOCAMBIO" localSheetId="9">#REF!</definedName>
    <definedName name="TIPOCAMBIO" localSheetId="10">#REF!</definedName>
    <definedName name="TIPOCAMBIO" localSheetId="12">#REF!</definedName>
    <definedName name="TIPOCAMBIO">#REF!</definedName>
    <definedName name="TITLES" localSheetId="11">#REF!</definedName>
    <definedName name="TITLES" localSheetId="9">#REF!</definedName>
    <definedName name="TITLES" localSheetId="10">#REF!</definedName>
    <definedName name="TITLES" localSheetId="12">#REF!</definedName>
    <definedName name="TITLES">#REF!</definedName>
    <definedName name="TítuloDeColumna1" localSheetId="11">#REF!</definedName>
    <definedName name="TítuloDeColumna1" localSheetId="9">#REF!</definedName>
    <definedName name="TítuloDeColumna1" localSheetId="10">#REF!</definedName>
    <definedName name="TítuloDeColumna1" localSheetId="12">#REF!</definedName>
    <definedName name="TítuloDeColumna1">#REF!</definedName>
    <definedName name="TítuloDeColumna2" localSheetId="11">#REF!</definedName>
    <definedName name="TítuloDeColumna2" localSheetId="9">#REF!</definedName>
    <definedName name="TítuloDeColumna2" localSheetId="10">#REF!</definedName>
    <definedName name="TítuloDeColumna2" localSheetId="12">#REF!</definedName>
    <definedName name="TítuloDeColumna2">#REF!</definedName>
    <definedName name="títulos" localSheetId="11">#REF!</definedName>
    <definedName name="títulos" localSheetId="10">#REF!</definedName>
    <definedName name="títulos" localSheetId="12">#REF!</definedName>
    <definedName name="títulos">#REF!</definedName>
    <definedName name="_xlnm.Print_Titles" localSheetId="11">#REF!</definedName>
    <definedName name="_xlnm.Print_Titles" localSheetId="9">#REF!</definedName>
    <definedName name="_xlnm.Print_Titles" localSheetId="10">#REF!</definedName>
    <definedName name="_xlnm.Print_Titles" localSheetId="12">#REF!</definedName>
    <definedName name="_xlnm.Print_Titles">#REF!</definedName>
    <definedName name="tj" localSheetId="5" hidden="1">{"Riqfin97",#N/A,FALSE,"Tran";"Riqfinpro",#N/A,FALSE,"Tran"}</definedName>
    <definedName name="tj" localSheetId="8" hidden="1">{"Riqfin97",#N/A,FALSE,"Tran";"Riqfinpro",#N/A,FALSE,"Tran"}</definedName>
    <definedName name="tj" localSheetId="11" hidden="1">{"Riqfin97",#N/A,FALSE,"Tran";"Riqfinpro",#N/A,FALSE,"Tran"}</definedName>
    <definedName name="tj" localSheetId="9" hidden="1">{"Riqfin97",#N/A,FALSE,"Tran";"Riqfinpro",#N/A,FALSE,"Tran"}</definedName>
    <definedName name="tj" localSheetId="10" hidden="1">{"Riqfin97",#N/A,FALSE,"Tran";"Riqfinpro",#N/A,FALSE,"Tran"}</definedName>
    <definedName name="tj" localSheetId="12" hidden="1">{"Riqfin97",#N/A,FALSE,"Tran";"Riqfinpro",#N/A,FALSE,"Tran"}</definedName>
    <definedName name="tj" hidden="1">{"Riqfin97",#N/A,FALSE,"Tran";"Riqfinpro",#N/A,FALSE,"Tran"}</definedName>
    <definedName name="tjutju" hidden="1">'[56]Fax a enviar'!#REF!</definedName>
    <definedName name="TM" localSheetId="11">#REF!</definedName>
    <definedName name="TM" localSheetId="9">#REF!</definedName>
    <definedName name="TM" localSheetId="10">#REF!</definedName>
    <definedName name="TM" localSheetId="12">#REF!</definedName>
    <definedName name="TM">#REF!</definedName>
    <definedName name="TM_D" localSheetId="11">#REF!</definedName>
    <definedName name="TM_D" localSheetId="9">#REF!</definedName>
    <definedName name="TM_D" localSheetId="10">#REF!</definedName>
    <definedName name="TM_D" localSheetId="12">#REF!</definedName>
    <definedName name="TM_D">#REF!</definedName>
    <definedName name="TM_DPCH" localSheetId="11">#REF!</definedName>
    <definedName name="TM_DPCH" localSheetId="9">#REF!</definedName>
    <definedName name="TM_DPCH" localSheetId="10">#REF!</definedName>
    <definedName name="TM_DPCH" localSheetId="12">#REF!</definedName>
    <definedName name="TM_DPCH">#REF!</definedName>
    <definedName name="TM_R" localSheetId="11">#REF!</definedName>
    <definedName name="TM_R" localSheetId="9">#REF!</definedName>
    <definedName name="TM_R" localSheetId="10">#REF!</definedName>
    <definedName name="TM_R" localSheetId="12">#REF!</definedName>
    <definedName name="TM_R">#REF!</definedName>
    <definedName name="TM_RPCH" localSheetId="11">#REF!</definedName>
    <definedName name="TM_RPCH" localSheetId="9">#REF!</definedName>
    <definedName name="TM_RPCH" localSheetId="10">#REF!</definedName>
    <definedName name="TM_RPCH" localSheetId="12">#REF!</definedName>
    <definedName name="TM_RPCH">#REF!</definedName>
    <definedName name="TMG" localSheetId="11">#REF!</definedName>
    <definedName name="TMG" localSheetId="9">#REF!</definedName>
    <definedName name="TMG" localSheetId="10">#REF!</definedName>
    <definedName name="TMG" localSheetId="12">#REF!</definedName>
    <definedName name="TMG">#REF!</definedName>
    <definedName name="TMG_D">[50]Q5!$E$23:$AH$23</definedName>
    <definedName name="TMG_DPCH" localSheetId="11">#REF!</definedName>
    <definedName name="TMG_DPCH" localSheetId="9">#REF!</definedName>
    <definedName name="TMG_DPCH" localSheetId="10">#REF!</definedName>
    <definedName name="TMG_DPCH" localSheetId="12">#REF!</definedName>
    <definedName name="TMG_DPCH">#REF!</definedName>
    <definedName name="TMG_R" localSheetId="11">#REF!</definedName>
    <definedName name="TMG_R" localSheetId="9">#REF!</definedName>
    <definedName name="TMG_R" localSheetId="10">#REF!</definedName>
    <definedName name="TMG_R" localSheetId="12">#REF!</definedName>
    <definedName name="TMG_R">#REF!</definedName>
    <definedName name="TMG_RPCH" localSheetId="11">#REF!</definedName>
    <definedName name="TMG_RPCH" localSheetId="9">#REF!</definedName>
    <definedName name="TMG_RPCH" localSheetId="10">#REF!</definedName>
    <definedName name="TMG_RPCH" localSheetId="12">#REF!</definedName>
    <definedName name="TMG_RPCH">#REF!</definedName>
    <definedName name="TMGO">#N/A</definedName>
    <definedName name="TMGO_D" localSheetId="11">#REF!</definedName>
    <definedName name="TMGO_D" localSheetId="9">#REF!</definedName>
    <definedName name="TMGO_D" localSheetId="10">#REF!</definedName>
    <definedName name="TMGO_D" localSheetId="12">#REF!</definedName>
    <definedName name="TMGO_D">#REF!</definedName>
    <definedName name="TMGO_DPCH" localSheetId="11">#REF!</definedName>
    <definedName name="TMGO_DPCH" localSheetId="9">#REF!</definedName>
    <definedName name="TMGO_DPCH" localSheetId="10">#REF!</definedName>
    <definedName name="TMGO_DPCH" localSheetId="12">#REF!</definedName>
    <definedName name="TMGO_DPCH">#REF!</definedName>
    <definedName name="TMGO_R" localSheetId="11">#REF!</definedName>
    <definedName name="TMGO_R" localSheetId="9">#REF!</definedName>
    <definedName name="TMGO_R" localSheetId="10">#REF!</definedName>
    <definedName name="TMGO_R" localSheetId="12">#REF!</definedName>
    <definedName name="TMGO_R">#REF!</definedName>
    <definedName name="TMGO_RPCH" localSheetId="11">#REF!</definedName>
    <definedName name="TMGO_RPCH" localSheetId="9">#REF!</definedName>
    <definedName name="TMGO_RPCH" localSheetId="10">#REF!</definedName>
    <definedName name="TMGO_RPCH" localSheetId="12">#REF!</definedName>
    <definedName name="TMGO_RPCH">#REF!</definedName>
    <definedName name="TMGXO" localSheetId="11">#REF!</definedName>
    <definedName name="TMGXO" localSheetId="9">#REF!</definedName>
    <definedName name="TMGXO" localSheetId="10">#REF!</definedName>
    <definedName name="TMGXO" localSheetId="12">#REF!</definedName>
    <definedName name="TMGXO">#REF!</definedName>
    <definedName name="TMGXO_D" localSheetId="11">#REF!</definedName>
    <definedName name="TMGXO_D" localSheetId="9">#REF!</definedName>
    <definedName name="TMGXO_D" localSheetId="10">#REF!</definedName>
    <definedName name="TMGXO_D" localSheetId="12">#REF!</definedName>
    <definedName name="TMGXO_D">#REF!</definedName>
    <definedName name="TMGXO_DPCH" localSheetId="11">#REF!</definedName>
    <definedName name="TMGXO_DPCH" localSheetId="9">#REF!</definedName>
    <definedName name="TMGXO_DPCH" localSheetId="10">#REF!</definedName>
    <definedName name="TMGXO_DPCH" localSheetId="12">#REF!</definedName>
    <definedName name="TMGXO_DPCH">#REF!</definedName>
    <definedName name="TMGXO_R" localSheetId="11">#REF!</definedName>
    <definedName name="TMGXO_R" localSheetId="9">#REF!</definedName>
    <definedName name="TMGXO_R" localSheetId="10">#REF!</definedName>
    <definedName name="TMGXO_R" localSheetId="12">#REF!</definedName>
    <definedName name="TMGXO_R">#REF!</definedName>
    <definedName name="TMGXO_RPCH" localSheetId="11">#REF!</definedName>
    <definedName name="TMGXO_RPCH" localSheetId="9">#REF!</definedName>
    <definedName name="TMGXO_RPCH" localSheetId="10">#REF!</definedName>
    <definedName name="TMGXO_RPCH" localSheetId="12">#REF!</definedName>
    <definedName name="TMGXO_RPCH">#REF!</definedName>
    <definedName name="TMS" localSheetId="11">#REF!</definedName>
    <definedName name="TMS" localSheetId="9">#REF!</definedName>
    <definedName name="TMS" localSheetId="10">#REF!</definedName>
    <definedName name="TMS" localSheetId="12">#REF!</definedName>
    <definedName name="TMS">#REF!</definedName>
    <definedName name="TNAME" localSheetId="11">#REF!</definedName>
    <definedName name="TNAME" localSheetId="10">#REF!</definedName>
    <definedName name="TNAME" localSheetId="12">#REF!</definedName>
    <definedName name="TNAME">#REF!</definedName>
    <definedName name="tnt">#N/A</definedName>
    <definedName name="TNTmar">#N/A</definedName>
    <definedName name="tntoct">#N/A</definedName>
    <definedName name="TOC" localSheetId="11">#REF!</definedName>
    <definedName name="TOC" localSheetId="9">#REF!</definedName>
    <definedName name="TOC" localSheetId="10">#REF!</definedName>
    <definedName name="TOC" localSheetId="12">#REF!</definedName>
    <definedName name="TOC">#REF!</definedName>
    <definedName name="TODO">[98]BCC!$A$1:$N$821,[98]BCC!$A$822:$N$1624</definedName>
    <definedName name="TOT00" localSheetId="11">#REF!</definedName>
    <definedName name="TOT00" localSheetId="9">#REF!</definedName>
    <definedName name="TOT00" localSheetId="10">#REF!</definedName>
    <definedName name="TOT00" localSheetId="12">#REF!</definedName>
    <definedName name="TOT00">#REF!</definedName>
    <definedName name="TOTAL" localSheetId="11">#REF!</definedName>
    <definedName name="TOTAL" localSheetId="9">#REF!</definedName>
    <definedName name="TOTAL" localSheetId="10">#REF!</definedName>
    <definedName name="TOTAL" localSheetId="12">#REF!</definedName>
    <definedName name="TOTAL">#REF!</definedName>
    <definedName name="TOWEO" localSheetId="11">#REF!</definedName>
    <definedName name="TOWEO" localSheetId="10">#REF!</definedName>
    <definedName name="TOWEO" localSheetId="12">#REF!</definedName>
    <definedName name="TOWEO">#REF!</definedName>
    <definedName name="Trade" localSheetId="11">#REF!</definedName>
    <definedName name="Trade" localSheetId="9">#REF!</definedName>
    <definedName name="Trade" localSheetId="10">#REF!</definedName>
    <definedName name="Trade" localSheetId="12">#REF!</definedName>
    <definedName name="Trade">#REF!</definedName>
    <definedName name="TRADE3" localSheetId="9">#REF!</definedName>
    <definedName name="TRADE3">[15]Trade!#REF!</definedName>
    <definedName name="trans" localSheetId="11">#REF!</definedName>
    <definedName name="trans" localSheetId="10">#REF!</definedName>
    <definedName name="trans" localSheetId="12">#REF!</definedName>
    <definedName name="trans">#REF!</definedName>
    <definedName name="TransChoice" localSheetId="1">OFFSET(TransList,0,0,COUNTA(TransList),1)</definedName>
    <definedName name="TransChoice" localSheetId="5">OFFSET(TransList,0,0,COUNTA(TransList),1)</definedName>
    <definedName name="TransChoice" localSheetId="8">OFFSET(TransList,0,0,COUNTA(TransList),1)</definedName>
    <definedName name="TransChoice" localSheetId="11">OFFSET(TransList,0,0,COUNTA(TransList),1)</definedName>
    <definedName name="TransChoice" localSheetId="15">OFFSET(TransList,0,0,COUNTA(TransList),1)</definedName>
    <definedName name="TransChoice" localSheetId="16">OFFSET(TransList,0,0,COUNTA(TransList),1)</definedName>
    <definedName name="TransChoice" localSheetId="18">OFFSET(TransList,0,0,COUNTA(TransList),1)</definedName>
    <definedName name="TransChoice" localSheetId="3">OFFSET(TransList,0,0,COUNTA(TransList),1)</definedName>
    <definedName name="TransChoice" localSheetId="4">OFFSET(TransList,0,0,COUNTA(TransList),1)</definedName>
    <definedName name="TransChoice" localSheetId="9">OFFSET(TransList,0,0,COUNTA(TransList),1)</definedName>
    <definedName name="TransChoice" localSheetId="10">OFFSET(TransList,0,0,COUNTA(TransList),1)</definedName>
    <definedName name="TransChoice" localSheetId="12">OFFSET(TransList,0,0,COUNTA(TransList),1)</definedName>
    <definedName name="TransChoice" localSheetId="13">OFFSET(TransList,0,0,COUNTA(TransList),1)</definedName>
    <definedName name="TransChoice" localSheetId="14">OFFSET(TransList,0,0,COUNTA(TransList),1)</definedName>
    <definedName name="TransChoice">OFFSET(TransList,0,0,COUNTA(TransList),1)</definedName>
    <definedName name="Transfer_check" localSheetId="11">#REF!</definedName>
    <definedName name="Transfer_check" localSheetId="10">#REF!</definedName>
    <definedName name="Transfer_check" localSheetId="12">#REF!</definedName>
    <definedName name="Transfer_check">#REF!</definedName>
    <definedName name="TRANSFERENCIA" localSheetId="11">[51]!TRANSFERENCIA</definedName>
    <definedName name="TRANSFERENCIA" localSheetId="15">[51]!TRANSFERENCIA</definedName>
    <definedName name="TRANSFERENCIA">#REF!</definedName>
    <definedName name="TRANSFERENCIA_DE_SERVICIOS__LEY_N__24049_Y_COMPLEMENTARIAS">#REF!</definedName>
    <definedName name="TRANSNAVE" localSheetId="11">#REF!</definedName>
    <definedName name="TRANSNAVE" localSheetId="10">#REF!</definedName>
    <definedName name="TRANSNAVE" localSheetId="12">#REF!</definedName>
    <definedName name="TRANSNAVE">#REF!</definedName>
    <definedName name="transp">#N/A</definedName>
    <definedName name="transporte">#N/A</definedName>
    <definedName name="TRAS">#N/A</definedName>
    <definedName name="trert" localSheetId="11" hidden="1">'[60]Fax a enviar'!#REF!</definedName>
    <definedName name="trert" localSheetId="9" hidden="1">#REF!</definedName>
    <definedName name="trert" localSheetId="10" hidden="1">'[60]Fax a enviar'!#REF!</definedName>
    <definedName name="trert" localSheetId="12" hidden="1">'[60]Fax a enviar'!#REF!</definedName>
    <definedName name="trert" hidden="1">'[60]Fax a enviar'!#REF!</definedName>
    <definedName name="TRIGO" localSheetId="11">#REF!</definedName>
    <definedName name="TRIGO" localSheetId="9">#REF!</definedName>
    <definedName name="TRIGO" localSheetId="10">#REF!</definedName>
    <definedName name="TRIGO" localSheetId="12">#REF!</definedName>
    <definedName name="TRIGO">#REF!</definedName>
    <definedName name="Trim">[79]Codigos!$A$5:$E$11</definedName>
    <definedName name="trim9702">#REF!</definedName>
    <definedName name="trim9798990001">#REF!</definedName>
    <definedName name="trimestres9902">#REF!</definedName>
    <definedName name="trrtr" localSheetId="11" hidden="1">#REF!</definedName>
    <definedName name="trrtr" localSheetId="9" hidden="1">#REF!</definedName>
    <definedName name="trrtr" localSheetId="10" hidden="1">#REF!</definedName>
    <definedName name="trrtr" localSheetId="12" hidden="1">#REF!</definedName>
    <definedName name="trrtr" hidden="1">#REF!</definedName>
    <definedName name="trtert" localSheetId="9" hidden="1">#REF!</definedName>
    <definedName name="trtert" localSheetId="10" hidden="1">'[60]Fax a enviar'!#REF!</definedName>
    <definedName name="trtert" hidden="1">'[60]Fax a enviar'!#REF!</definedName>
    <definedName name="trtr" localSheetId="9" hidden="1">#REF!</definedName>
    <definedName name="trtr" localSheetId="10" hidden="1">'[60]Fax a enviar'!#REF!</definedName>
    <definedName name="trtr" hidden="1">'[60]Fax a enviar'!#REF!</definedName>
    <definedName name="tt" localSheetId="11">#REF!</definedName>
    <definedName name="tt" localSheetId="9">#REF!</definedName>
    <definedName name="tt" localSheetId="10">#REF!</definedName>
    <definedName name="tt" localSheetId="12">#REF!</definedName>
    <definedName name="tt">#REF!</definedName>
    <definedName name="tta" localSheetId="11">#REF!</definedName>
    <definedName name="tta" localSheetId="9">#REF!</definedName>
    <definedName name="tta" localSheetId="10">#REF!</definedName>
    <definedName name="tta" localSheetId="12">#REF!</definedName>
    <definedName name="tta">#REF!</definedName>
    <definedName name="ttaa" localSheetId="11">#REF!</definedName>
    <definedName name="ttaa" localSheetId="9">#REF!</definedName>
    <definedName name="ttaa" localSheetId="10">#REF!</definedName>
    <definedName name="ttaa" localSheetId="12">#REF!</definedName>
    <definedName name="ttaa">#REF!</definedName>
    <definedName name="ttetet" localSheetId="9" hidden="1">#REF!</definedName>
    <definedName name="ttetet" hidden="1">'[60]Fax a enviar'!#REF!</definedName>
    <definedName name="ttt" localSheetId="9" hidden="1">#REF!</definedName>
    <definedName name="ttt" hidden="1">'[56]Fax a enviar'!#REF!</definedName>
    <definedName name="tttt" localSheetId="5" hidden="1">{"Tab1",#N/A,FALSE,"P";"Tab2",#N/A,FALSE,"P"}</definedName>
    <definedName name="tttt" localSheetId="8" hidden="1">{"Tab1",#N/A,FALSE,"P";"Tab2",#N/A,FALSE,"P"}</definedName>
    <definedName name="tttt" localSheetId="11" hidden="1">{"Tab1",#N/A,FALSE,"P";"Tab2",#N/A,FALSE,"P"}</definedName>
    <definedName name="tttt" localSheetId="9" hidden="1">{"Tab1",#N/A,FALSE,"P";"Tab2",#N/A,FALSE,"P"}</definedName>
    <definedName name="tttt" localSheetId="10" hidden="1">{"Tab1",#N/A,FALSE,"P";"Tab2",#N/A,FALSE,"P"}</definedName>
    <definedName name="tttt" localSheetId="12" hidden="1">{"Tab1",#N/A,FALSE,"P";"Tab2",#N/A,FALSE,"P"}</definedName>
    <definedName name="tttt" hidden="1">{"Tab1",#N/A,FALSE,"P";"Tab2",#N/A,FALSE,"P"}</definedName>
    <definedName name="ttttt" hidden="1">[78]M!#REF!</definedName>
    <definedName name="twetwee" localSheetId="11" hidden="1">#REF!</definedName>
    <definedName name="twetwee" localSheetId="9" hidden="1">#REF!</definedName>
    <definedName name="twetwee" localSheetId="10" hidden="1">#REF!</definedName>
    <definedName name="twetwee" localSheetId="12" hidden="1">#REF!</definedName>
    <definedName name="twetwee" hidden="1">#REF!</definedName>
    <definedName name="TX" localSheetId="11">#REF!</definedName>
    <definedName name="TX" localSheetId="9">#REF!</definedName>
    <definedName name="TX" localSheetId="10">#REF!</definedName>
    <definedName name="TX" localSheetId="12">#REF!</definedName>
    <definedName name="TX">#REF!</definedName>
    <definedName name="TX_D" localSheetId="11">#REF!</definedName>
    <definedName name="TX_D" localSheetId="9">#REF!</definedName>
    <definedName name="TX_D" localSheetId="10">#REF!</definedName>
    <definedName name="TX_D" localSheetId="12">#REF!</definedName>
    <definedName name="TX_D">#REF!</definedName>
    <definedName name="TX_DPCH" localSheetId="11">#REF!</definedName>
    <definedName name="TX_DPCH" localSheetId="9">#REF!</definedName>
    <definedName name="TX_DPCH" localSheetId="10">#REF!</definedName>
    <definedName name="TX_DPCH" localSheetId="12">#REF!</definedName>
    <definedName name="TX_DPCH">#REF!</definedName>
    <definedName name="TX_R" localSheetId="11">#REF!</definedName>
    <definedName name="TX_R" localSheetId="9">#REF!</definedName>
    <definedName name="TX_R" localSheetId="10">#REF!</definedName>
    <definedName name="TX_R" localSheetId="12">#REF!</definedName>
    <definedName name="TX_R">#REF!</definedName>
    <definedName name="TX_RPCH" localSheetId="11">#REF!</definedName>
    <definedName name="TX_RPCH" localSheetId="9">#REF!</definedName>
    <definedName name="TX_RPCH" localSheetId="10">#REF!</definedName>
    <definedName name="TX_RPCH" localSheetId="12">#REF!</definedName>
    <definedName name="TX_RPCH">#REF!</definedName>
    <definedName name="TXG" localSheetId="11">#REF!</definedName>
    <definedName name="TXG" localSheetId="9">#REF!</definedName>
    <definedName name="TXG" localSheetId="10">#REF!</definedName>
    <definedName name="TXG" localSheetId="12">#REF!</definedName>
    <definedName name="TXG">#REF!</definedName>
    <definedName name="TXG_D">#N/A</definedName>
    <definedName name="TXG_DPCH" localSheetId="11">#REF!</definedName>
    <definedName name="TXG_DPCH" localSheetId="9">#REF!</definedName>
    <definedName name="TXG_DPCH" localSheetId="10">#REF!</definedName>
    <definedName name="TXG_DPCH" localSheetId="12">#REF!</definedName>
    <definedName name="TXG_DPCH">#REF!</definedName>
    <definedName name="TXG_R" localSheetId="11">#REF!</definedName>
    <definedName name="TXG_R" localSheetId="9">#REF!</definedName>
    <definedName name="TXG_R" localSheetId="10">#REF!</definedName>
    <definedName name="TXG_R" localSheetId="12">#REF!</definedName>
    <definedName name="TXG_R">#REF!</definedName>
    <definedName name="TXG_RPCH" localSheetId="11">#REF!</definedName>
    <definedName name="TXG_RPCH" localSheetId="9">#REF!</definedName>
    <definedName name="TXG_RPCH" localSheetId="10">#REF!</definedName>
    <definedName name="TXG_RPCH" localSheetId="12">#REF!</definedName>
    <definedName name="TXG_RPCH">#REF!</definedName>
    <definedName name="TXGO">#N/A</definedName>
    <definedName name="TXGO_D" localSheetId="11">#REF!</definedName>
    <definedName name="TXGO_D" localSheetId="9">#REF!</definedName>
    <definedName name="TXGO_D" localSheetId="10">#REF!</definedName>
    <definedName name="TXGO_D" localSheetId="12">#REF!</definedName>
    <definedName name="TXGO_D">#REF!</definedName>
    <definedName name="TXGO_DPCH" localSheetId="11">#REF!</definedName>
    <definedName name="TXGO_DPCH" localSheetId="9">#REF!</definedName>
    <definedName name="TXGO_DPCH" localSheetId="10">#REF!</definedName>
    <definedName name="TXGO_DPCH" localSheetId="12">#REF!</definedName>
    <definedName name="TXGO_DPCH">#REF!</definedName>
    <definedName name="TXGO_R" localSheetId="11">#REF!</definedName>
    <definedName name="TXGO_R" localSheetId="9">#REF!</definedName>
    <definedName name="TXGO_R" localSheetId="10">#REF!</definedName>
    <definedName name="TXGO_R" localSheetId="12">#REF!</definedName>
    <definedName name="TXGO_R">#REF!</definedName>
    <definedName name="TXGO_RPCH" localSheetId="11">#REF!</definedName>
    <definedName name="TXGO_RPCH" localSheetId="9">#REF!</definedName>
    <definedName name="TXGO_RPCH" localSheetId="10">#REF!</definedName>
    <definedName name="TXGO_RPCH" localSheetId="12">#REF!</definedName>
    <definedName name="TXGO_RPCH">#REF!</definedName>
    <definedName name="TXGXO" localSheetId="11">#REF!</definedName>
    <definedName name="TXGXO" localSheetId="9">#REF!</definedName>
    <definedName name="TXGXO" localSheetId="10">#REF!</definedName>
    <definedName name="TXGXO" localSheetId="12">#REF!</definedName>
    <definedName name="TXGXO">#REF!</definedName>
    <definedName name="TXGXO_D" localSheetId="11">#REF!</definedName>
    <definedName name="TXGXO_D" localSheetId="9">#REF!</definedName>
    <definedName name="TXGXO_D" localSheetId="10">#REF!</definedName>
    <definedName name="TXGXO_D" localSheetId="12">#REF!</definedName>
    <definedName name="TXGXO_D">#REF!</definedName>
    <definedName name="TXGXO_DPCH" localSheetId="11">#REF!</definedName>
    <definedName name="TXGXO_DPCH" localSheetId="9">#REF!</definedName>
    <definedName name="TXGXO_DPCH" localSheetId="10">#REF!</definedName>
    <definedName name="TXGXO_DPCH" localSheetId="12">#REF!</definedName>
    <definedName name="TXGXO_DPCH">#REF!</definedName>
    <definedName name="TXGXO_R" localSheetId="11">#REF!</definedName>
    <definedName name="TXGXO_R" localSheetId="9">#REF!</definedName>
    <definedName name="TXGXO_R" localSheetId="10">#REF!</definedName>
    <definedName name="TXGXO_R" localSheetId="12">#REF!</definedName>
    <definedName name="TXGXO_R">#REF!</definedName>
    <definedName name="TXGXO_RPCH" localSheetId="11">#REF!</definedName>
    <definedName name="TXGXO_RPCH" localSheetId="9">#REF!</definedName>
    <definedName name="TXGXO_RPCH" localSheetId="10">#REF!</definedName>
    <definedName name="TXGXO_RPCH" localSheetId="12">#REF!</definedName>
    <definedName name="TXGXO_RPCH">#REF!</definedName>
    <definedName name="TXS" localSheetId="11">#REF!</definedName>
    <definedName name="TXS" localSheetId="9">#REF!</definedName>
    <definedName name="TXS" localSheetId="10">#REF!</definedName>
    <definedName name="TXS" localSheetId="12">#REF!</definedName>
    <definedName name="TXS">#REF!</definedName>
    <definedName name="ty" localSheetId="5" hidden="1">{"Riqfin97",#N/A,FALSE,"Tran";"Riqfinpro",#N/A,FALSE,"Tran"}</definedName>
    <definedName name="ty" localSheetId="8" hidden="1">{"Riqfin97",#N/A,FALSE,"Tran";"Riqfinpro",#N/A,FALSE,"Tran"}</definedName>
    <definedName name="ty" localSheetId="11" hidden="1">{"Riqfin97",#N/A,FALSE,"Tran";"Riqfinpro",#N/A,FALSE,"Tran"}</definedName>
    <definedName name="ty" localSheetId="9" hidden="1">{"Riqfin97",#N/A,FALSE,"Tran";"Riqfinpro",#N/A,FALSE,"Tran"}</definedName>
    <definedName name="ty" localSheetId="10" hidden="1">{"Riqfin97",#N/A,FALSE,"Tran";"Riqfinpro",#N/A,FALSE,"Tran"}</definedName>
    <definedName name="ty" localSheetId="12" hidden="1">{"Riqfin97",#N/A,FALSE,"Tran";"Riqfinpro",#N/A,FALSE,"Tran"}</definedName>
    <definedName name="ty" hidden="1">{"Riqfin97",#N/A,FALSE,"Tran";"Riqfinpro",#N/A,FALSE,"Tran"}</definedName>
    <definedName name="UAED" localSheetId="11">#REF!</definedName>
    <definedName name="UAED" localSheetId="9">#REF!</definedName>
    <definedName name="UAED" localSheetId="10">#REF!</definedName>
    <definedName name="UAED" localSheetId="12">#REF!</definedName>
    <definedName name="UAED">#REF!</definedName>
    <definedName name="UAED1" localSheetId="11">#REF!</definedName>
    <definedName name="UAED1" localSheetId="9">#REF!</definedName>
    <definedName name="UAED1" localSheetId="10">#REF!</definedName>
    <definedName name="UAED1" localSheetId="12">#REF!</definedName>
    <definedName name="UAED1">#REF!</definedName>
    <definedName name="UC" localSheetId="11">#REF!</definedName>
    <definedName name="UC" localSheetId="9">#REF!</definedName>
    <definedName name="UC" localSheetId="10">#REF!</definedName>
    <definedName name="UC" localSheetId="12">#REF!</definedName>
    <definedName name="UC">#REF!</definedName>
    <definedName name="UC1A" localSheetId="11">#REF!</definedName>
    <definedName name="UC1A" localSheetId="9">#REF!</definedName>
    <definedName name="UC1A" localSheetId="10">#REF!</definedName>
    <definedName name="UC1A" localSheetId="12">#REF!</definedName>
    <definedName name="UC1A">#REF!</definedName>
    <definedName name="UCC" localSheetId="11">#REF!</definedName>
    <definedName name="UCC" localSheetId="10">#REF!</definedName>
    <definedName name="UCC" localSheetId="12">#REF!</definedName>
    <definedName name="UCC">#REF!</definedName>
    <definedName name="UDCTA" localSheetId="11">#REF!</definedName>
    <definedName name="UDCTA" localSheetId="10">#REF!</definedName>
    <definedName name="UDCTA" localSheetId="12">#REF!</definedName>
    <definedName name="UDCTA">#REF!</definedName>
    <definedName name="UHLKJH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HLKJH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UK_wt">#REF!</definedName>
    <definedName name="unemp_96Q3" localSheetId="11">#REF!</definedName>
    <definedName name="unemp_96Q3" localSheetId="9">#REF!</definedName>
    <definedName name="unemp_96Q3" localSheetId="10">#REF!</definedName>
    <definedName name="unemp_96Q3" localSheetId="12">#REF!</definedName>
    <definedName name="unemp_96Q3">#REF!</definedName>
    <definedName name="unemp_96Q4" localSheetId="11">#REF!</definedName>
    <definedName name="unemp_96Q4" localSheetId="9">#REF!</definedName>
    <definedName name="unemp_96Q4" localSheetId="10">#REF!</definedName>
    <definedName name="unemp_96Q4" localSheetId="12">#REF!</definedName>
    <definedName name="unemp_96Q4">#REF!</definedName>
    <definedName name="unemp_97Q1" localSheetId="11">#REF!</definedName>
    <definedName name="unemp_97Q1" localSheetId="9">#REF!</definedName>
    <definedName name="unemp_97Q1" localSheetId="10">#REF!</definedName>
    <definedName name="unemp_97Q1" localSheetId="12">#REF!</definedName>
    <definedName name="unemp_97Q1">#REF!</definedName>
    <definedName name="unemp_97Q2" localSheetId="11">#REF!</definedName>
    <definedName name="unemp_97Q2" localSheetId="9">#REF!</definedName>
    <definedName name="unemp_97Q2" localSheetId="10">#REF!</definedName>
    <definedName name="unemp_97Q2" localSheetId="12">#REF!</definedName>
    <definedName name="unemp_97Q2">#REF!</definedName>
    <definedName name="unemp_nat" localSheetId="11">#REF!</definedName>
    <definedName name="unemp_nat" localSheetId="9">#REF!</definedName>
    <definedName name="unemp_nat" localSheetId="10">#REF!</definedName>
    <definedName name="unemp_nat" localSheetId="12">#REF!</definedName>
    <definedName name="unemp_nat">#REF!</definedName>
    <definedName name="unemp_urbrural" localSheetId="11">#REF!</definedName>
    <definedName name="unemp_urbrural" localSheetId="9">#REF!</definedName>
    <definedName name="unemp_urbrural" localSheetId="10">#REF!</definedName>
    <definedName name="unemp_urbrural" localSheetId="12">#REF!</definedName>
    <definedName name="unemp_urbrural">#REF!</definedName>
    <definedName name="UNION_FENOSA" localSheetId="11">#REF!</definedName>
    <definedName name="UNION_FENOSA" localSheetId="10">#REF!</definedName>
    <definedName name="UNION_FENOSA" localSheetId="12">#REF!</definedName>
    <definedName name="UNION_FENOSA">#REF!</definedName>
    <definedName name="UnitsLabel" localSheetId="11">#REF!</definedName>
    <definedName name="UnitsLabel" localSheetId="9">#REF!</definedName>
    <definedName name="UnitsLabel" localSheetId="10">#REF!</definedName>
    <definedName name="UnitsLabel" localSheetId="12">#REF!</definedName>
    <definedName name="UnitsLabel">#REF!</definedName>
    <definedName name="Universities" localSheetId="11">#REF!</definedName>
    <definedName name="Universities" localSheetId="10">#REF!</definedName>
    <definedName name="Universities" localSheetId="12">#REF!</definedName>
    <definedName name="Universities">#REF!</definedName>
    <definedName name="Uruguay">#REF!</definedName>
    <definedName name="US_1" localSheetId="11">OFFSET(#REF!,0,0,COUNT(#REF!),1)</definedName>
    <definedName name="US_1" localSheetId="9">OFFSET(#REF!,0,0,COUNT(#REF!),1)</definedName>
    <definedName name="US_1" localSheetId="10">OFFSET(#REF!,0,0,COUNT(#REF!),1)</definedName>
    <definedName name="US_1" localSheetId="12">OFFSET(#REF!,0,0,COUNT(#REF!),1)</definedName>
    <definedName name="US_1">OFFSET(#REF!,0,0,COUNT(#REF!),1)</definedName>
    <definedName name="US_2" localSheetId="11">OFFSET(#REF!,0,0,COUNT(#REF!),1)</definedName>
    <definedName name="US_2" localSheetId="9">OFFSET(#REF!,0,0,COUNT(#REF!),1)</definedName>
    <definedName name="US_2" localSheetId="10">OFFSET(#REF!,0,0,COUNT(#REF!),1)</definedName>
    <definedName name="US_2" localSheetId="12">OFFSET(#REF!,0,0,COUNT(#REF!),1)</definedName>
    <definedName name="US_2">OFFSET(#REF!,0,0,COUNT(#REF!),1)</definedName>
    <definedName name="USA_wt">#REF!</definedName>
    <definedName name="USavg" localSheetId="11">OFFSET(#REF!,0,0,COUNT(#REF!),1)</definedName>
    <definedName name="USavg" localSheetId="9">OFFSET(#REF!,0,0,COUNT(#REF!),1)</definedName>
    <definedName name="USavg" localSheetId="10">OFFSET(#REF!,0,0,COUNT(#REF!),1)</definedName>
    <definedName name="USavg" localSheetId="12">OFFSET(#REF!,0,0,COUNT(#REF!),1)</definedName>
    <definedName name="USavg">OFFSET(#REF!,0,0,COUNT(#REF!),1)</definedName>
    <definedName name="USCRUDE87" localSheetId="11">#REF!</definedName>
    <definedName name="USCRUDE87" localSheetId="9">#REF!</definedName>
    <definedName name="USCRUDE87" localSheetId="10">#REF!</definedName>
    <definedName name="USCRUDE87" localSheetId="12">#REF!</definedName>
    <definedName name="USCRUDE87">#REF!</definedName>
    <definedName name="USCRUDE88" localSheetId="11">#REF!</definedName>
    <definedName name="USCRUDE88" localSheetId="9">#REF!</definedName>
    <definedName name="USCRUDE88" localSheetId="10">#REF!</definedName>
    <definedName name="USCRUDE88" localSheetId="12">#REF!</definedName>
    <definedName name="USCRUDE88">#REF!</definedName>
    <definedName name="USD" localSheetId="11">#REF!</definedName>
    <definedName name="USD" localSheetId="10">#REF!</definedName>
    <definedName name="USD" localSheetId="12">#REF!</definedName>
    <definedName name="USD">#REF!</definedName>
    <definedName name="USDIST87" localSheetId="11">#REF!</definedName>
    <definedName name="USDIST87" localSheetId="9">#REF!</definedName>
    <definedName name="USDIST87" localSheetId="10">#REF!</definedName>
    <definedName name="USDIST87" localSheetId="12">#REF!</definedName>
    <definedName name="USDIST87">#REF!</definedName>
    <definedName name="USDIST88" localSheetId="11">#REF!</definedName>
    <definedName name="USDIST88" localSheetId="9">#REF!</definedName>
    <definedName name="USDIST88" localSheetId="10">#REF!</definedName>
    <definedName name="USDIST88" localSheetId="12">#REF!</definedName>
    <definedName name="USDIST88">#REF!</definedName>
    <definedName name="USDSR" localSheetId="11">#REF!</definedName>
    <definedName name="USDSR" localSheetId="9">#REF!</definedName>
    <definedName name="USDSR" localSheetId="10">#REF!</definedName>
    <definedName name="USDSR" localSheetId="12">#REF!</definedName>
    <definedName name="USDSR">#REF!</definedName>
    <definedName name="USMG87" localSheetId="11">#REF!</definedName>
    <definedName name="USMG87" localSheetId="9">#REF!</definedName>
    <definedName name="USMG87" localSheetId="10">#REF!</definedName>
    <definedName name="USMG87" localSheetId="12">#REF!</definedName>
    <definedName name="USMG87">#REF!</definedName>
    <definedName name="USMG88" localSheetId="11">#REF!</definedName>
    <definedName name="USMG88" localSheetId="9">#REF!</definedName>
    <definedName name="USMG88" localSheetId="10">#REF!</definedName>
    <definedName name="USMG88" localSheetId="12">#REF!</definedName>
    <definedName name="USMG88">#REF!</definedName>
    <definedName name="USmin" localSheetId="11">OFFSET(#REF!,0,0,COUNT(#REF!),1)</definedName>
    <definedName name="USmin" localSheetId="9">OFFSET(#REF!,0,0,COUNT(#REF!),1)</definedName>
    <definedName name="USmin" localSheetId="10">OFFSET(#REF!,0,0,COUNT(#REF!),1)</definedName>
    <definedName name="USmin" localSheetId="12">OFFSET(#REF!,0,0,COUNT(#REF!),1)</definedName>
    <definedName name="USmin">OFFSET(#REF!,0,0,COUNT(#REF!),1)</definedName>
    <definedName name="USPROD87" localSheetId="11">#REF!</definedName>
    <definedName name="USPROD87" localSheetId="9">#REF!</definedName>
    <definedName name="USPROD87" localSheetId="10">#REF!</definedName>
    <definedName name="USPROD87" localSheetId="12">#REF!</definedName>
    <definedName name="USPROD87">#REF!</definedName>
    <definedName name="USPROD88" localSheetId="11">#REF!</definedName>
    <definedName name="USPROD88" localSheetId="9">#REF!</definedName>
    <definedName name="USPROD88" localSheetId="10">#REF!</definedName>
    <definedName name="USPROD88" localSheetId="12">#REF!</definedName>
    <definedName name="USPROD88">#REF!</definedName>
    <definedName name="USRFO87" localSheetId="11">#REF!</definedName>
    <definedName name="USRFO87" localSheetId="9">#REF!</definedName>
    <definedName name="USRFO87" localSheetId="10">#REF!</definedName>
    <definedName name="USRFO87" localSheetId="12">#REF!</definedName>
    <definedName name="USRFO87">#REF!</definedName>
    <definedName name="USRFO88" localSheetId="11">#REF!</definedName>
    <definedName name="USRFO88" localSheetId="9">#REF!</definedName>
    <definedName name="USRFO88" localSheetId="10">#REF!</definedName>
    <definedName name="USRFO88" localSheetId="12">#REF!</definedName>
    <definedName name="USRFO88">#REF!</definedName>
    <definedName name="USrng" localSheetId="11">OFFSET(#REF!,0,0,COUNT(#REF!),1)</definedName>
    <definedName name="USrng" localSheetId="9">OFFSET(#REF!,0,0,COUNT(#REF!),1)</definedName>
    <definedName name="USrng" localSheetId="10">OFFSET(#REF!,0,0,COUNT(#REF!),1)</definedName>
    <definedName name="USrng" localSheetId="12">OFFSET(#REF!,0,0,COUNT(#REF!),1)</definedName>
    <definedName name="USrng">OFFSET(#REF!,0,0,COUNT(#REF!),1)</definedName>
    <definedName name="USSR" localSheetId="11">#REF!</definedName>
    <definedName name="USSR" localSheetId="9">#REF!</definedName>
    <definedName name="USSR" localSheetId="10">#REF!</definedName>
    <definedName name="USSR" localSheetId="12">#REF!</definedName>
    <definedName name="USSR">#REF!</definedName>
    <definedName name="USTOT87" localSheetId="11">#REF!</definedName>
    <definedName name="USTOT87" localSheetId="9">#REF!</definedName>
    <definedName name="USTOT87" localSheetId="10">#REF!</definedName>
    <definedName name="USTOT87" localSheetId="12">#REF!</definedName>
    <definedName name="USTOT87">#REF!</definedName>
    <definedName name="USTOT88" localSheetId="11">#REF!</definedName>
    <definedName name="USTOT88" localSheetId="9">#REF!</definedName>
    <definedName name="USTOT88" localSheetId="10">#REF!</definedName>
    <definedName name="USTOT88" localSheetId="12">#REF!</definedName>
    <definedName name="USTOT88">#REF!</definedName>
    <definedName name="uu" localSheetId="5" hidden="1">{"Riqfin97",#N/A,FALSE,"Tran";"Riqfinpro",#N/A,FALSE,"Tran"}</definedName>
    <definedName name="uu" localSheetId="8" hidden="1">{"Riqfin97",#N/A,FALSE,"Tran";"Riqfinpro",#N/A,FALSE,"Tran"}</definedName>
    <definedName name="uu" localSheetId="11" hidden="1">{"Riqfin97",#N/A,FALSE,"Tran";"Riqfinpro",#N/A,FALSE,"Tran"}</definedName>
    <definedName name="uu" localSheetId="9" hidden="1">{"Riqfin97",#N/A,FALSE,"Tran";"Riqfinpro",#N/A,FALSE,"Tran"}</definedName>
    <definedName name="uu" localSheetId="10" hidden="1">{"Riqfin97",#N/A,FALSE,"Tran";"Riqfinpro",#N/A,FALSE,"Tran"}</definedName>
    <definedName name="uu" localSheetId="12" hidden="1">{"Riqfin97",#N/A,FALSE,"Tran";"Riqfinpro",#N/A,FALSE,"Tran"}</definedName>
    <definedName name="uu" hidden="1">{"Riqfin97",#N/A,FALSE,"Tran";"Riqfinpro",#N/A,FALSE,"Tran"}</definedName>
    <definedName name="uuu" localSheetId="5" hidden="1">{"Riqfin97",#N/A,FALSE,"Tran";"Riqfinpro",#N/A,FALSE,"Tran"}</definedName>
    <definedName name="uuu" localSheetId="8" hidden="1">{"Riqfin97",#N/A,FALSE,"Tran";"Riqfinpro",#N/A,FALSE,"Tran"}</definedName>
    <definedName name="uuu" localSheetId="11" hidden="1">{"Riqfin97",#N/A,FALSE,"Tran";"Riqfinpro",#N/A,FALSE,"Tran"}</definedName>
    <definedName name="uuu" localSheetId="9" hidden="1">{"Riqfin97",#N/A,FALSE,"Tran";"Riqfinpro",#N/A,FALSE,"Tran"}</definedName>
    <definedName name="uuu" localSheetId="10" hidden="1">{"Riqfin97",#N/A,FALSE,"Tran";"Riqfinpro",#N/A,FALSE,"Tran"}</definedName>
    <definedName name="uuu" localSheetId="12" hidden="1">{"Riqfin97",#N/A,FALSE,"Tran";"Riqfinpro",#N/A,FALSE,"Tran"}</definedName>
    <definedName name="uuu" hidden="1">{"Riqfin97",#N/A,FALSE,"Tran";"Riqfinpro",#N/A,FALSE,"Tran"}</definedName>
    <definedName name="uuuuu">#REF!</definedName>
    <definedName name="uuuuuu" localSheetId="5" hidden="1">{"Riqfin97",#N/A,FALSE,"Tran";"Riqfinpro",#N/A,FALSE,"Tran"}</definedName>
    <definedName name="uuuuuu" localSheetId="8" hidden="1">{"Riqfin97",#N/A,FALSE,"Tran";"Riqfinpro",#N/A,FALSE,"Tran"}</definedName>
    <definedName name="uuuuuu" localSheetId="11" hidden="1">{"Riqfin97",#N/A,FALSE,"Tran";"Riqfinpro",#N/A,FALSE,"Tran"}</definedName>
    <definedName name="uuuuuu" localSheetId="9" hidden="1">{"Riqfin97",#N/A,FALSE,"Tran";"Riqfinpro",#N/A,FALSE,"Tran"}</definedName>
    <definedName name="uuuuuu" localSheetId="10" hidden="1">{"Riqfin97",#N/A,FALSE,"Tran";"Riqfinpro",#N/A,FALSE,"Tran"}</definedName>
    <definedName name="uuuuuu" localSheetId="12" hidden="1">{"Riqfin97",#N/A,FALSE,"Tran";"Riqfinpro",#N/A,FALSE,"Tran"}</definedName>
    <definedName name="uuuuuu" hidden="1">{"Riqfin97",#N/A,FALSE,"Tran";"Riqfinpro",#N/A,FALSE,"Tran"}</definedName>
    <definedName name="v">#N/A</definedName>
    <definedName name="VALID_FORMATS" localSheetId="11">#REF!</definedName>
    <definedName name="VALID_FORMATS" localSheetId="9">#REF!</definedName>
    <definedName name="VALID_FORMATS" localSheetId="10">#REF!</definedName>
    <definedName name="VALID_FORMATS" localSheetId="12">#REF!</definedName>
    <definedName name="VALID_FORMATS">#REF!</definedName>
    <definedName name="VenceHoy" localSheetId="11">#REF!</definedName>
    <definedName name="VenceHoy" localSheetId="9">#REF!</definedName>
    <definedName name="VenceHoy" localSheetId="10">#REF!</definedName>
    <definedName name="VenceHoy" localSheetId="12">#REF!</definedName>
    <definedName name="VenceHoy">#REF!</definedName>
    <definedName name="venci" localSheetId="11">#REF!</definedName>
    <definedName name="venci" localSheetId="10">#REF!</definedName>
    <definedName name="venci" localSheetId="12">#REF!</definedName>
    <definedName name="venci">#REF!</definedName>
    <definedName name="venci2000" localSheetId="11">#REF!</definedName>
    <definedName name="venci2000" localSheetId="10">#REF!</definedName>
    <definedName name="venci2000" localSheetId="12">#REF!</definedName>
    <definedName name="venci2000">#REF!</definedName>
    <definedName name="venci2001" localSheetId="11">#REF!</definedName>
    <definedName name="venci2001" localSheetId="10">#REF!</definedName>
    <definedName name="venci2001" localSheetId="12">#REF!</definedName>
    <definedName name="venci2001">#REF!</definedName>
    <definedName name="venci2002" localSheetId="11">#REF!</definedName>
    <definedName name="venci2002" localSheetId="10">#REF!</definedName>
    <definedName name="venci2002" localSheetId="12">#REF!</definedName>
    <definedName name="venci2002">#REF!</definedName>
    <definedName name="venci2003" localSheetId="11">#REF!</definedName>
    <definedName name="venci2003" localSheetId="10">#REF!</definedName>
    <definedName name="venci2003" localSheetId="12">#REF!</definedName>
    <definedName name="venci2003">#REF!</definedName>
    <definedName name="venci98">#REF!</definedName>
    <definedName name="venci98j">#REF!</definedName>
    <definedName name="venci98s" localSheetId="11">#REF!</definedName>
    <definedName name="venci98s" localSheetId="10">#REF!</definedName>
    <definedName name="venci98s" localSheetId="12">#REF!</definedName>
    <definedName name="venci98s">#REF!</definedName>
    <definedName name="venci99" localSheetId="11">#REF!</definedName>
    <definedName name="venci99" localSheetId="10">#REF!</definedName>
    <definedName name="venci99" localSheetId="12">#REF!</definedName>
    <definedName name="venci99">#REF!</definedName>
    <definedName name="VENEZU" localSheetId="11">#REF!</definedName>
    <definedName name="VENEZU" localSheetId="9">#REF!</definedName>
    <definedName name="VENEZU" localSheetId="10">#REF!</definedName>
    <definedName name="VENEZU" localSheetId="12">#REF!</definedName>
    <definedName name="VENEZU">#REF!</definedName>
    <definedName name="VENEZUELA">"bANCOS"</definedName>
    <definedName name="VIAAEREA" localSheetId="11">#REF!</definedName>
    <definedName name="VIAAEREA" localSheetId="9">#REF!</definedName>
    <definedName name="VIAAEREA" localSheetId="10">#REF!</definedName>
    <definedName name="VIAAEREA" localSheetId="12">#REF!</definedName>
    <definedName name="VIAAEREA">#REF!</definedName>
    <definedName name="volume_trade" localSheetId="11">#REF!</definedName>
    <definedName name="volume_trade" localSheetId="10">#REF!</definedName>
    <definedName name="volume_trade" localSheetId="12">#REF!</definedName>
    <definedName name="volume_trade">#REF!</definedName>
    <definedName name="VTITLES" localSheetId="11">#REF!</definedName>
    <definedName name="VTITLES" localSheetId="9">#REF!</definedName>
    <definedName name="VTITLES" localSheetId="10">#REF!</definedName>
    <definedName name="VTITLES" localSheetId="12">#REF!</definedName>
    <definedName name="VTITLES">#REF!</definedName>
    <definedName name="vv" localSheetId="5" hidden="1">{"Tab1",#N/A,FALSE,"P";"Tab2",#N/A,FALSE,"P"}</definedName>
    <definedName name="vv" localSheetId="8" hidden="1">{"Tab1",#N/A,FALSE,"P";"Tab2",#N/A,FALSE,"P"}</definedName>
    <definedName name="vv" localSheetId="11" hidden="1">{"Tab1",#N/A,FALSE,"P";"Tab2",#N/A,FALSE,"P"}</definedName>
    <definedName name="vv" localSheetId="9" hidden="1">{"Tab1",#N/A,FALSE,"P";"Tab2",#N/A,FALSE,"P"}</definedName>
    <definedName name="vv" localSheetId="10" hidden="1">{"Tab1",#N/A,FALSE,"P";"Tab2",#N/A,FALSE,"P"}</definedName>
    <definedName name="vv" localSheetId="12" hidden="1">{"Tab1",#N/A,FALSE,"P";"Tab2",#N/A,FALSE,"P"}</definedName>
    <definedName name="vv" hidden="1">{"Tab1",#N/A,FALSE,"P";"Tab2",#N/A,FALSE,"P"}</definedName>
    <definedName name="vvv" localSheetId="5" hidden="1">{"Tab1",#N/A,FALSE,"P";"Tab2",#N/A,FALSE,"P"}</definedName>
    <definedName name="vvv" localSheetId="8" hidden="1">{"Tab1",#N/A,FALSE,"P";"Tab2",#N/A,FALSE,"P"}</definedName>
    <definedName name="vvv" localSheetId="11" hidden="1">{"Tab1",#N/A,FALSE,"P";"Tab2",#N/A,FALSE,"P"}</definedName>
    <definedName name="vvv" localSheetId="9" hidden="1">{"Tab1",#N/A,FALSE,"P";"Tab2",#N/A,FALSE,"P"}</definedName>
    <definedName name="vvv" localSheetId="10" hidden="1">{"Tab1",#N/A,FALSE,"P";"Tab2",#N/A,FALSE,"P"}</definedName>
    <definedName name="vvv" localSheetId="12" hidden="1">{"Tab1",#N/A,FALSE,"P";"Tab2",#N/A,FALSE,"P"}</definedName>
    <definedName name="vvv" hidden="1">{"Tab1",#N/A,FALSE,"P";"Tab2",#N/A,FALSE,"P"}</definedName>
    <definedName name="vvvv" localSheetId="5" hidden="1">{"Minpmon",#N/A,FALSE,"Monthinput"}</definedName>
    <definedName name="vvvv" localSheetId="8" hidden="1">{"Minpmon",#N/A,FALSE,"Monthinput"}</definedName>
    <definedName name="vvvv" localSheetId="11" hidden="1">{"Minpmon",#N/A,FALSE,"Monthinput"}</definedName>
    <definedName name="vvvv" localSheetId="9" hidden="1">{"Minpmon",#N/A,FALSE,"Monthinput"}</definedName>
    <definedName name="vvvv" localSheetId="10" hidden="1">{"Minpmon",#N/A,FALSE,"Monthinput"}</definedName>
    <definedName name="vvvv" localSheetId="12" hidden="1">{"Minpmon",#N/A,FALSE,"Monthinput"}</definedName>
    <definedName name="vvvv" hidden="1">{"Minpmon",#N/A,FALSE,"Monthinput"}</definedName>
    <definedName name="vvvvvvvvvvvv" localSheetId="5" hidden="1">{"Riqfin97",#N/A,FALSE,"Tran";"Riqfinpro",#N/A,FALSE,"Tran"}</definedName>
    <definedName name="vvvvvvvvvvvv" localSheetId="8" hidden="1">{"Riqfin97",#N/A,FALSE,"Tran";"Riqfinpro",#N/A,FALSE,"Tran"}</definedName>
    <definedName name="vvvvvvvvvvvv" localSheetId="11" hidden="1">{"Riqfin97",#N/A,FALSE,"Tran";"Riqfinpro",#N/A,FALSE,"Tran"}</definedName>
    <definedName name="vvvvvvvvvvvv" localSheetId="9" hidden="1">{"Riqfin97",#N/A,FALSE,"Tran";"Riqfinpro",#N/A,FALSE,"Tran"}</definedName>
    <definedName name="vvvvvvvvvvvv" localSheetId="10" hidden="1">{"Riqfin97",#N/A,FALSE,"Tran";"Riqfinpro",#N/A,FALSE,"Tran"}</definedName>
    <definedName name="vvvvvvvvvvvv" localSheetId="12" hidden="1">{"Riqfin97",#N/A,FALSE,"Tran";"Riqfinpro",#N/A,FALSE,"Tran"}</definedName>
    <definedName name="vvvvvvvvvvvv" hidden="1">{"Riqfin97",#N/A,FALSE,"Tran";"Riqfinpro",#N/A,FALSE,"Tran"}</definedName>
    <definedName name="vvvvvvvvvvvvv" localSheetId="5" hidden="1">{"Tab1",#N/A,FALSE,"P";"Tab2",#N/A,FALSE,"P"}</definedName>
    <definedName name="vvvvvvvvvvvvv" localSheetId="8" hidden="1">{"Tab1",#N/A,FALSE,"P";"Tab2",#N/A,FALSE,"P"}</definedName>
    <definedName name="vvvvvvvvvvvvv" localSheetId="11" hidden="1">{"Tab1",#N/A,FALSE,"P";"Tab2",#N/A,FALSE,"P"}</definedName>
    <definedName name="vvvvvvvvvvvvv" localSheetId="9" hidden="1">{"Tab1",#N/A,FALSE,"P";"Tab2",#N/A,FALSE,"P"}</definedName>
    <definedName name="vvvvvvvvvvvvv" localSheetId="10" hidden="1">{"Tab1",#N/A,FALSE,"P";"Tab2",#N/A,FALSE,"P"}</definedName>
    <definedName name="vvvvvvvvvvvvv" localSheetId="12" hidden="1">{"Tab1",#N/A,FALSE,"P";"Tab2",#N/A,FALSE,"P"}</definedName>
    <definedName name="vvvvvvvvvvvvv" hidden="1">{"Tab1",#N/A,FALSE,"P";"Tab2",#N/A,FALSE,"P"}</definedName>
    <definedName name="w" localSheetId="5" hidden="1">{"Minpmon",#N/A,FALSE,"Monthinput"}</definedName>
    <definedName name="w" localSheetId="8" hidden="1">{"Minpmon",#N/A,FALSE,"Monthinput"}</definedName>
    <definedName name="w" localSheetId="11" hidden="1">{"Minpmon",#N/A,FALSE,"Monthinput"}</definedName>
    <definedName name="w" localSheetId="9" hidden="1">{"Minpmon",#N/A,FALSE,"Monthinput"}</definedName>
    <definedName name="w" localSheetId="10" hidden="1">{"Minpmon",#N/A,FALSE,"Monthinput"}</definedName>
    <definedName name="w" localSheetId="12" hidden="1">{"Minpmon",#N/A,FALSE,"Monthinput"}</definedName>
    <definedName name="w" hidden="1">{"Minpmon",#N/A,FALSE,"Monthinput"}</definedName>
    <definedName name="wage_govt_sector" localSheetId="11">#REF!</definedName>
    <definedName name="wage_govt_sector" localSheetId="9">#REF!</definedName>
    <definedName name="wage_govt_sector" localSheetId="10">#REF!</definedName>
    <definedName name="wage_govt_sector" localSheetId="12">#REF!</definedName>
    <definedName name="wage_govt_sector">#REF!</definedName>
    <definedName name="WAPR" localSheetId="11">#REF!</definedName>
    <definedName name="WAPR" localSheetId="9">#REF!</definedName>
    <definedName name="WAPR" localSheetId="10">#REF!</definedName>
    <definedName name="WAPR" localSheetId="12">#REF!</definedName>
    <definedName name="WAPR">#REF!</definedName>
    <definedName name="Weekly_Depreciation">'[45]Inter-Bank'!$I$5</definedName>
    <definedName name="Weighted_Average_Inter_Bank_Exchange_Rate">'[45]Inter-Bank'!$C$5</definedName>
    <definedName name="WEO" localSheetId="11">#REF!</definedName>
    <definedName name="WEO" localSheetId="9">#REF!</definedName>
    <definedName name="WEO" localSheetId="10">#REF!</definedName>
    <definedName name="WEO" localSheetId="12">#REF!</definedName>
    <definedName name="WEO">#REF!</definedName>
    <definedName name="WEOD" localSheetId="11">#REF!</definedName>
    <definedName name="WEOD" localSheetId="10">#REF!</definedName>
    <definedName name="WEOD" localSheetId="12">#REF!</definedName>
    <definedName name="WEOD">#REF!</definedName>
    <definedName name="weodata" localSheetId="11">#REF!</definedName>
    <definedName name="weodata" localSheetId="10">#REF!</definedName>
    <definedName name="weodata" localSheetId="12">#REF!</definedName>
    <definedName name="weodata">#REF!</definedName>
    <definedName name="wer" localSheetId="5" hidden="1">{"Riqfin97",#N/A,FALSE,"Tran";"Riqfinpro",#N/A,FALSE,"Tran"}</definedName>
    <definedName name="wer" localSheetId="8" hidden="1">{"Riqfin97",#N/A,FALSE,"Tran";"Riqfinpro",#N/A,FALSE,"Tran"}</definedName>
    <definedName name="wer" localSheetId="11" hidden="1">{"Riqfin97",#N/A,FALSE,"Tran";"Riqfinpro",#N/A,FALSE,"Tran"}</definedName>
    <definedName name="wer" localSheetId="9" hidden="1">{"Riqfin97",#N/A,FALSE,"Tran";"Riqfinpro",#N/A,FALSE,"Tran"}</definedName>
    <definedName name="wer" localSheetId="10" hidden="1">{"Riqfin97",#N/A,FALSE,"Tran";"Riqfinpro",#N/A,FALSE,"Tran"}</definedName>
    <definedName name="wer" localSheetId="12" hidden="1">{"Riqfin97",#N/A,FALSE,"Tran";"Riqfinpro",#N/A,FALSE,"Tran"}</definedName>
    <definedName name="wer" hidden="1">{"Riqfin97",#N/A,FALSE,"Tran";"Riqfinpro",#N/A,FALSE,"Tran"}</definedName>
    <definedName name="will" localSheetId="1">'[85]SPNF Acuerdo Incl. Int.'!will</definedName>
    <definedName name="will" localSheetId="11">'[85]SPNF Acuerdo Incl. Int.'!will</definedName>
    <definedName name="will" localSheetId="15">'[85]SPNF Acuerdo Incl. Int.'!will</definedName>
    <definedName name="will" localSheetId="16">'[85]SPNF Acuerdo Incl. Int.'!will</definedName>
    <definedName name="will" localSheetId="18">'[85]SPNF Acuerdo Incl. Int.'!will</definedName>
    <definedName name="will" localSheetId="3">'[85]SPNF Acuerdo Incl. Int.'!will</definedName>
    <definedName name="will" localSheetId="4">'[85]SPNF Acuerdo Incl. Int.'!will</definedName>
    <definedName name="will" localSheetId="13">'[85]SPNF Acuerdo Incl. Int.'!will</definedName>
    <definedName name="will" localSheetId="14">'[85]SPNF Acuerdo Incl. Int.'!will</definedName>
    <definedName name="will">'[85]SPNF Acuerdo Incl. Int.'!will</definedName>
    <definedName name="will1">#N/A</definedName>
    <definedName name="will3">#N/A</definedName>
    <definedName name="Work_Area" localSheetId="11">#REF!</definedName>
    <definedName name="Work_Area" localSheetId="10">#REF!</definedName>
    <definedName name="Work_Area" localSheetId="12">#REF!</definedName>
    <definedName name="Work_Area">#REF!</definedName>
    <definedName name="WPCP33_D" localSheetId="11">#REF!</definedName>
    <definedName name="WPCP33_D" localSheetId="9">#REF!</definedName>
    <definedName name="WPCP33_D" localSheetId="10">#REF!</definedName>
    <definedName name="WPCP33_D" localSheetId="12">#REF!</definedName>
    <definedName name="WPCP33_D">#REF!</definedName>
    <definedName name="WPCP33pch" localSheetId="11">#REF!</definedName>
    <definedName name="WPCP33pch" localSheetId="9">#REF!</definedName>
    <definedName name="WPCP33pch" localSheetId="10">#REF!</definedName>
    <definedName name="WPCP33pch" localSheetId="12">#REF!</definedName>
    <definedName name="WPCP33pch">#REF!</definedName>
    <definedName name="wrn" localSheetId="5" hidden="1">{"Main Economic Indicators",#N/A,FALSE,"C"}</definedName>
    <definedName name="wrn" localSheetId="8" hidden="1">{"Main Economic Indicators",#N/A,FALSE,"C"}</definedName>
    <definedName name="wrn" localSheetId="11" hidden="1">{"Main Economic Indicators",#N/A,FALSE,"C"}</definedName>
    <definedName name="wrn" localSheetId="9" hidden="1">{"Main Economic Indicators",#N/A,FALSE,"C"}</definedName>
    <definedName name="wrn" localSheetId="10" hidden="1">{"Main Economic Indicators",#N/A,FALSE,"C"}</definedName>
    <definedName name="wrn" localSheetId="12" hidden="1">{"Main Economic Indicators",#N/A,FALSE,"C"}</definedName>
    <definedName name="wrn" hidden="1">{"Main Economic Indicators",#N/A,FALSE,"C"}</definedName>
    <definedName name="wrn.98RED." localSheetId="5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8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ll._.Standard." localSheetId="5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9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0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1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5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localSheetId="11" hidden="1">{"annual-cbr",#N/A,FALSE,"CENTBANK";"annual(banks)",#N/A,FALSE,"COMBANKS"}</definedName>
    <definedName name="wrn.annual." localSheetId="9" hidden="1">{"annual-cbr",#N/A,FALSE,"CENTBANK";"annual(banks)",#N/A,FALSE,"COMBANKS"}</definedName>
    <definedName name="wrn.annual." localSheetId="10" hidden="1">{"annual-cbr",#N/A,FALSE,"CENTBANK";"annual(banks)",#N/A,FALSE,"COMBANKS"}</definedName>
    <definedName name="wrn.annual." localSheetId="12" hidden="1">{"annual-cbr",#N/A,FALSE,"CENTBANK";"annual(banks)",#N/A,FALSE,"COMBANKS"}</definedName>
    <definedName name="wrn.annual." hidden="1">{"annual-cbr",#N/A,FALSE,"CENTBANK";"annual(banks)",#N/A,FALSE,"COMBANKS"}</definedName>
    <definedName name="wrn.BANKS." localSheetId="5" hidden="1">{#N/A,#N/A,FALSE,"BANKS"}</definedName>
    <definedName name="wrn.BANKS." localSheetId="8" hidden="1">{#N/A,#N/A,FALSE,"BANKS"}</definedName>
    <definedName name="wrn.BANKS." localSheetId="11" hidden="1">{#N/A,#N/A,FALSE,"BANKS"}</definedName>
    <definedName name="wrn.BANKS." localSheetId="9" hidden="1">{#N/A,#N/A,FALSE,"BANKS"}</definedName>
    <definedName name="wrn.BANKS." localSheetId="10" hidden="1">{#N/A,#N/A,FALSE,"BANKS"}</definedName>
    <definedName name="wrn.BANKS." localSheetId="12" hidden="1">{#N/A,#N/A,FALSE,"BANKS"}</definedName>
    <definedName name="wrn.BANKS." hidden="1">{#N/A,#N/A,FALSE,"BANKS"}</definedName>
    <definedName name="wrn.BLZ._.RED._.tables." localSheetId="5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8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1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9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0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localSheetId="12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LZ._.RED._.tables." hidden="1">{#N/A,#N/A,TRUE,"TAB1";#N/A,#N/A,TRUE,"TAB2b";#N/A,#N/A,TRUE,"TAB3b";#N/A,#N/A,TRUE,"TAB4b";#N/A,#N/A,TRUE,"TAB5b";#N/A,#N/A,TRUE,"TAB6b";#N/A,#N/A,TRUE,"TAB7b";#N/A,#N/A,TRUE,"TAB8b";#N/A,#N/A,TRUE,"TAB9b";#N/A,#N/A,TRUE,"TAB10b";#N/A,#N/A,TRUE,"TAB11b";#N/A,#N/A,TRUE,"TAB12b";#N/A,#N/A,TRUE,"TAB13b";#N/A,#N/A,TRUE,"TAB14b";#N/A,#N/A,TRUE,"TAB15A1";#N/A,#N/A,TRUE,"TAB15B1";#N/A,#N/A,TRUE,"TAB15C";#N/A,#N/A,TRUE,"TAB16b";#N/A,#N/A,TRUE,"TAB17b";#N/A,#N/A,TRUE,"TAB18b";#N/A,#N/A,TRUE,"TAB19b";#N/A,#N/A,TRUE,"TAB20b";#N/A,#N/A,TRUE,"TAB21b";#N/A,#N/A,TRUE,"TAB22b";#N/A,#N/A,TRUE,"TAB23b";#N/A,#N/A,TRUE,"TAB24b";#N/A,#N/A,TRUE,"TAB25b";#N/A,#N/A,TRUE,"TAB26b";#N/A,#N/A,TRUE,"TAB27b";#N/A,#N/A,TRUE,"TAB28b";#N/A,#N/A,TRUE,"TAB29b";#N/A,#N/A,TRUE,"TAB30b";#N/A,#N/A,TRUE,"TAB31b";#N/A,#N/A,TRUE,"TAB32b";#N/A,#N/A,TRUE,"TAB33b";#N/A,#N/A,TRUE,"TAB34b";#N/A,#N/A,TRUE,"TAB35b";#N/A,#N/A,TRUE,"TAB36b";#N/A,#N/A,TRUE,"RED37b";#N/A,#N/A,TRUE,"TAB38b";#N/A,#N/A,TRUE,"TAB39";#N/A,#N/A,TRUE,"TAB40"}</definedName>
    <definedName name="wrn.BOP." localSheetId="5" hidden="1">{#N/A,#N/A,FALSE,"BOP"}</definedName>
    <definedName name="wrn.BOP." localSheetId="8" hidden="1">{#N/A,#N/A,FALSE,"BOP"}</definedName>
    <definedName name="wrn.BOP." localSheetId="11" hidden="1">{#N/A,#N/A,FALSE,"BOP"}</definedName>
    <definedName name="wrn.BOP." localSheetId="9" hidden="1">{#N/A,#N/A,FALSE,"BOP"}</definedName>
    <definedName name="wrn.BOP." localSheetId="10" hidden="1">{#N/A,#N/A,FALSE,"BOP"}</definedName>
    <definedName name="wrn.BOP." localSheetId="12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localSheetId="8" hidden="1">{"BOP_TAB",#N/A,FALSE,"N";"MIDTERM_TAB",#N/A,FALSE,"O"}</definedName>
    <definedName name="wrn.BOP_MIDTERM." localSheetId="11" hidden="1">{"BOP_TAB",#N/A,FALSE,"N";"MIDTERM_TAB",#N/A,FALSE,"O"}</definedName>
    <definedName name="wrn.BOP_MIDTERM." localSheetId="9" hidden="1">{"BOP_TAB",#N/A,FALSE,"N";"MIDTERM_TAB",#N/A,FALSE,"O"}</definedName>
    <definedName name="wrn.BOP_MIDTERM." localSheetId="10" hidden="1">{"BOP_TAB",#N/A,FALSE,"N";"MIDTERM_TAB",#N/A,FALSE,"O"}</definedName>
    <definedName name="wrn.BOP_MIDTERM." localSheetId="12" hidden="1">{"BOP_TAB",#N/A,FALSE,"N";"MIDTERM_TAB",#N/A,FALSE,"O"}</definedName>
    <definedName name="wrn.BOP_MIDTERM." hidden="1">{"BOP_TAB",#N/A,FALSE,"N";"MIDTERM_TAB",#N/A,FALSE,"O"}</definedName>
    <definedName name="wrn.Briefing._.98." localSheetId="5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Tables." localSheetId="5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8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1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9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0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localSheetId="12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elPIB." localSheetId="5" hidden="1">{#N/A,#N/A,FALSE,"CelPIB"}</definedName>
    <definedName name="wrn.CelPIB." localSheetId="8" hidden="1">{#N/A,#N/A,FALSE,"CelPIB"}</definedName>
    <definedName name="wrn.CelPIB." localSheetId="11" hidden="1">{#N/A,#N/A,FALSE,"CelPIB"}</definedName>
    <definedName name="wrn.CelPIB." localSheetId="9" hidden="1">{#N/A,#N/A,FALSE,"CelPIB"}</definedName>
    <definedName name="wrn.CelPIB." localSheetId="10" hidden="1">{#N/A,#N/A,FALSE,"CelPIB"}</definedName>
    <definedName name="wrn.CelPIB." localSheetId="12" hidden="1">{#N/A,#N/A,FALSE,"CelPIB"}</definedName>
    <definedName name="wrn.CelPIB." hidden="1">{#N/A,#N/A,FALSE,"CelPIB"}</definedName>
    <definedName name="wrn.CG._.Cons._.GDP." localSheetId="5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9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0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1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5" hidden="1">{#N/A,#N/A,FALSE,"NFPS GDP"}</definedName>
    <definedName name="wrn.CGvt._.Revenue._.GDP." localSheetId="8" hidden="1">{#N/A,#N/A,FALSE,"NFPS GDP"}</definedName>
    <definedName name="wrn.CGvt._.Revenue._.GDP." localSheetId="11" hidden="1">{#N/A,#N/A,FALSE,"NFPS GDP"}</definedName>
    <definedName name="wrn.CGvt._.Revenue._.GDP." localSheetId="9" hidden="1">{#N/A,#N/A,FALSE,"NFPS GDP"}</definedName>
    <definedName name="wrn.CGvt._.Revenue._.GDP." localSheetId="10" hidden="1">{#N/A,#N/A,FALSE,"NFPS GDP"}</definedName>
    <definedName name="wrn.CGvt._.Revenue._.GDP." localSheetId="12" hidden="1">{#N/A,#N/A,FALSE,"NFPS GDP"}</definedName>
    <definedName name="wrn.CGvt._.Revenue._.GDP." hidden="1">{#N/A,#N/A,FALSE,"NFPS GDP"}</definedName>
    <definedName name="wrn.CREDIT." localSheetId="5" hidden="1">{#N/A,#N/A,FALSE,"CREDIT"}</definedName>
    <definedName name="wrn.CREDIT." localSheetId="8" hidden="1">{#N/A,#N/A,FALSE,"CREDIT"}</definedName>
    <definedName name="wrn.CREDIT." localSheetId="11" hidden="1">{#N/A,#N/A,FALSE,"CREDIT"}</definedName>
    <definedName name="wrn.CREDIT." localSheetId="9" hidden="1">{#N/A,#N/A,FALSE,"CREDIT"}</definedName>
    <definedName name="wrn.CREDIT." localSheetId="10" hidden="1">{#N/A,#N/A,FALSE,"CREDIT"}</definedName>
    <definedName name="wrn.CREDIT." localSheetId="12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localSheetId="8" hidden="1">{#N/A,#N/A,FALSE,"DEBTSVC"}</definedName>
    <definedName name="wrn.DEBTSVC." localSheetId="11" hidden="1">{#N/A,#N/A,FALSE,"DEBTSVC"}</definedName>
    <definedName name="wrn.DEBTSVC." localSheetId="9" hidden="1">{#N/A,#N/A,FALSE,"DEBTSVC"}</definedName>
    <definedName name="wrn.DEBTSVC." localSheetId="10" hidden="1">{#N/A,#N/A,FALSE,"DEBTSVC"}</definedName>
    <definedName name="wrn.DEBTSVC." localSheetId="12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localSheetId="8" hidden="1">{#N/A,#N/A,FALSE,"DEPO"}</definedName>
    <definedName name="wrn.DEPO." localSheetId="11" hidden="1">{#N/A,#N/A,FALSE,"DEPO"}</definedName>
    <definedName name="wrn.DEPO." localSheetId="9" hidden="1">{#N/A,#N/A,FALSE,"DEPO"}</definedName>
    <definedName name="wrn.DEPO." localSheetId="10" hidden="1">{#N/A,#N/A,FALSE,"DEPO"}</definedName>
    <definedName name="wrn.DEPO." localSheetId="12" hidden="1">{#N/A,#N/A,FALSE,"DEPO"}</definedName>
    <definedName name="wrn.DEPO." hidden="1">{#N/A,#N/A,FALSE,"DEPO"}</definedName>
    <definedName name="wrn.EntpsPIB." localSheetId="5" hidden="1">{#N/A,#N/A,FALSE,"EntpsPIB"}</definedName>
    <definedName name="wrn.EntpsPIB." localSheetId="8" hidden="1">{#N/A,#N/A,FALSE,"EntpsPIB"}</definedName>
    <definedName name="wrn.EntpsPIB." localSheetId="11" hidden="1">{#N/A,#N/A,FALSE,"EntpsPIB"}</definedName>
    <definedName name="wrn.EntpsPIB." localSheetId="9" hidden="1">{#N/A,#N/A,FALSE,"EntpsPIB"}</definedName>
    <definedName name="wrn.EntpsPIB." localSheetId="10" hidden="1">{#N/A,#N/A,FALSE,"EntpsPIB"}</definedName>
    <definedName name="wrn.EntpsPIB." localSheetId="12" hidden="1">{#N/A,#N/A,FALSE,"EntpsPIB"}</definedName>
    <definedName name="wrn.EntpsPIB." hidden="1">{#N/A,#N/A,FALSE,"EntpsPIB"}</definedName>
    <definedName name="wrn.EXCISE." localSheetId="5" hidden="1">{#N/A,#N/A,FALSE,"EXCISE"}</definedName>
    <definedName name="wrn.EXCISE." localSheetId="8" hidden="1">{#N/A,#N/A,FALSE,"EXCISE"}</definedName>
    <definedName name="wrn.EXCISE." localSheetId="11" hidden="1">{#N/A,#N/A,FALSE,"EXCISE"}</definedName>
    <definedName name="wrn.EXCISE." localSheetId="9" hidden="1">{#N/A,#N/A,FALSE,"EXCISE"}</definedName>
    <definedName name="wrn.EXCISE." localSheetId="10" hidden="1">{#N/A,#N/A,FALSE,"EXCISE"}</definedName>
    <definedName name="wrn.EXCISE." localSheetId="12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localSheetId="8" hidden="1">{#N/A,#N/A,FALSE,"EXRATE"}</definedName>
    <definedName name="wrn.EXRATE." localSheetId="11" hidden="1">{#N/A,#N/A,FALSE,"EXRATE"}</definedName>
    <definedName name="wrn.EXRATE." localSheetId="9" hidden="1">{#N/A,#N/A,FALSE,"EXRATE"}</definedName>
    <definedName name="wrn.EXRATE." localSheetId="10" hidden="1">{#N/A,#N/A,FALSE,"EXRATE"}</definedName>
    <definedName name="wrn.EXRATE." localSheetId="12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localSheetId="8" hidden="1">{#N/A,#N/A,FALSE,"EXTDEBT"}</definedName>
    <definedName name="wrn.EXTDEBT." localSheetId="11" hidden="1">{#N/A,#N/A,FALSE,"EXTDEBT"}</definedName>
    <definedName name="wrn.EXTDEBT." localSheetId="9" hidden="1">{#N/A,#N/A,FALSE,"EXTDEBT"}</definedName>
    <definedName name="wrn.EXTDEBT." localSheetId="10" hidden="1">{#N/A,#N/A,FALSE,"EXTDEBT"}</definedName>
    <definedName name="wrn.EXTDEBT." localSheetId="12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localSheetId="8" hidden="1">{#N/A,#N/A,FALSE,"EXTRABUDGT"}</definedName>
    <definedName name="wrn.EXTRABUDGT." localSheetId="11" hidden="1">{#N/A,#N/A,FALSE,"EXTRABUDGT"}</definedName>
    <definedName name="wrn.EXTRABUDGT." localSheetId="9" hidden="1">{#N/A,#N/A,FALSE,"EXTRABUDGT"}</definedName>
    <definedName name="wrn.EXTRABUDGT." localSheetId="10" hidden="1">{#N/A,#N/A,FALSE,"EXTRABUDGT"}</definedName>
    <definedName name="wrn.EXTRABUDGT." localSheetId="12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localSheetId="8" hidden="1">{#N/A,#N/A,FALSE,"EXTRABUDGT2"}</definedName>
    <definedName name="wrn.EXTRABUDGT2." localSheetId="11" hidden="1">{#N/A,#N/A,FALSE,"EXTRABUDGT2"}</definedName>
    <definedName name="wrn.EXTRABUDGT2." localSheetId="9" hidden="1">{#N/A,#N/A,FALSE,"EXTRABUDGT2"}</definedName>
    <definedName name="wrn.EXTRABUDGT2." localSheetId="10" hidden="1">{#N/A,#N/A,FALSE,"EXTRABUDGT2"}</definedName>
    <definedName name="wrn.EXTRABUDGT2." localSheetId="12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localSheetId="8" hidden="1">{#N/A,#N/A,FALSE,"GDP_ORIGIN";#N/A,#N/A,FALSE,"EMP_POP"}</definedName>
    <definedName name="wrn.GDP." localSheetId="11" hidden="1">{#N/A,#N/A,FALSE,"GDP_ORIGIN";#N/A,#N/A,FALSE,"EMP_POP"}</definedName>
    <definedName name="wrn.GDP." localSheetId="9" hidden="1">{#N/A,#N/A,FALSE,"GDP_ORIGIN";#N/A,#N/A,FALSE,"EMP_POP"}</definedName>
    <definedName name="wrn.GDP." localSheetId="10" hidden="1">{#N/A,#N/A,FALSE,"GDP_ORIGIN";#N/A,#N/A,FALSE,"EMP_POP"}</definedName>
    <definedName name="wrn.GDP." localSheetId="12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localSheetId="8" hidden="1">{#N/A,#N/A,FALSE,"GGOVT"}</definedName>
    <definedName name="wrn.GGOVT." localSheetId="11" hidden="1">{#N/A,#N/A,FALSE,"GGOVT"}</definedName>
    <definedName name="wrn.GGOVT." localSheetId="9" hidden="1">{#N/A,#N/A,FALSE,"GGOVT"}</definedName>
    <definedName name="wrn.GGOVT." localSheetId="10" hidden="1">{#N/A,#N/A,FALSE,"GGOVT"}</definedName>
    <definedName name="wrn.GGOVT." localSheetId="12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localSheetId="8" hidden="1">{#N/A,#N/A,FALSE,"GGOVT2"}</definedName>
    <definedName name="wrn.GGOVT2." localSheetId="11" hidden="1">{#N/A,#N/A,FALSE,"GGOVT2"}</definedName>
    <definedName name="wrn.GGOVT2." localSheetId="9" hidden="1">{#N/A,#N/A,FALSE,"GGOVT2"}</definedName>
    <definedName name="wrn.GGOVT2." localSheetId="10" hidden="1">{#N/A,#N/A,FALSE,"GGOVT2"}</definedName>
    <definedName name="wrn.GGOVT2." localSheetId="12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localSheetId="8" hidden="1">{#N/A,#N/A,FALSE,"GGOVT%"}</definedName>
    <definedName name="wrn.GGOVTPC." localSheetId="11" hidden="1">{#N/A,#N/A,FALSE,"GGOVT%"}</definedName>
    <definedName name="wrn.GGOVTPC." localSheetId="9" hidden="1">{#N/A,#N/A,FALSE,"GGOVT%"}</definedName>
    <definedName name="wrn.GGOVTPC." localSheetId="10" hidden="1">{#N/A,#N/A,FALSE,"GGOVT%"}</definedName>
    <definedName name="wrn.GGOVTPC." localSheetId="12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localSheetId="8" hidden="1">{#N/A,#N/A,FALSE,"INCOMETX"}</definedName>
    <definedName name="wrn.INCOMETX." localSheetId="11" hidden="1">{#N/A,#N/A,FALSE,"INCOMETX"}</definedName>
    <definedName name="wrn.INCOMETX." localSheetId="9" hidden="1">{#N/A,#N/A,FALSE,"INCOMETX"}</definedName>
    <definedName name="wrn.INCOMETX." localSheetId="10" hidden="1">{#N/A,#N/A,FALSE,"INCOMETX"}</definedName>
    <definedName name="wrn.INCOMETX." localSheetId="12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2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localSheetId="8" hidden="1">{#N/A,#N/A,FALSE,"INTERST"}</definedName>
    <definedName name="wrn.INTERST." localSheetId="11" hidden="1">{#N/A,#N/A,FALSE,"INTERST"}</definedName>
    <definedName name="wrn.INTERST." localSheetId="9" hidden="1">{#N/A,#N/A,FALSE,"INTERST"}</definedName>
    <definedName name="wrn.INTERST." localSheetId="10" hidden="1">{#N/A,#N/A,FALSE,"INTERST"}</definedName>
    <definedName name="wrn.INTERST." localSheetId="12" hidden="1">{#N/A,#N/A,FALSE,"INTERST"}</definedName>
    <definedName name="wrn.INTERST." hidden="1">{#N/A,#N/A,FALSE,"INTERST"}</definedName>
    <definedName name="wrn.JANSEP97." localSheetId="5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_.Economic._.Indicators." localSheetId="5" hidden="1">{"Main Economic Indicators",#N/A,FALSE,"C"}</definedName>
    <definedName name="wrn.Main._.Economic._.Indicators." localSheetId="8" hidden="1">{"Main Economic Indicators",#N/A,FALSE,"C"}</definedName>
    <definedName name="wrn.Main._.Economic._.Indicators." localSheetId="11" hidden="1">{"Main Economic Indicators",#N/A,FALSE,"C"}</definedName>
    <definedName name="wrn.Main._.Economic._.Indicators." localSheetId="9" hidden="1">{"Main Economic Indicators",#N/A,FALSE,"C"}</definedName>
    <definedName name="wrn.Main._.Economic._.Indicators." localSheetId="10" hidden="1">{"Main Economic Indicators",#N/A,FALSE,"C"}</definedName>
    <definedName name="wrn.Main._.Economic._.Indicators." localSheetId="12" hidden="1">{"Main Economic Indicators",#N/A,FALSE,"C"}</definedName>
    <definedName name="wrn.Main._.Economic._.Indicators." hidden="1">{"Main Economic Indicators",#N/A,FALSE,"C"}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5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9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0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1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5" hidden="1">{"MONA",#N/A,FALSE,"S"}</definedName>
    <definedName name="wrn.MONA." localSheetId="8" hidden="1">{"MONA",#N/A,FALSE,"S"}</definedName>
    <definedName name="wrn.MONA." localSheetId="11" hidden="1">{"MONA",#N/A,FALSE,"S"}</definedName>
    <definedName name="wrn.MONA." localSheetId="9" hidden="1">{"MONA",#N/A,FALSE,"S"}</definedName>
    <definedName name="wrn.MONA." localSheetId="10" hidden="1">{"MONA",#N/A,FALSE,"S"}</definedName>
    <definedName name="wrn.MONA." localSheetId="12" hidden="1">{"MONA",#N/A,FALSE,"S"}</definedName>
    <definedName name="wrn.MONA." hidden="1">{"MONA",#N/A,FALSE,"S"}</definedName>
    <definedName name="wrn.Monthsheet." localSheetId="5" hidden="1">{"Minpmon",#N/A,FALSE,"Monthinput"}</definedName>
    <definedName name="wrn.Monthsheet." localSheetId="8" hidden="1">{"Minpmon",#N/A,FALSE,"Monthinput"}</definedName>
    <definedName name="wrn.Monthsheet." localSheetId="11" hidden="1">{"Minpmon",#N/A,FALSE,"Monthinput"}</definedName>
    <definedName name="wrn.Monthsheet." localSheetId="9" hidden="1">{"Minpmon",#N/A,FALSE,"Monthinput"}</definedName>
    <definedName name="wrn.Monthsheet." localSheetId="10" hidden="1">{"Minpmon",#N/A,FALSE,"Monthinput"}</definedName>
    <definedName name="wrn.Monthsheet." localSheetId="12" hidden="1">{"Minpmon",#N/A,FALSE,"Monthinput"}</definedName>
    <definedName name="wrn.Monthsheet." hidden="1">{"Minpmon",#N/A,FALSE,"Monthinput"}</definedName>
    <definedName name="wrn.MS." localSheetId="5" hidden="1">{#N/A,#N/A,FALSE,"MS"}</definedName>
    <definedName name="wrn.MS." localSheetId="8" hidden="1">{#N/A,#N/A,FALSE,"MS"}</definedName>
    <definedName name="wrn.MS." localSheetId="11" hidden="1">{#N/A,#N/A,FALSE,"MS"}</definedName>
    <definedName name="wrn.MS." localSheetId="9" hidden="1">{#N/A,#N/A,FALSE,"MS"}</definedName>
    <definedName name="wrn.MS." localSheetId="10" hidden="1">{#N/A,#N/A,FALSE,"MS"}</definedName>
    <definedName name="wrn.MS." localSheetId="12" hidden="1">{#N/A,#N/A,FALSE,"MS"}</definedName>
    <definedName name="wrn.MS." hidden="1">{#N/A,#N/A,FALSE,"MS"}</definedName>
    <definedName name="wrn.NBG." localSheetId="5" hidden="1">{#N/A,#N/A,FALSE,"NBG"}</definedName>
    <definedName name="wrn.NBG." localSheetId="8" hidden="1">{#N/A,#N/A,FALSE,"NBG"}</definedName>
    <definedName name="wrn.NBG." localSheetId="11" hidden="1">{#N/A,#N/A,FALSE,"NBG"}</definedName>
    <definedName name="wrn.NBG." localSheetId="9" hidden="1">{#N/A,#N/A,FALSE,"NBG"}</definedName>
    <definedName name="wrn.NBG." localSheetId="10" hidden="1">{#N/A,#N/A,FALSE,"NBG"}</definedName>
    <definedName name="wrn.NBG." localSheetId="12" hidden="1">{#N/A,#N/A,FALSE,"NBG"}</definedName>
    <definedName name="wrn.NBG." hidden="1">{#N/A,#N/A,FALSE,"NBG"}</definedName>
    <definedName name="wrn.NFPS._.GDP." localSheetId="5" hidden="1">{#N/A,#N/A,FALSE,"NFPS GDP"}</definedName>
    <definedName name="wrn.NFPS._.GDP." localSheetId="8" hidden="1">{#N/A,#N/A,FALSE,"NFPS GDP"}</definedName>
    <definedName name="wrn.NFPS._.GDP." localSheetId="11" hidden="1">{#N/A,#N/A,FALSE,"NFPS GDP"}</definedName>
    <definedName name="wrn.NFPS._.GDP." localSheetId="9" hidden="1">{#N/A,#N/A,FALSE,"NFPS GDP"}</definedName>
    <definedName name="wrn.NFPS._.GDP." localSheetId="10" hidden="1">{#N/A,#N/A,FALSE,"NFPS GDP"}</definedName>
    <definedName name="wrn.NFPS._.GDP." localSheetId="12" hidden="1">{#N/A,#N/A,FALSE,"NFPS GDP"}</definedName>
    <definedName name="wrn.NFPS._.GDP." hidden="1">{#N/A,#N/A,FALSE,"NFPS GDP"}</definedName>
    <definedName name="wrn.original." localSheetId="5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localSheetId="11" hidden="1">{"Original",#N/A,FALSE,"CENTBANK";"Original",#N/A,FALSE,"COMBANKS"}</definedName>
    <definedName name="wrn.original." localSheetId="9" hidden="1">{"Original",#N/A,FALSE,"CENTBANK";"Original",#N/A,FALSE,"COMBANKS"}</definedName>
    <definedName name="wrn.original." localSheetId="10" hidden="1">{"Original",#N/A,FALSE,"CENTBANK";"Original",#N/A,FALSE,"COMBANKS"}</definedName>
    <definedName name="wrn.original." localSheetId="12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localSheetId="11" hidden="1">{#N/A,#N/A,FALSE,"I";#N/A,#N/A,FALSE,"J";#N/A,#N/A,FALSE,"K";#N/A,#N/A,FALSE,"L";#N/A,#N/A,FALSE,"M";#N/A,#N/A,FALSE,"N";#N/A,#N/A,FALSE,"O"}</definedName>
    <definedName name="wrn.Output._.tables." localSheetId="9" hidden="1">{#N/A,#N/A,FALSE,"I";#N/A,#N/A,FALSE,"J";#N/A,#N/A,FALSE,"K";#N/A,#N/A,FALSE,"L";#N/A,#N/A,FALSE,"M";#N/A,#N/A,FALSE,"N";#N/A,#N/A,FALSE,"O"}</definedName>
    <definedName name="wrn.Output._.tables." localSheetId="10" hidden="1">{#N/A,#N/A,FALSE,"I";#N/A,#N/A,FALSE,"J";#N/A,#N/A,FALSE,"K";#N/A,#N/A,FALSE,"L";#N/A,#N/A,FALSE,"M";#N/A,#N/A,FALSE,"N";#N/A,#N/A,FALSE,"O"}</definedName>
    <definedName name="wrn.Output._.tables." localSheetId="12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localSheetId="8" hidden="1">{#N/A,#N/A,FALSE,"PCPI"}</definedName>
    <definedName name="wrn.PCPI." localSheetId="11" hidden="1">{#N/A,#N/A,FALSE,"PCPI"}</definedName>
    <definedName name="wrn.PCPI." localSheetId="9" hidden="1">{#N/A,#N/A,FALSE,"PCPI"}</definedName>
    <definedName name="wrn.PCPI." localSheetId="10" hidden="1">{#N/A,#N/A,FALSE,"PCPI"}</definedName>
    <definedName name="wrn.PCPI." localSheetId="12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localSheetId="8" hidden="1">{#N/A,#N/A,FALSE,"PENSION"}</definedName>
    <definedName name="wrn.PENSION." localSheetId="11" hidden="1">{#N/A,#N/A,FALSE,"PENSION"}</definedName>
    <definedName name="wrn.PENSION." localSheetId="9" hidden="1">{#N/A,#N/A,FALSE,"PENSION"}</definedName>
    <definedName name="wrn.PENSION." localSheetId="10" hidden="1">{#N/A,#N/A,FALSE,"PENSION"}</definedName>
    <definedName name="wrn.PENSION." localSheetId="12" hidden="1">{#N/A,#N/A,FALSE,"PENSION"}</definedName>
    <definedName name="wrn.PENSION." hidden="1">{#N/A,#N/A,FALSE,"PENSION"}</definedName>
    <definedName name="wrn.Program." localSheetId="5" hidden="1">{"Tab1",#N/A,FALSE,"P";"Tab2",#N/A,FALSE,"P"}</definedName>
    <definedName name="wrn.Program." localSheetId="8" hidden="1">{"Tab1",#N/A,FALSE,"P";"Tab2",#N/A,FALSE,"P"}</definedName>
    <definedName name="wrn.Program." localSheetId="11" hidden="1">{"Tab1",#N/A,FALSE,"P";"Tab2",#N/A,FALSE,"P"}</definedName>
    <definedName name="wrn.Program." localSheetId="9" hidden="1">{"Tab1",#N/A,FALSE,"P";"Tab2",#N/A,FALSE,"P"}</definedName>
    <definedName name="wrn.Program." localSheetId="10" hidden="1">{"Tab1",#N/A,FALSE,"P";"Tab2",#N/A,FALSE,"P"}</definedName>
    <definedName name="wrn.Program." localSheetId="12" hidden="1">{"Tab1",#N/A,FALSE,"P";"Tab2",#N/A,FALSE,"P"}</definedName>
    <definedName name="wrn.Program." hidden="1">{"Tab1",#N/A,FALSE,"P";"Tab2",#N/A,FALSE,"P"}</definedName>
    <definedName name="wrn.PRUDENT." localSheetId="5" hidden="1">{#N/A,#N/A,FALSE,"PRUDENT"}</definedName>
    <definedName name="wrn.PRUDENT." localSheetId="8" hidden="1">{#N/A,#N/A,FALSE,"PRUDENT"}</definedName>
    <definedName name="wrn.PRUDENT." localSheetId="11" hidden="1">{#N/A,#N/A,FALSE,"PRUDENT"}</definedName>
    <definedName name="wrn.PRUDENT." localSheetId="9" hidden="1">{#N/A,#N/A,FALSE,"PRUDENT"}</definedName>
    <definedName name="wrn.PRUDENT." localSheetId="10" hidden="1">{#N/A,#N/A,FALSE,"PRUDENT"}</definedName>
    <definedName name="wrn.PRUDENT." localSheetId="12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localSheetId="8" hidden="1">{#N/A,#N/A,FALSE,"PUBLEXP"}</definedName>
    <definedName name="wrn.PUBLEXP." localSheetId="11" hidden="1">{#N/A,#N/A,FALSE,"PUBLEXP"}</definedName>
    <definedName name="wrn.PUBLEXP." localSheetId="9" hidden="1">{#N/A,#N/A,FALSE,"PUBLEXP"}</definedName>
    <definedName name="wrn.PUBLEXP." localSheetId="10" hidden="1">{#N/A,#N/A,FALSE,"PUBLEXP"}</definedName>
    <definedName name="wrn.PUBLEXP." localSheetId="12" hidden="1">{#N/A,#N/A,FALSE,"PUBLEXP"}</definedName>
    <definedName name="wrn.PUBLEXP." hidden="1">{#N/A,#N/A,FALSE,"PUBLEXP"}</definedName>
    <definedName name="wrn.quarters._.98." localSheetId="5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9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5" hidden="1">{#N/A,#N/A,FALSE,"RestGGPIB"}</definedName>
    <definedName name="wrn.RestGGPIB." localSheetId="8" hidden="1">{#N/A,#N/A,FALSE,"RestGGPIB"}</definedName>
    <definedName name="wrn.RestGGPIB." localSheetId="11" hidden="1">{#N/A,#N/A,FALSE,"RestGGPIB"}</definedName>
    <definedName name="wrn.RestGGPIB." localSheetId="9" hidden="1">{#N/A,#N/A,FALSE,"RestGGPIB"}</definedName>
    <definedName name="wrn.RestGGPIB." localSheetId="10" hidden="1">{#N/A,#N/A,FALSE,"RestGGPIB"}</definedName>
    <definedName name="wrn.RestGGPIB." localSheetId="12" hidden="1">{#N/A,#N/A,FALSE,"RestGGPIB"}</definedName>
    <definedName name="wrn.RestGGPIB." hidden="1">{#N/A,#N/A,FALSE,"RestGGPIB"}</definedName>
    <definedName name="wrn.REVSHARE." localSheetId="5" hidden="1">{#N/A,#N/A,FALSE,"REVSHARE"}</definedName>
    <definedName name="wrn.REVSHARE." localSheetId="8" hidden="1">{#N/A,#N/A,FALSE,"REVSHARE"}</definedName>
    <definedName name="wrn.REVSHARE." localSheetId="11" hidden="1">{#N/A,#N/A,FALSE,"REVSHARE"}</definedName>
    <definedName name="wrn.REVSHARE." localSheetId="9" hidden="1">{#N/A,#N/A,FALSE,"REVSHARE"}</definedName>
    <definedName name="wrn.REVSHARE." localSheetId="10" hidden="1">{#N/A,#N/A,FALSE,"REVSHARE"}</definedName>
    <definedName name="wrn.REVSHARE." localSheetId="12" hidden="1">{#N/A,#N/A,FALSE,"REVSHARE"}</definedName>
    <definedName name="wrn.REVSHARE." hidden="1">{#N/A,#N/A,FALSE,"REVSHARE"}</definedName>
    <definedName name="wrn.Riqfin." localSheetId="5" hidden="1">{"Riqfin97",#N/A,FALSE,"Tran";"Riqfinpro",#N/A,FALSE,"Tran"}</definedName>
    <definedName name="wrn.Riqfin." localSheetId="8" hidden="1">{"Riqfin97",#N/A,FALSE,"Tran";"Riqfinpro",#N/A,FALSE,"Tran"}</definedName>
    <definedName name="wrn.Riqfin." localSheetId="11" hidden="1">{"Riqfin97",#N/A,FALSE,"Tran";"Riqfinpro",#N/A,FALSE,"Tran"}</definedName>
    <definedName name="wrn.Riqfin." localSheetId="9" hidden="1">{"Riqfin97",#N/A,FALSE,"Tran";"Riqfinpro",#N/A,FALSE,"Tran"}</definedName>
    <definedName name="wrn.Riqfin." localSheetId="10" hidden="1">{"Riqfin97",#N/A,FALSE,"Tran";"Riqfinpro",#N/A,FALSE,"Tran"}</definedName>
    <definedName name="wrn.Riqfin." localSheetId="12" hidden="1">{"Riqfin97",#N/A,FALSE,"Tran";"Riqfinpro",#N/A,FALSE,"Tran"}</definedName>
    <definedName name="wrn.Riqfin." hidden="1">{"Riqfin97",#N/A,FALSE,"Tran";"Riqfinpro",#N/A,FALSE,"Tran"}</definedName>
    <definedName name="wrn.sreport9899." localSheetId="5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5" hidden="1">{#N/A,#N/A,FALSE,"SSPIB"}</definedName>
    <definedName name="wrn.SSPIB." localSheetId="8" hidden="1">{#N/A,#N/A,FALSE,"SSPIB"}</definedName>
    <definedName name="wrn.SSPIB." localSheetId="11" hidden="1">{#N/A,#N/A,FALSE,"SSPIB"}</definedName>
    <definedName name="wrn.SSPIB." localSheetId="9" hidden="1">{#N/A,#N/A,FALSE,"SSPIB"}</definedName>
    <definedName name="wrn.SSPIB." localSheetId="10" hidden="1">{#N/A,#N/A,FALSE,"SSPIB"}</definedName>
    <definedName name="wrn.SSPIB." localSheetId="12" hidden="1">{#N/A,#N/A,FALSE,"SSPIB"}</definedName>
    <definedName name="wrn.SSPIB." hidden="1">{#N/A,#N/A,FALSE,"SSPIB"}</definedName>
    <definedName name="wrn.Staff._.Report._.Tables." localSheetId="5" hidden="1">{#N/A,#N/A,FALSE,"SR1";#N/A,#N/A,FALSE,"SR2";#N/A,#N/A,FALSE,"SR3";#N/A,#N/A,FALSE,"SR4"}</definedName>
    <definedName name="wrn.Staff._.Report._.Tables." localSheetId="8" hidden="1">{#N/A,#N/A,FALSE,"SR1";#N/A,#N/A,FALSE,"SR2";#N/A,#N/A,FALSE,"SR3";#N/A,#N/A,FALSE,"SR4"}</definedName>
    <definedName name="wrn.Staff._.Report._.Tables." localSheetId="11" hidden="1">{#N/A,#N/A,FALSE,"SR1";#N/A,#N/A,FALSE,"SR2";#N/A,#N/A,FALSE,"SR3";#N/A,#N/A,FALSE,"SR4"}</definedName>
    <definedName name="wrn.Staff._.Report._.Tables." localSheetId="9" hidden="1">{#N/A,#N/A,FALSE,"SR1";#N/A,#N/A,FALSE,"SR2";#N/A,#N/A,FALSE,"SR3";#N/A,#N/A,FALSE,"SR4"}</definedName>
    <definedName name="wrn.Staff._.Report._.Tables." localSheetId="10" hidden="1">{#N/A,#N/A,FALSE,"SR1";#N/A,#N/A,FALSE,"SR2";#N/A,#N/A,FALSE,"SR3";#N/A,#N/A,FALSE,"SR4"}</definedName>
    <definedName name="wrn.Staff._.Report._.Tables." localSheetId="12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report.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5" hidden="1">{#N/A,#N/A,FALSE,"STATE"}</definedName>
    <definedName name="wrn.STATE." localSheetId="8" hidden="1">{#N/A,#N/A,FALSE,"STATE"}</definedName>
    <definedName name="wrn.STATE." localSheetId="11" hidden="1">{#N/A,#N/A,FALSE,"STATE"}</definedName>
    <definedName name="wrn.STATE." localSheetId="9" hidden="1">{#N/A,#N/A,FALSE,"STATE"}</definedName>
    <definedName name="wrn.STATE." localSheetId="10" hidden="1">{#N/A,#N/A,FALSE,"STATE"}</definedName>
    <definedName name="wrn.STATE." localSheetId="12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localSheetId="8" hidden="1">{#N/A,#N/A,FALSE,"TAXARREARS"}</definedName>
    <definedName name="wrn.TAXARREARS." localSheetId="11" hidden="1">{#N/A,#N/A,FALSE,"TAXARREARS"}</definedName>
    <definedName name="wrn.TAXARREARS." localSheetId="9" hidden="1">{#N/A,#N/A,FALSE,"TAXARREARS"}</definedName>
    <definedName name="wrn.TAXARREARS." localSheetId="10" hidden="1">{#N/A,#N/A,FALSE,"TAXARREARS"}</definedName>
    <definedName name="wrn.TAXARREARS." localSheetId="12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localSheetId="8" hidden="1">{#N/A,#N/A,FALSE,"TAXPAYRS"}</definedName>
    <definedName name="wrn.TAXPAYRS." localSheetId="11" hidden="1">{#N/A,#N/A,FALSE,"TAXPAYRS"}</definedName>
    <definedName name="wrn.TAXPAYRS." localSheetId="9" hidden="1">{#N/A,#N/A,FALSE,"TAXPAYRS"}</definedName>
    <definedName name="wrn.TAXPAYRS." localSheetId="10" hidden="1">{#N/A,#N/A,FALSE,"TAXPAYRS"}</definedName>
    <definedName name="wrn.TAXPAYRS." localSheetId="12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localSheetId="8" hidden="1">{#N/A,#N/A,FALSE,"TRADE"}</definedName>
    <definedName name="wrn.TRADE." localSheetId="11" hidden="1">{#N/A,#N/A,FALSE,"TRADE"}</definedName>
    <definedName name="wrn.TRADE." localSheetId="9" hidden="1">{#N/A,#N/A,FALSE,"TRADE"}</definedName>
    <definedName name="wrn.TRADE." localSheetId="10" hidden="1">{#N/A,#N/A,FALSE,"TRADE"}</definedName>
    <definedName name="wrn.TRADE." localSheetId="12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localSheetId="8" hidden="1">{#N/A,#N/A,FALSE,"TRANPORT"}</definedName>
    <definedName name="wrn.TRANSPORT." localSheetId="11" hidden="1">{#N/A,#N/A,FALSE,"TRANPORT"}</definedName>
    <definedName name="wrn.TRANSPORT." localSheetId="9" hidden="1">{#N/A,#N/A,FALSE,"TRANPORT"}</definedName>
    <definedName name="wrn.TRANSPORT." localSheetId="10" hidden="1">{#N/A,#N/A,FALSE,"TRANPORT"}</definedName>
    <definedName name="wrn.TRANSPORT." localSheetId="12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localSheetId="8" hidden="1">{#N/A,#N/A,FALSE,"EMP_POP";#N/A,#N/A,FALSE,"UNEMPL"}</definedName>
    <definedName name="wrn.UNEMPL." localSheetId="11" hidden="1">{#N/A,#N/A,FALSE,"EMP_POP";#N/A,#N/A,FALSE,"UNEMPL"}</definedName>
    <definedName name="wrn.UNEMPL." localSheetId="9" hidden="1">{#N/A,#N/A,FALSE,"EMP_POP";#N/A,#N/A,FALSE,"UNEMPL"}</definedName>
    <definedName name="wrn.UNEMPL." localSheetId="10" hidden="1">{#N/A,#N/A,FALSE,"EMP_POP";#N/A,#N/A,FALSE,"UNEMPL"}</definedName>
    <definedName name="wrn.UNEMPL." localSheetId="12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localSheetId="8" hidden="1">{#N/A,#N/A,FALSE,"WAGES"}</definedName>
    <definedName name="wrn.WAGES." localSheetId="11" hidden="1">{#N/A,#N/A,FALSE,"WAGES"}</definedName>
    <definedName name="wrn.WAGES." localSheetId="9" hidden="1">{#N/A,#N/A,FALSE,"WAGES"}</definedName>
    <definedName name="wrn.WAGES." localSheetId="10" hidden="1">{#N/A,#N/A,FALSE,"WAGES"}</definedName>
    <definedName name="wrn.WAGES." localSheetId="12" hidden="1">{#N/A,#N/A,FALSE,"WAGES"}</definedName>
    <definedName name="wrn.WAGES." hidden="1">{#N/A,#N/A,FALSE,"WAGES"}</definedName>
    <definedName name="wrn.WEO." localSheetId="5" hidden="1">{"WEO",#N/A,FALSE,"T"}</definedName>
    <definedName name="wrn.WEO." localSheetId="8" hidden="1">{"WEO",#N/A,FALSE,"T"}</definedName>
    <definedName name="wrn.WEO." localSheetId="11" hidden="1">{"WEO",#N/A,FALSE,"T"}</definedName>
    <definedName name="wrn.WEO." localSheetId="9" hidden="1">{"WEO",#N/A,FALSE,"T"}</definedName>
    <definedName name="wrn.WEO." localSheetId="10" hidden="1">{"WEO",#N/A,FALSE,"T"}</definedName>
    <definedName name="wrn.WEO." localSheetId="12" hidden="1">{"WEO",#N/A,FALSE,"T"}</definedName>
    <definedName name="wrn.WEO." hidden="1">{"WEO",#N/A,FALSE,"T"}</definedName>
    <definedName name="Wt_d">#REF!</definedName>
    <definedName name="wtewt" localSheetId="11" hidden="1">#REF!</definedName>
    <definedName name="wtewt" localSheetId="9" hidden="1">#REF!</definedName>
    <definedName name="wtewt" localSheetId="10" hidden="1">#REF!</definedName>
    <definedName name="wtewt" localSheetId="12" hidden="1">#REF!</definedName>
    <definedName name="wtewt" hidden="1">#REF!</definedName>
    <definedName name="wvu.PLA1." localSheetId="5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9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0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1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5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1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9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0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12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hidden="1">[78]M!#REF!</definedName>
    <definedName name="www" localSheetId="5" hidden="1">{"Riqfin97",#N/A,FALSE,"Tran";"Riqfinpro",#N/A,FALSE,"Tran"}</definedName>
    <definedName name="www" localSheetId="8" hidden="1">{"Riqfin97",#N/A,FALSE,"Tran";"Riqfinpro",#N/A,FALSE,"Tran"}</definedName>
    <definedName name="www" localSheetId="11" hidden="1">{"Riqfin97",#N/A,FALSE,"Tran";"Riqfinpro",#N/A,FALSE,"Tran"}</definedName>
    <definedName name="www" localSheetId="9" hidden="1">{"Riqfin97",#N/A,FALSE,"Tran";"Riqfinpro",#N/A,FALSE,"Tran"}</definedName>
    <definedName name="www" localSheetId="10" hidden="1">{"Riqfin97",#N/A,FALSE,"Tran";"Riqfinpro",#N/A,FALSE,"Tran"}</definedName>
    <definedName name="www" localSheetId="12" hidden="1">{"Riqfin97",#N/A,FALSE,"Tran";"Riqfinpro",#N/A,FALSE,"Tran"}</definedName>
    <definedName name="www" hidden="1">{"Riqfin97",#N/A,FALSE,"Tran";"Riqfinpro",#N/A,FALSE,"Tran"}</definedName>
    <definedName name="wwwjjj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[99]M!#REF!</definedName>
    <definedName name="wwwww" localSheetId="5" hidden="1">{"Minpmon",#N/A,FALSE,"Monthinput"}</definedName>
    <definedName name="wwwww" localSheetId="8" hidden="1">{"Minpmon",#N/A,FALSE,"Monthinput"}</definedName>
    <definedName name="wwwww" localSheetId="11" hidden="1">{"Minpmon",#N/A,FALSE,"Monthinput"}</definedName>
    <definedName name="wwwww" localSheetId="9" hidden="1">{"Minpmon",#N/A,FALSE,"Monthinput"}</definedName>
    <definedName name="wwwww" localSheetId="10" hidden="1">{"Minpmon",#N/A,FALSE,"Monthinput"}</definedName>
    <definedName name="wwwww" localSheetId="12" hidden="1">{"Minpmon",#N/A,FALSE,"Monthinput"}</definedName>
    <definedName name="wwwww" hidden="1">{"Minpmon",#N/A,FALSE,"Monthinput"}</definedName>
    <definedName name="wwwwwww" localSheetId="5" hidden="1">{"Riqfin97",#N/A,FALSE,"Tran";"Riqfinpro",#N/A,FALSE,"Tran"}</definedName>
    <definedName name="wwwwwww" localSheetId="8" hidden="1">{"Riqfin97",#N/A,FALSE,"Tran";"Riqfinpro",#N/A,FALSE,"Tran"}</definedName>
    <definedName name="wwwwwww" localSheetId="11" hidden="1">{"Riqfin97",#N/A,FALSE,"Tran";"Riqfinpro",#N/A,FALSE,"Tran"}</definedName>
    <definedName name="wwwwwww" localSheetId="9" hidden="1">{"Riqfin97",#N/A,FALSE,"Tran";"Riqfinpro",#N/A,FALSE,"Tran"}</definedName>
    <definedName name="wwwwwww" localSheetId="10" hidden="1">{"Riqfin97",#N/A,FALSE,"Tran";"Riqfinpro",#N/A,FALSE,"Tran"}</definedName>
    <definedName name="wwwwwww" localSheetId="12" hidden="1">{"Riqfin97",#N/A,FALSE,"Tran";"Riqfinpro",#N/A,FALSE,"Tran"}</definedName>
    <definedName name="wwwwwww" hidden="1">{"Riqfin97",#N/A,FALSE,"Tran";"Riqfinpro",#N/A,FALSE,"Tran"}</definedName>
    <definedName name="wwwwwwww" localSheetId="5" hidden="1">{"Tab1",#N/A,FALSE,"P";"Tab2",#N/A,FALSE,"P"}</definedName>
    <definedName name="wwwwwwww" localSheetId="8" hidden="1">{"Tab1",#N/A,FALSE,"P";"Tab2",#N/A,FALSE,"P"}</definedName>
    <definedName name="wwwwwwww" localSheetId="11" hidden="1">{"Tab1",#N/A,FALSE,"P";"Tab2",#N/A,FALSE,"P"}</definedName>
    <definedName name="wwwwwwww" localSheetId="9" hidden="1">{"Tab1",#N/A,FALSE,"P";"Tab2",#N/A,FALSE,"P"}</definedName>
    <definedName name="wwwwwwww" localSheetId="10" hidden="1">{"Tab1",#N/A,FALSE,"P";"Tab2",#N/A,FALSE,"P"}</definedName>
    <definedName name="wwwwwwww" localSheetId="12" hidden="1">{"Tab1",#N/A,FALSE,"P";"Tab2",#N/A,FALSE,"P"}</definedName>
    <definedName name="wwwwwwww" hidden="1">{"Tab1",#N/A,FALSE,"P";"Tab2",#N/A,FALSE,"P"}</definedName>
    <definedName name="X" localSheetId="11">#REF!</definedName>
    <definedName name="X" localSheetId="9">#REF!</definedName>
    <definedName name="X" localSheetId="10">#REF!</definedName>
    <definedName name="X" localSheetId="12">#REF!</definedName>
    <definedName name="X">#REF!</definedName>
    <definedName name="X_Rate" localSheetId="11">#REF!</definedName>
    <definedName name="X_Rate" localSheetId="10">#REF!</definedName>
    <definedName name="X_Rate" localSheetId="12">#REF!</definedName>
    <definedName name="X_Rate">#REF!</definedName>
    <definedName name="xa" localSheetId="10">'[100]PIB EN CORR'!#REF!</definedName>
    <definedName name="xa">#REF!</definedName>
    <definedName name="xaa">#REF!</definedName>
    <definedName name="XandRev">#REF!</definedName>
    <definedName name="Xaxis" localSheetId="11">#REF!</definedName>
    <definedName name="Xaxis" localSheetId="9">#REF!</definedName>
    <definedName name="Xaxis" localSheetId="10">#REF!</definedName>
    <definedName name="Xaxis" localSheetId="12">#REF!</definedName>
    <definedName name="Xaxis">#REF!</definedName>
    <definedName name="XBANANO" localSheetId="11">#REF!</definedName>
    <definedName name="XBANANO" localSheetId="9">#REF!</definedName>
    <definedName name="XBANANO" localSheetId="10">#REF!</definedName>
    <definedName name="XBANANO" localSheetId="12">#REF!</definedName>
    <definedName name="XBANANO">#REF!</definedName>
    <definedName name="xbb">#REF!</definedName>
    <definedName name="XBS">#REF!</definedName>
    <definedName name="xc">#REF!</definedName>
    <definedName name="XCAFE" localSheetId="11">#REF!</definedName>
    <definedName name="XCAFE" localSheetId="9">#REF!</definedName>
    <definedName name="XCAFE" localSheetId="10">#REF!</definedName>
    <definedName name="XCAFE" localSheetId="12">#REF!</definedName>
    <definedName name="XCAFE">#REF!</definedName>
    <definedName name="xdr" localSheetId="11">#REF!</definedName>
    <definedName name="xdr" localSheetId="10">#REF!</definedName>
    <definedName name="xdr" localSheetId="12">#REF!</definedName>
    <definedName name="xdr">#REF!</definedName>
    <definedName name="XGS" localSheetId="11">#REF!</definedName>
    <definedName name="XGS" localSheetId="9">#REF!</definedName>
    <definedName name="XGS" localSheetId="10">#REF!</definedName>
    <definedName name="XGS" localSheetId="12">#REF!</definedName>
    <definedName name="XGS">#REF!</definedName>
    <definedName name="XMENSUALES" localSheetId="11">#REF!</definedName>
    <definedName name="XMENSUALES" localSheetId="9">#REF!</definedName>
    <definedName name="XMENSUALES" localSheetId="10">#REF!</definedName>
    <definedName name="XMENSUALES" localSheetId="12">#REF!</definedName>
    <definedName name="XMENSUALES">#REF!</definedName>
    <definedName name="XOF" localSheetId="11">#REF!</definedName>
    <definedName name="XOF" localSheetId="10">#REF!</definedName>
    <definedName name="XOF" localSheetId="12">#REF!</definedName>
    <definedName name="XOF">#REF!</definedName>
    <definedName name="xr" localSheetId="11">#REF!</definedName>
    <definedName name="xr" localSheetId="10">#REF!</definedName>
    <definedName name="xr" localSheetId="12">#REF!</definedName>
    <definedName name="xr">#REF!</definedName>
    <definedName name="xx" localSheetId="5" hidden="1">{"Riqfin97",#N/A,FALSE,"Tran";"Riqfinpro",#N/A,FALSE,"Tran"}</definedName>
    <definedName name="xx" localSheetId="8" hidden="1">{"Riqfin97",#N/A,FALSE,"Tran";"Riqfinpro",#N/A,FALSE,"Tran"}</definedName>
    <definedName name="xx" localSheetId="11" hidden="1">{"Riqfin97",#N/A,FALSE,"Tran";"Riqfinpro",#N/A,FALSE,"Tran"}</definedName>
    <definedName name="xx" localSheetId="9" hidden="1">{"Riqfin97",#N/A,FALSE,"Tran";"Riqfinpro",#N/A,FALSE,"Tran"}</definedName>
    <definedName name="xx" localSheetId="10" hidden="1">{"Riqfin97",#N/A,FALSE,"Tran";"Riqfinpro",#N/A,FALSE,"Tran"}</definedName>
    <definedName name="xx" localSheetId="12" hidden="1">{"Riqfin97",#N/A,FALSE,"Tran";"Riqfinpro",#N/A,FALSE,"Tran"}</definedName>
    <definedName name="xx" hidden="1">{"Riqfin97",#N/A,FALSE,"Tran";"Riqfinpro",#N/A,FALSE,"Tran"}</definedName>
    <definedName name="xxWRS_1">'[35]shared data'!$A$1:$A$77</definedName>
    <definedName name="xxWRS_11" localSheetId="11">#REF!</definedName>
    <definedName name="xxWRS_11" localSheetId="10">#REF!</definedName>
    <definedName name="xxWRS_11" localSheetId="12">#REF!</definedName>
    <definedName name="xxWRS_11">#REF!</definedName>
    <definedName name="xxWRS_19" localSheetId="11">#REF!</definedName>
    <definedName name="xxWRS_19" localSheetId="10">#REF!</definedName>
    <definedName name="xxWRS_19" localSheetId="12">#REF!</definedName>
    <definedName name="xxWRS_19">#REF!</definedName>
    <definedName name="xxWRS_2" localSheetId="11">#REF!</definedName>
    <definedName name="xxWRS_2" localSheetId="9">#REF!</definedName>
    <definedName name="xxWRS_2" localSheetId="10">#REF!</definedName>
    <definedName name="xxWRS_2" localSheetId="12">#REF!</definedName>
    <definedName name="xxWRS_2">#REF!</definedName>
    <definedName name="xxWRS_20" localSheetId="11">#REF!</definedName>
    <definedName name="xxWRS_20" localSheetId="10">#REF!</definedName>
    <definedName name="xxWRS_20" localSheetId="12">#REF!</definedName>
    <definedName name="xxWRS_20">#REF!</definedName>
    <definedName name="xxWRS_3" localSheetId="11">#REF!</definedName>
    <definedName name="xxWRS_3" localSheetId="9">#REF!</definedName>
    <definedName name="xxWRS_3" localSheetId="10">#REF!</definedName>
    <definedName name="xxWRS_3" localSheetId="12">#REF!</definedName>
    <definedName name="xxWRS_3">#REF!</definedName>
    <definedName name="xxWRS_4">[61]Q5!$A$1:$A$104</definedName>
    <definedName name="xxWRS_5">[61]Q6!$A$1:$A$160</definedName>
    <definedName name="xxWRS_6">[61]Q7!$A$1:$A$59</definedName>
    <definedName name="xxWRS_7">[61]Q5!$A$1:$A$109</definedName>
    <definedName name="xxWRS_8">[61]Q6!$A$1:$A$162</definedName>
    <definedName name="xxWRS_9">[61]Q7!$A$1:$A$61</definedName>
    <definedName name="xxx">[68]GDP_WEO!$A$3:$AB$188</definedName>
    <definedName name="XXX1" localSheetId="11">#REF!</definedName>
    <definedName name="XXX1" localSheetId="9">#REF!</definedName>
    <definedName name="XXX1" localSheetId="10">#REF!</definedName>
    <definedName name="XXX1" localSheetId="12">#REF!</definedName>
    <definedName name="XXX1">#REF!</definedName>
    <definedName name="xxxx" localSheetId="5" hidden="1">{"Riqfin97",#N/A,FALSE,"Tran";"Riqfinpro",#N/A,FALSE,"Tran"}</definedName>
    <definedName name="xxxx" localSheetId="8" hidden="1">{"Riqfin97",#N/A,FALSE,"Tran";"Riqfinpro",#N/A,FALSE,"Tran"}</definedName>
    <definedName name="xxxx" localSheetId="11" hidden="1">{"Riqfin97",#N/A,FALSE,"Tran";"Riqfinpro",#N/A,FALSE,"Tran"}</definedName>
    <definedName name="xxxx" localSheetId="9" hidden="1">{"Riqfin97",#N/A,FALSE,"Tran";"Riqfinpro",#N/A,FALSE,"Tran"}</definedName>
    <definedName name="xxxx" localSheetId="10" hidden="1">{"Riqfin97",#N/A,FALSE,"Tran";"Riqfinpro",#N/A,FALSE,"Tran"}</definedName>
    <definedName name="xxxx" localSheetId="12" hidden="1">{"Riqfin97",#N/A,FALSE,"Tran";"Riqfinpro",#N/A,FALSE,"Tran"}</definedName>
    <definedName name="xxxx" hidden="1">{"Riqfin97",#N/A,FALSE,"Tran";"Riqfinpro",#N/A,FALSE,"Tran"}</definedName>
    <definedName name="xxxxxxxxxxxxxx" localSheetId="5" hidden="1">{"Riqfin97",#N/A,FALSE,"Tran";"Riqfinpro",#N/A,FALSE,"Tran"}</definedName>
    <definedName name="xxxxxxxxxxxxxx" localSheetId="8" hidden="1">{"Riqfin97",#N/A,FALSE,"Tran";"Riqfinpro",#N/A,FALSE,"Tran"}</definedName>
    <definedName name="xxxxxxxxxxxxxx" localSheetId="11" hidden="1">{"Riqfin97",#N/A,FALSE,"Tran";"Riqfinpro",#N/A,FALSE,"Tran"}</definedName>
    <definedName name="xxxxxxxxxxxxxx" localSheetId="9" hidden="1">{"Riqfin97",#N/A,FALSE,"Tran";"Riqfinpro",#N/A,FALSE,"Tran"}</definedName>
    <definedName name="xxxxxxxxxxxxxx" localSheetId="10" hidden="1">{"Riqfin97",#N/A,FALSE,"Tran";"Riqfinpro",#N/A,FALSE,"Tran"}</definedName>
    <definedName name="xxxxxxxxxxxxxx" localSheetId="12" hidden="1">{"Riqfin97",#N/A,FALSE,"Tran";"Riqfinpro",#N/A,FALSE,"Tran"}</definedName>
    <definedName name="xxxxxxxxxxxxxx" hidden="1">{"Riqfin97",#N/A,FALSE,"Tran";"Riqfinpro",#N/A,FALSE,"Tran"}</definedName>
    <definedName name="y" localSheetId="11" hidden="1">#REF!</definedName>
    <definedName name="y" localSheetId="9" hidden="1">#REF!</definedName>
    <definedName name="y" localSheetId="10" hidden="1">#REF!</definedName>
    <definedName name="y" localSheetId="12" hidden="1">#REF!</definedName>
    <definedName name="y" hidden="1">#REF!</definedName>
    <definedName name="ycirr" localSheetId="11">#REF!</definedName>
    <definedName name="ycirr" localSheetId="9">#REF!</definedName>
    <definedName name="ycirr" localSheetId="10">#REF!</definedName>
    <definedName name="ycirr" localSheetId="12">#REF!</definedName>
    <definedName name="ycirr">#REF!</definedName>
    <definedName name="Year" localSheetId="11">#REF!</definedName>
    <definedName name="Year" localSheetId="9">#REF!</definedName>
    <definedName name="Year" localSheetId="10">#REF!</definedName>
    <definedName name="Year" localSheetId="12">#REF!</definedName>
    <definedName name="Year">#REF!</definedName>
    <definedName name="Years" localSheetId="11">#REF!</definedName>
    <definedName name="Years" localSheetId="9">#REF!</definedName>
    <definedName name="Years" localSheetId="10">#REF!</definedName>
    <definedName name="Years" localSheetId="12">#REF!</definedName>
    <definedName name="Years">#REF!</definedName>
    <definedName name="yenr" localSheetId="11">#REF!</definedName>
    <definedName name="yenr" localSheetId="9">#REF!</definedName>
    <definedName name="yenr" localSheetId="10">#REF!</definedName>
    <definedName name="yenr" localSheetId="12">#REF!</definedName>
    <definedName name="yenr">#REF!</definedName>
    <definedName name="YRB">'[2]Imp:DSA output'!$B$9:$B$464</definedName>
    <definedName name="YRHIDE">'[2]Imp:DSA output'!$C$9:$G$464</definedName>
    <definedName name="YRPOST">'[2]Imp:DSA output'!$M$9:$IH$9</definedName>
    <definedName name="YRPRE">'[2]Imp:DSA output'!$B$9:$F$464</definedName>
    <definedName name="YRTITLES">'[2]Imp:DSA output'!$A$1</definedName>
    <definedName name="YRX">'[2]Imp:DSA output'!$S$9:$IG$464</definedName>
    <definedName name="ytyry" localSheetId="11" hidden="1">'[43]Fax a enviar'!#REF!</definedName>
    <definedName name="ytyry" localSheetId="9" hidden="1">#REF!</definedName>
    <definedName name="ytyry" localSheetId="10" hidden="1">'[43]Fax a enviar'!#REF!</definedName>
    <definedName name="ytyry" localSheetId="12" hidden="1">'[43]Fax a enviar'!#REF!</definedName>
    <definedName name="ytyry" hidden="1">'[43]Fax a enviar'!#REF!</definedName>
    <definedName name="ytytryry" localSheetId="11" hidden="1">#REF!</definedName>
    <definedName name="ytytryry" localSheetId="9" hidden="1">#REF!</definedName>
    <definedName name="ytytryry" localSheetId="10" hidden="1">#REF!</definedName>
    <definedName name="ytytryry" localSheetId="12" hidden="1">#REF!</definedName>
    <definedName name="ytytryry" hidden="1">#REF!</definedName>
    <definedName name="ytyty" localSheetId="9" hidden="1">#REF!</definedName>
    <definedName name="ytyty" localSheetId="10" hidden="1">'[28]Fax a enviar'!#REF!</definedName>
    <definedName name="ytyty" hidden="1">'[28]Fax a enviar'!#REF!</definedName>
    <definedName name="ytytyt" localSheetId="9" hidden="1">#REF!</definedName>
    <definedName name="ytytyt" localSheetId="10" hidden="1">'[28]Fax a enviar'!#REF!</definedName>
    <definedName name="ytytyt" hidden="1">'[28]Fax a enviar'!#REF!</definedName>
    <definedName name="yu" localSheetId="5" hidden="1">{"Tab1",#N/A,FALSE,"P";"Tab2",#N/A,FALSE,"P"}</definedName>
    <definedName name="yu" localSheetId="8" hidden="1">{"Tab1",#N/A,FALSE,"P";"Tab2",#N/A,FALSE,"P"}</definedName>
    <definedName name="yu" localSheetId="11" hidden="1">{"Tab1",#N/A,FALSE,"P";"Tab2",#N/A,FALSE,"P"}</definedName>
    <definedName name="yu" localSheetId="9" hidden="1">{"Tab1",#N/A,FALSE,"P";"Tab2",#N/A,FALSE,"P"}</definedName>
    <definedName name="yu" localSheetId="10" hidden="1">{"Tab1",#N/A,FALSE,"P";"Tab2",#N/A,FALSE,"P"}</definedName>
    <definedName name="yu" localSheetId="12" hidden="1">{"Tab1",#N/A,FALSE,"P";"Tab2",#N/A,FALSE,"P"}</definedName>
    <definedName name="yu" hidden="1">{"Tab1",#N/A,FALSE,"P";"Tab2",#N/A,FALSE,"P"}</definedName>
    <definedName name="yucvvjkjo09" hidden="1">'[59]Fax a enviar'!#REF!</definedName>
    <definedName name="YY" localSheetId="11">#REF!</definedName>
    <definedName name="YY" localSheetId="9">#REF!</definedName>
    <definedName name="YY" localSheetId="10">#REF!</definedName>
    <definedName name="YY" localSheetId="12">#REF!</definedName>
    <definedName name="YY">#REF!</definedName>
    <definedName name="YY1A" localSheetId="11">#REF!</definedName>
    <definedName name="YY1A" localSheetId="9">#REF!</definedName>
    <definedName name="YY1A" localSheetId="10">#REF!</definedName>
    <definedName name="YY1A" localSheetId="12">#REF!</definedName>
    <definedName name="YY1A">#REF!</definedName>
    <definedName name="yytutyu" localSheetId="11" hidden="1">#REF!</definedName>
    <definedName name="yytutyu" localSheetId="9" hidden="1">#REF!</definedName>
    <definedName name="yytutyu" localSheetId="10" hidden="1">#REF!</definedName>
    <definedName name="yytutyu" localSheetId="12" hidden="1">#REF!</definedName>
    <definedName name="yytutyu" hidden="1">#REF!</definedName>
    <definedName name="yyy" localSheetId="5" hidden="1">{"Tab1",#N/A,FALSE,"P";"Tab2",#N/A,FALSE,"P"}</definedName>
    <definedName name="yyy" localSheetId="8" hidden="1">{"Tab1",#N/A,FALSE,"P";"Tab2",#N/A,FALSE,"P"}</definedName>
    <definedName name="yyy" localSheetId="11" hidden="1">{"Tab1",#N/A,FALSE,"P";"Tab2",#N/A,FALSE,"P"}</definedName>
    <definedName name="yyy" localSheetId="9" hidden="1">{"Tab1",#N/A,FALSE,"P";"Tab2",#N/A,FALSE,"P"}</definedName>
    <definedName name="yyy" localSheetId="10" hidden="1">{"Tab1",#N/A,FALSE,"P";"Tab2",#N/A,FALSE,"P"}</definedName>
    <definedName name="yyy" localSheetId="12" hidden="1">{"Tab1",#N/A,FALSE,"P";"Tab2",#N/A,FALSE,"P"}</definedName>
    <definedName name="yyy" hidden="1">{"Tab1",#N/A,FALSE,"P";"Tab2",#N/A,FALSE,"P"}</definedName>
    <definedName name="yyyy" localSheetId="5" hidden="1">{"Tab1",#N/A,FALSE,"P";"Tab2",#N/A,FALSE,"P"}</definedName>
    <definedName name="yyyy" localSheetId="8" hidden="1">{"Tab1",#N/A,FALSE,"P";"Tab2",#N/A,FALSE,"P"}</definedName>
    <definedName name="yyyy" localSheetId="11" hidden="1">{"Tab1",#N/A,FALSE,"P";"Tab2",#N/A,FALSE,"P"}</definedName>
    <definedName name="yyyy" localSheetId="9" hidden="1">{"Tab1",#N/A,FALSE,"P";"Tab2",#N/A,FALSE,"P"}</definedName>
    <definedName name="yyyy" localSheetId="10" hidden="1">{"Tab1",#N/A,FALSE,"P";"Tab2",#N/A,FALSE,"P"}</definedName>
    <definedName name="yyyy" localSheetId="12" hidden="1">{"Tab1",#N/A,FALSE,"P";"Tab2",#N/A,FALSE,"P"}</definedName>
    <definedName name="yyyy" hidden="1">{"Tab1",#N/A,FALSE,"P";"Tab2",#N/A,FALSE,"P"}</definedName>
    <definedName name="yyyyyy" hidden="1">'[60]Fax a enviar'!#REF!</definedName>
    <definedName name="yyyyyyyy" hidden="1">'[60]Fax a enviar'!#REF!</definedName>
    <definedName name="yyyyyyyyyyy" hidden="1">'[30]Fax a enviar'!#REF!</definedName>
    <definedName name="yyyyyyyyyyyyy" localSheetId="11" hidden="1">#REF!</definedName>
    <definedName name="yyyyyyyyyyyyy" localSheetId="9" hidden="1">#REF!</definedName>
    <definedName name="yyyyyyyyyyyyy" localSheetId="10" hidden="1">#REF!</definedName>
    <definedName name="yyyyyyyyyyyyy" localSheetId="12" hidden="1">#REF!</definedName>
    <definedName name="yyyyyyyyyyyyy" hidden="1">#REF!</definedName>
    <definedName name="yyyyyyyyyyyyyyy" localSheetId="9" hidden="1">#REF!</definedName>
    <definedName name="yyyyyyyyyyyyyyy" localSheetId="10" hidden="1">'[60]Fax a enviar'!#REF!</definedName>
    <definedName name="yyyyyyyyyyyyyyy" hidden="1">'[60]Fax a enviar'!#REF!</definedName>
    <definedName name="yyyyyyyyyyyyyyyyyyyyyy" localSheetId="9" hidden="1">#REF!</definedName>
    <definedName name="yyyyyyyyyyyyyyyyyyyyyy" localSheetId="10" hidden="1">'[56]Fax a enviar'!#REF!</definedName>
    <definedName name="yyyyyyyyyyyyyyyyyyyyyy" hidden="1">'[56]Fax a enviar'!#REF!</definedName>
    <definedName name="Z" localSheetId="11">#REF!</definedName>
    <definedName name="Z" localSheetId="9">#REF!</definedName>
    <definedName name="Z" localSheetId="10">#REF!</definedName>
    <definedName name="Z" localSheetId="12">#REF!</definedName>
    <definedName name="Z">#REF!</definedName>
    <definedName name="Z_1A8C061B_2301_11D3_BFD1_000039E37209_.wvu.Cols" localSheetId="11" hidden="1">#REF!,#REF!,#REF!</definedName>
    <definedName name="Z_1A8C061B_2301_11D3_BFD1_000039E37209_.wvu.Cols" localSheetId="9" hidden="1">#REF!,#REF!,#REF!</definedName>
    <definedName name="Z_1A8C061B_2301_11D3_BFD1_000039E37209_.wvu.Cols" localSheetId="10" hidden="1">#REF!,#REF!,#REF!</definedName>
    <definedName name="Z_1A8C061B_2301_11D3_BFD1_000039E37209_.wvu.Cols" localSheetId="12" hidden="1">#REF!,#REF!,#REF!</definedName>
    <definedName name="Z_1A8C061B_2301_11D3_BFD1_000039E37209_.wvu.Cols" hidden="1">#REF!,#REF!,#REF!</definedName>
    <definedName name="Z_1A8C061B_2301_11D3_BFD1_000039E37209_.wvu.Rows" localSheetId="11" hidden="1">#REF!,#REF!,#REF!</definedName>
    <definedName name="Z_1A8C061B_2301_11D3_BFD1_000039E37209_.wvu.Rows" localSheetId="9" hidden="1">#REF!,#REF!,#REF!</definedName>
    <definedName name="Z_1A8C061B_2301_11D3_BFD1_000039E37209_.wvu.Rows" localSheetId="10" hidden="1">#REF!,#REF!,#REF!</definedName>
    <definedName name="Z_1A8C061B_2301_11D3_BFD1_000039E37209_.wvu.Rows" localSheetId="12" hidden="1">#REF!,#REF!,#REF!</definedName>
    <definedName name="Z_1A8C061B_2301_11D3_BFD1_000039E37209_.wvu.Rows" hidden="1">#REF!,#REF!,#REF!</definedName>
    <definedName name="Z_1A8C061C_2301_11D3_BFD1_000039E37209_.wvu.Cols" localSheetId="11" hidden="1">#REF!,#REF!,#REF!</definedName>
    <definedName name="Z_1A8C061C_2301_11D3_BFD1_000039E37209_.wvu.Cols" localSheetId="9" hidden="1">#REF!,#REF!,#REF!</definedName>
    <definedName name="Z_1A8C061C_2301_11D3_BFD1_000039E37209_.wvu.Cols" localSheetId="10" hidden="1">#REF!,#REF!,#REF!</definedName>
    <definedName name="Z_1A8C061C_2301_11D3_BFD1_000039E37209_.wvu.Cols" localSheetId="12" hidden="1">#REF!,#REF!,#REF!</definedName>
    <definedName name="Z_1A8C061C_2301_11D3_BFD1_000039E37209_.wvu.Cols" hidden="1">#REF!,#REF!,#REF!</definedName>
    <definedName name="Z_1A8C061C_2301_11D3_BFD1_000039E37209_.wvu.Rows" localSheetId="11" hidden="1">#REF!,#REF!,#REF!</definedName>
    <definedName name="Z_1A8C061C_2301_11D3_BFD1_000039E37209_.wvu.Rows" localSheetId="9" hidden="1">#REF!,#REF!,#REF!</definedName>
    <definedName name="Z_1A8C061C_2301_11D3_BFD1_000039E37209_.wvu.Rows" localSheetId="10" hidden="1">#REF!,#REF!,#REF!</definedName>
    <definedName name="Z_1A8C061C_2301_11D3_BFD1_000039E37209_.wvu.Rows" localSheetId="12" hidden="1">#REF!,#REF!,#REF!</definedName>
    <definedName name="Z_1A8C061C_2301_11D3_BFD1_000039E37209_.wvu.Rows" hidden="1">#REF!,#REF!,#REF!</definedName>
    <definedName name="Z_1A8C061E_2301_11D3_BFD1_000039E37209_.wvu.Cols" localSheetId="11" hidden="1">#REF!,#REF!,#REF!</definedName>
    <definedName name="Z_1A8C061E_2301_11D3_BFD1_000039E37209_.wvu.Cols" localSheetId="9" hidden="1">#REF!,#REF!,#REF!</definedName>
    <definedName name="Z_1A8C061E_2301_11D3_BFD1_000039E37209_.wvu.Cols" localSheetId="10" hidden="1">#REF!,#REF!,#REF!</definedName>
    <definedName name="Z_1A8C061E_2301_11D3_BFD1_000039E37209_.wvu.Cols" localSheetId="12" hidden="1">#REF!,#REF!,#REF!</definedName>
    <definedName name="Z_1A8C061E_2301_11D3_BFD1_000039E37209_.wvu.Cols" hidden="1">#REF!,#REF!,#REF!</definedName>
    <definedName name="Z_1A8C061E_2301_11D3_BFD1_000039E37209_.wvu.Rows" localSheetId="11" hidden="1">#REF!,#REF!,#REF!</definedName>
    <definedName name="Z_1A8C061E_2301_11D3_BFD1_000039E37209_.wvu.Rows" localSheetId="9" hidden="1">#REF!,#REF!,#REF!</definedName>
    <definedName name="Z_1A8C061E_2301_11D3_BFD1_000039E37209_.wvu.Rows" localSheetId="10" hidden="1">#REF!,#REF!,#REF!</definedName>
    <definedName name="Z_1A8C061E_2301_11D3_BFD1_000039E37209_.wvu.Rows" localSheetId="12" hidden="1">#REF!,#REF!,#REF!</definedName>
    <definedName name="Z_1A8C061E_2301_11D3_BFD1_000039E37209_.wvu.Rows" hidden="1">#REF!,#REF!,#REF!</definedName>
    <definedName name="Z_1A8C061F_2301_11D3_BFD1_000039E37209_.wvu.Cols" localSheetId="11" hidden="1">#REF!,#REF!,#REF!</definedName>
    <definedName name="Z_1A8C061F_2301_11D3_BFD1_000039E37209_.wvu.Cols" localSheetId="9" hidden="1">#REF!,#REF!,#REF!</definedName>
    <definedName name="Z_1A8C061F_2301_11D3_BFD1_000039E37209_.wvu.Cols" localSheetId="10" hidden="1">#REF!,#REF!,#REF!</definedName>
    <definedName name="Z_1A8C061F_2301_11D3_BFD1_000039E37209_.wvu.Cols" localSheetId="12" hidden="1">#REF!,#REF!,#REF!</definedName>
    <definedName name="Z_1A8C061F_2301_11D3_BFD1_000039E37209_.wvu.Cols" hidden="1">#REF!,#REF!,#REF!</definedName>
    <definedName name="Z_1A8C061F_2301_11D3_BFD1_000039E37209_.wvu.Rows" localSheetId="11" hidden="1">#REF!,#REF!,#REF!</definedName>
    <definedName name="Z_1A8C061F_2301_11D3_BFD1_000039E37209_.wvu.Rows" localSheetId="9" hidden="1">#REF!,#REF!,#REF!</definedName>
    <definedName name="Z_1A8C061F_2301_11D3_BFD1_000039E37209_.wvu.Rows" localSheetId="10" hidden="1">#REF!,#REF!,#REF!</definedName>
    <definedName name="Z_1A8C061F_2301_11D3_BFD1_000039E37209_.wvu.Rows" localSheetId="12" hidden="1">#REF!,#REF!,#REF!</definedName>
    <definedName name="Z_1A8C061F_2301_11D3_BFD1_000039E37209_.wvu.Rows" hidden="1">#REF!,#REF!,#REF!</definedName>
    <definedName name="Z_95224721_0485_11D4_BFD1_00508B5F4DA4_.wvu.Cols" localSheetId="11" hidden="1">#REF!</definedName>
    <definedName name="Z_95224721_0485_11D4_BFD1_00508B5F4DA4_.wvu.Cols" localSheetId="9" hidden="1">#REF!</definedName>
    <definedName name="Z_95224721_0485_11D4_BFD1_00508B5F4DA4_.wvu.Cols" localSheetId="10" hidden="1">#REF!</definedName>
    <definedName name="Z_95224721_0485_11D4_BFD1_00508B5F4DA4_.wvu.Cols" localSheetId="12" hidden="1">#REF!</definedName>
    <definedName name="Z_95224721_0485_11D4_BFD1_00508B5F4DA4_.wvu.Cols" hidden="1">#REF!</definedName>
    <definedName name="zc" localSheetId="5" hidden="1">{"Riqfin97",#N/A,FALSE,"Tran";"Riqfinpro",#N/A,FALSE,"Tran"}</definedName>
    <definedName name="zc" localSheetId="8" hidden="1">{"Riqfin97",#N/A,FALSE,"Tran";"Riqfinpro",#N/A,FALSE,"Tran"}</definedName>
    <definedName name="zc" localSheetId="11" hidden="1">{"Riqfin97",#N/A,FALSE,"Tran";"Riqfinpro",#N/A,FALSE,"Tran"}</definedName>
    <definedName name="zc" localSheetId="9" hidden="1">{"Riqfin97",#N/A,FALSE,"Tran";"Riqfinpro",#N/A,FALSE,"Tran"}</definedName>
    <definedName name="zc" localSheetId="10" hidden="1">{"Riqfin97",#N/A,FALSE,"Tran";"Riqfinpro",#N/A,FALSE,"Tran"}</definedName>
    <definedName name="zc" localSheetId="12" hidden="1">{"Riqfin97",#N/A,FALSE,"Tran";"Riqfinpro",#N/A,FALSE,"Tran"}</definedName>
    <definedName name="zc" hidden="1">{"Riqfin97",#N/A,FALSE,"Tran";"Riqfinpro",#N/A,FALSE,"Tran"}</definedName>
    <definedName name="zio" localSheetId="5" hidden="1">{"Tab1",#N/A,FALSE,"P";"Tab2",#N/A,FALSE,"P"}</definedName>
    <definedName name="zio" localSheetId="8" hidden="1">{"Tab1",#N/A,FALSE,"P";"Tab2",#N/A,FALSE,"P"}</definedName>
    <definedName name="zio" localSheetId="11" hidden="1">{"Tab1",#N/A,FALSE,"P";"Tab2",#N/A,FALSE,"P"}</definedName>
    <definedName name="zio" localSheetId="9" hidden="1">{"Tab1",#N/A,FALSE,"P";"Tab2",#N/A,FALSE,"P"}</definedName>
    <definedName name="zio" localSheetId="10" hidden="1">{"Tab1",#N/A,FALSE,"P";"Tab2",#N/A,FALSE,"P"}</definedName>
    <definedName name="zio" localSheetId="12" hidden="1">{"Tab1",#N/A,FALSE,"P";"Tab2",#N/A,FALSE,"P"}</definedName>
    <definedName name="zio" hidden="1">{"Tab1",#N/A,FALSE,"P";"Tab2",#N/A,FALSE,"P"}</definedName>
    <definedName name="zn" localSheetId="5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9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0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1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rrae" localSheetId="11">#REF!</definedName>
    <definedName name="zrrae" localSheetId="9">#REF!</definedName>
    <definedName name="zrrae" localSheetId="10">#REF!</definedName>
    <definedName name="zrrae" localSheetId="12">#REF!</definedName>
    <definedName name="zrrae">#REF!</definedName>
    <definedName name="zv" localSheetId="5" hidden="1">{"Tab1",#N/A,FALSE,"P";"Tab2",#N/A,FALSE,"P"}</definedName>
    <definedName name="zv" localSheetId="8" hidden="1">{"Tab1",#N/A,FALSE,"P";"Tab2",#N/A,FALSE,"P"}</definedName>
    <definedName name="zv" localSheetId="11" hidden="1">{"Tab1",#N/A,FALSE,"P";"Tab2",#N/A,FALSE,"P"}</definedName>
    <definedName name="zv" localSheetId="9" hidden="1">{"Tab1",#N/A,FALSE,"P";"Tab2",#N/A,FALSE,"P"}</definedName>
    <definedName name="zv" localSheetId="10" hidden="1">{"Tab1",#N/A,FALSE,"P";"Tab2",#N/A,FALSE,"P"}</definedName>
    <definedName name="zv" localSheetId="12" hidden="1">{"Tab1",#N/A,FALSE,"P";"Tab2",#N/A,FALSE,"P"}</definedName>
    <definedName name="zv" hidden="1">{"Tab1",#N/A,FALSE,"P";"Tab2",#N/A,FALSE,"P"}</definedName>
    <definedName name="zx" localSheetId="5" hidden="1">{"Tab1",#N/A,FALSE,"P";"Tab2",#N/A,FALSE,"P"}</definedName>
    <definedName name="zx" localSheetId="8" hidden="1">{"Tab1",#N/A,FALSE,"P";"Tab2",#N/A,FALSE,"P"}</definedName>
    <definedName name="zx" localSheetId="11" hidden="1">{"Tab1",#N/A,FALSE,"P";"Tab2",#N/A,FALSE,"P"}</definedName>
    <definedName name="zx" localSheetId="9" hidden="1">{"Tab1",#N/A,FALSE,"P";"Tab2",#N/A,FALSE,"P"}</definedName>
    <definedName name="zx" localSheetId="10" hidden="1">{"Tab1",#N/A,FALSE,"P";"Tab2",#N/A,FALSE,"P"}</definedName>
    <definedName name="zx" localSheetId="12" hidden="1">{"Tab1",#N/A,FALSE,"P";"Tab2",#N/A,FALSE,"P"}</definedName>
    <definedName name="zx" hidden="1">{"Tab1",#N/A,FALSE,"P";"Tab2",#N/A,FALSE,"P"}</definedName>
    <definedName name="zz" localSheetId="5" hidden="1">{"Tab1",#N/A,FALSE,"P";"Tab2",#N/A,FALSE,"P"}</definedName>
    <definedName name="zz" localSheetId="8" hidden="1">{"Tab1",#N/A,FALSE,"P";"Tab2",#N/A,FALSE,"P"}</definedName>
    <definedName name="zz" localSheetId="11" hidden="1">{"Tab1",#N/A,FALSE,"P";"Tab2",#N/A,FALSE,"P"}</definedName>
    <definedName name="zz" localSheetId="9" hidden="1">{"Tab1",#N/A,FALSE,"P";"Tab2",#N/A,FALSE,"P"}</definedName>
    <definedName name="zz" localSheetId="10" hidden="1">{"Tab1",#N/A,FALSE,"P";"Tab2",#N/A,FALSE,"P"}</definedName>
    <definedName name="zz" localSheetId="12" hidden="1">{"Tab1",#N/A,FALSE,"P";"Tab2",#N/A,FALSE,"P"}</definedName>
    <definedName name="zz" hidden="1">{"Tab1",#N/A,FALSE,"P";"Tab2",#N/A,FALSE,"P"}</definedName>
    <definedName name="zzrr" localSheetId="11">#REF!</definedName>
    <definedName name="zzrr" localSheetId="9">#REF!</definedName>
    <definedName name="zzrr" localSheetId="10">#REF!</definedName>
    <definedName name="zzrr" localSheetId="12">#REF!</definedName>
    <definedName name="zzrr">#REF!</definedName>
    <definedName name="zzzz" localSheetId="5" hidden="1">{"Tab1",#N/A,FALSE,"P";"Tab2",#N/A,FALSE,"P"}</definedName>
    <definedName name="zzzz" localSheetId="8" hidden="1">{"Tab1",#N/A,FALSE,"P";"Tab2",#N/A,FALSE,"P"}</definedName>
    <definedName name="zzzz" localSheetId="11" hidden="1">{"Tab1",#N/A,FALSE,"P";"Tab2",#N/A,FALSE,"P"}</definedName>
    <definedName name="zzzz" localSheetId="9" hidden="1">{"Tab1",#N/A,FALSE,"P";"Tab2",#N/A,FALSE,"P"}</definedName>
    <definedName name="zzzz" localSheetId="10" hidden="1">{"Tab1",#N/A,FALSE,"P";"Tab2",#N/A,FALSE,"P"}</definedName>
    <definedName name="zzzz" localSheetId="12" hidden="1">{"Tab1",#N/A,FALSE,"P";"Tab2",#N/A,FALSE,"P"}</definedName>
    <definedName name="zzzz" hidden="1">{"Tab1",#N/A,FALSE,"P";"Tab2",#N/A,FALSE,"P"}</definedName>
    <definedName name="zzzzzzzzzz" localSheetId="5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9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0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1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40" l="1"/>
  <c r="H15" i="40"/>
  <c r="H14" i="40"/>
  <c r="I17" i="39"/>
  <c r="H16" i="39"/>
  <c r="H15" i="39"/>
  <c r="H14" i="39"/>
  <c r="I19" i="38"/>
  <c r="H18" i="38"/>
  <c r="H17" i="38"/>
  <c r="H16" i="38"/>
  <c r="H15" i="38"/>
  <c r="H14" i="38"/>
  <c r="I20" i="37"/>
  <c r="H19" i="37"/>
  <c r="H18" i="37"/>
  <c r="H17" i="37"/>
  <c r="H16" i="37"/>
  <c r="H15" i="37"/>
  <c r="H14" i="37"/>
  <c r="I18" i="36"/>
  <c r="H17" i="36"/>
  <c r="H16" i="36"/>
  <c r="H15" i="36"/>
  <c r="H14" i="36"/>
  <c r="I20" i="35"/>
  <c r="H19" i="35"/>
  <c r="H18" i="35"/>
  <c r="H17" i="35"/>
  <c r="H16" i="35"/>
  <c r="H15" i="35"/>
  <c r="H14" i="35"/>
  <c r="H13" i="35"/>
  <c r="F24" i="34"/>
  <c r="E24" i="34"/>
  <c r="H24" i="34" s="1"/>
  <c r="D24" i="34"/>
  <c r="G24" i="34" s="1"/>
  <c r="C24" i="34"/>
  <c r="H23" i="34"/>
  <c r="G23" i="34"/>
  <c r="F23" i="34"/>
  <c r="E23" i="34"/>
  <c r="H22" i="34"/>
  <c r="G22" i="34"/>
  <c r="F22" i="34"/>
  <c r="E22" i="34"/>
  <c r="C21" i="34"/>
  <c r="F21" i="34" s="1"/>
  <c r="G20" i="34"/>
  <c r="F20" i="34"/>
  <c r="D20" i="34"/>
  <c r="C20" i="34"/>
  <c r="E20" i="34" s="1"/>
  <c r="H20" i="34" s="1"/>
  <c r="G19" i="34"/>
  <c r="F19" i="34"/>
  <c r="D19" i="34"/>
  <c r="E19" i="34" s="1"/>
  <c r="H19" i="34" s="1"/>
  <c r="C19" i="34"/>
  <c r="H16" i="34"/>
  <c r="G16" i="34"/>
  <c r="F16" i="34"/>
  <c r="E16" i="34"/>
  <c r="H15" i="34"/>
  <c r="G15" i="34"/>
  <c r="F15" i="34"/>
  <c r="E15" i="34"/>
  <c r="H14" i="34"/>
  <c r="G14" i="34"/>
  <c r="F14" i="34"/>
  <c r="E14" i="34"/>
  <c r="G13" i="34"/>
  <c r="F13" i="34"/>
  <c r="D13" i="34"/>
  <c r="D21" i="34" s="1"/>
  <c r="G21" i="34" s="1"/>
  <c r="C13" i="34"/>
  <c r="G12" i="34"/>
  <c r="F12" i="34"/>
  <c r="E12" i="34"/>
  <c r="H12" i="34" s="1"/>
  <c r="H11" i="34"/>
  <c r="G11" i="34"/>
  <c r="F11" i="34"/>
  <c r="E11" i="34"/>
  <c r="F10" i="34"/>
  <c r="E10" i="34"/>
  <c r="H10" i="34" s="1"/>
  <c r="D10" i="34"/>
  <c r="G10" i="34" s="1"/>
  <c r="C10" i="34"/>
  <c r="C18" i="34" s="1"/>
  <c r="N41" i="32"/>
  <c r="M41" i="32"/>
  <c r="L41" i="32"/>
  <c r="J40" i="32"/>
  <c r="I40" i="32"/>
  <c r="H40" i="32"/>
  <c r="G40" i="32"/>
  <c r="F40" i="32"/>
  <c r="E40" i="32"/>
  <c r="D40" i="32"/>
  <c r="M40" i="32" s="1"/>
  <c r="C40" i="32"/>
  <c r="L40" i="32" s="1"/>
  <c r="Q39" i="32"/>
  <c r="N39" i="32"/>
  <c r="L39" i="32"/>
  <c r="R38" i="32"/>
  <c r="Q38" i="32"/>
  <c r="N38" i="32"/>
  <c r="M38" i="32"/>
  <c r="L38" i="32"/>
  <c r="K38" i="32"/>
  <c r="R37" i="32"/>
  <c r="Q37" i="32"/>
  <c r="N37" i="32"/>
  <c r="M37" i="32"/>
  <c r="L37" i="32"/>
  <c r="K37" i="32"/>
  <c r="R36" i="32"/>
  <c r="Q36" i="32"/>
  <c r="N36" i="32"/>
  <c r="M36" i="32"/>
  <c r="L36" i="32"/>
  <c r="K36" i="32"/>
  <c r="R35" i="32"/>
  <c r="Q35" i="32"/>
  <c r="N35" i="32"/>
  <c r="L35" i="32"/>
  <c r="N34" i="32"/>
  <c r="L34" i="32"/>
  <c r="K34" i="32"/>
  <c r="L33" i="32"/>
  <c r="J33" i="32"/>
  <c r="I33" i="32"/>
  <c r="H33" i="32"/>
  <c r="G33" i="32"/>
  <c r="F33" i="32"/>
  <c r="E33" i="32"/>
  <c r="D33" i="32"/>
  <c r="M33" i="32" s="1"/>
  <c r="C33" i="32"/>
  <c r="K33" i="32" s="1"/>
  <c r="Q32" i="32"/>
  <c r="N32" i="32"/>
  <c r="L32" i="32"/>
  <c r="R31" i="32"/>
  <c r="Q31" i="32"/>
  <c r="N31" i="32"/>
  <c r="L31" i="32"/>
  <c r="Q30" i="32"/>
  <c r="N30" i="32"/>
  <c r="L30" i="32"/>
  <c r="K30" i="32"/>
  <c r="L29" i="32"/>
  <c r="J29" i="32"/>
  <c r="I29" i="32"/>
  <c r="H29" i="32"/>
  <c r="G29" i="32"/>
  <c r="F29" i="32"/>
  <c r="E29" i="32"/>
  <c r="D29" i="32"/>
  <c r="N29" i="32" s="1"/>
  <c r="C29" i="32"/>
  <c r="K29" i="32" s="1"/>
  <c r="R28" i="32"/>
  <c r="Q28" i="32"/>
  <c r="N28" i="32"/>
  <c r="L28" i="32"/>
  <c r="K28" i="32"/>
  <c r="R27" i="32"/>
  <c r="N27" i="32"/>
  <c r="M27" i="32"/>
  <c r="L27" i="32"/>
  <c r="R26" i="32"/>
  <c r="N26" i="32"/>
  <c r="L26" i="32"/>
  <c r="K26" i="32"/>
  <c r="R25" i="32"/>
  <c r="Q25" i="32"/>
  <c r="N25" i="32"/>
  <c r="L25" i="32"/>
  <c r="K25" i="32"/>
  <c r="Q24" i="32"/>
  <c r="N24" i="32"/>
  <c r="L24" i="32"/>
  <c r="N23" i="32"/>
  <c r="L23" i="32"/>
  <c r="K23" i="32"/>
  <c r="R22" i="32"/>
  <c r="N22" i="32"/>
  <c r="L22" i="32"/>
  <c r="R21" i="32"/>
  <c r="N21" i="32"/>
  <c r="M21" i="32"/>
  <c r="L21" i="32"/>
  <c r="K21" i="32"/>
  <c r="R20" i="32"/>
  <c r="N20" i="32"/>
  <c r="M20" i="32"/>
  <c r="L20" i="32"/>
  <c r="N19" i="32"/>
  <c r="M19" i="32"/>
  <c r="J19" i="32"/>
  <c r="R23" i="32" s="1"/>
  <c r="I19" i="32"/>
  <c r="H19" i="32"/>
  <c r="G19" i="32"/>
  <c r="Q22" i="32" s="1"/>
  <c r="F19" i="32"/>
  <c r="E19" i="32"/>
  <c r="D19" i="32"/>
  <c r="C19" i="32"/>
  <c r="Q18" i="32"/>
  <c r="N18" i="32"/>
  <c r="L18" i="32"/>
  <c r="N17" i="32"/>
  <c r="L17" i="32"/>
  <c r="Q16" i="32"/>
  <c r="N16" i="32"/>
  <c r="M16" i="32"/>
  <c r="L16" i="32"/>
  <c r="K16" i="32"/>
  <c r="Q15" i="32"/>
  <c r="N15" i="32"/>
  <c r="L15" i="32"/>
  <c r="K15" i="32"/>
  <c r="N14" i="32"/>
  <c r="J14" i="32"/>
  <c r="R17" i="32" s="1"/>
  <c r="I14" i="32"/>
  <c r="I42" i="32" s="1"/>
  <c r="H14" i="32"/>
  <c r="H42" i="32" s="1"/>
  <c r="G14" i="32"/>
  <c r="Q17" i="32" s="1"/>
  <c r="F14" i="32"/>
  <c r="F42" i="32" s="1"/>
  <c r="E14" i="32"/>
  <c r="E42" i="32" s="1"/>
  <c r="D14" i="32"/>
  <c r="D42" i="32" s="1"/>
  <c r="C14" i="32"/>
  <c r="C42" i="32" s="1"/>
  <c r="E18" i="34" l="1"/>
  <c r="H18" i="34" s="1"/>
  <c r="F18" i="34"/>
  <c r="R15" i="32"/>
  <c r="R16" i="32"/>
  <c r="Q20" i="32"/>
  <c r="Q21" i="32"/>
  <c r="Q27" i="32"/>
  <c r="R32" i="32"/>
  <c r="G42" i="32"/>
  <c r="O33" i="32" s="1"/>
  <c r="E13" i="34"/>
  <c r="H13" i="34" s="1"/>
  <c r="Q26" i="32"/>
  <c r="R39" i="32"/>
  <c r="D18" i="34"/>
  <c r="G18" i="34" s="1"/>
  <c r="J42" i="32"/>
  <c r="P40" i="32" s="1"/>
  <c r="K14" i="32"/>
  <c r="R18" i="32"/>
  <c r="R24" i="32"/>
  <c r="R30" i="32"/>
  <c r="N33" i="32"/>
  <c r="Q34" i="32"/>
  <c r="N40" i="32"/>
  <c r="E21" i="34"/>
  <c r="H21" i="34" s="1"/>
  <c r="L14" i="32"/>
  <c r="K19" i="32"/>
  <c r="Q23" i="32"/>
  <c r="R34" i="32"/>
  <c r="M14" i="32"/>
  <c r="L19" i="32"/>
  <c r="O29" i="32" l="1"/>
  <c r="P33" i="32"/>
  <c r="O14" i="32"/>
  <c r="O39" i="32"/>
  <c r="O27" i="32"/>
  <c r="O21" i="32"/>
  <c r="O20" i="32"/>
  <c r="L42" i="32"/>
  <c r="O40" i="32"/>
  <c r="O32" i="32"/>
  <c r="O28" i="32"/>
  <c r="O16" i="32"/>
  <c r="O15" i="32"/>
  <c r="O23" i="32"/>
  <c r="O41" i="32"/>
  <c r="K42" i="32"/>
  <c r="O22" i="32"/>
  <c r="O17" i="32"/>
  <c r="O34" i="32"/>
  <c r="O30" i="32"/>
  <c r="O24" i="32"/>
  <c r="O18" i="32"/>
  <c r="O26" i="32"/>
  <c r="O38" i="32"/>
  <c r="O37" i="32"/>
  <c r="O36" i="32"/>
  <c r="O35" i="32"/>
  <c r="O25" i="32"/>
  <c r="O31" i="32"/>
  <c r="M42" i="32"/>
  <c r="P32" i="32"/>
  <c r="P28" i="32"/>
  <c r="P16" i="32"/>
  <c r="P15" i="32"/>
  <c r="P30" i="32"/>
  <c r="P24" i="32"/>
  <c r="P18" i="32"/>
  <c r="P22" i="32"/>
  <c r="P41" i="32"/>
  <c r="P34" i="32"/>
  <c r="P19" i="32"/>
  <c r="P23" i="32"/>
  <c r="P17" i="32"/>
  <c r="P38" i="32"/>
  <c r="P37" i="32"/>
  <c r="P36" i="32"/>
  <c r="P35" i="32"/>
  <c r="P25" i="32"/>
  <c r="P21" i="32"/>
  <c r="P31" i="32"/>
  <c r="P26" i="32"/>
  <c r="N42" i="32"/>
  <c r="P39" i="32"/>
  <c r="P27" i="32"/>
  <c r="P20" i="32"/>
  <c r="O19" i="32"/>
  <c r="P14" i="32"/>
  <c r="P29" i="32"/>
  <c r="J50" i="31"/>
  <c r="H50" i="31"/>
  <c r="I50" i="31" s="1"/>
  <c r="G50" i="31"/>
  <c r="J49" i="31"/>
  <c r="H49" i="31"/>
  <c r="I49" i="31" s="1"/>
  <c r="G49" i="31"/>
  <c r="G48" i="31"/>
  <c r="F48" i="31"/>
  <c r="J48" i="31" s="1"/>
  <c r="E48" i="31"/>
  <c r="D48" i="31"/>
  <c r="C48" i="31"/>
  <c r="J47" i="31"/>
  <c r="H47" i="31"/>
  <c r="I47" i="31" s="1"/>
  <c r="G47" i="31"/>
  <c r="J46" i="31"/>
  <c r="H46" i="31"/>
  <c r="I46" i="31" s="1"/>
  <c r="G46" i="31"/>
  <c r="J45" i="31"/>
  <c r="H45" i="31"/>
  <c r="I45" i="31" s="1"/>
  <c r="G45" i="31"/>
  <c r="J44" i="31"/>
  <c r="H44" i="31"/>
  <c r="I44" i="31" s="1"/>
  <c r="G44" i="31"/>
  <c r="J43" i="31"/>
  <c r="H43" i="31"/>
  <c r="I43" i="31" s="1"/>
  <c r="G43" i="31"/>
  <c r="J42" i="31"/>
  <c r="G42" i="31"/>
  <c r="F42" i="31"/>
  <c r="E42" i="31"/>
  <c r="D42" i="31"/>
  <c r="C42" i="31"/>
  <c r="H42" i="31" s="1"/>
  <c r="I42" i="31" s="1"/>
  <c r="J41" i="31"/>
  <c r="H41" i="31"/>
  <c r="I41" i="31" s="1"/>
  <c r="G41" i="31"/>
  <c r="J40" i="31"/>
  <c r="I40" i="31"/>
  <c r="H40" i="31"/>
  <c r="G40" i="31"/>
  <c r="G39" i="31"/>
  <c r="F39" i="31"/>
  <c r="J39" i="31" s="1"/>
  <c r="E39" i="31"/>
  <c r="D39" i="31"/>
  <c r="C39" i="31"/>
  <c r="H39" i="31" s="1"/>
  <c r="I39" i="31" s="1"/>
  <c r="J38" i="31"/>
  <c r="H38" i="31"/>
  <c r="I38" i="31" s="1"/>
  <c r="G38" i="31"/>
  <c r="J37" i="31"/>
  <c r="I37" i="31"/>
  <c r="H37" i="31"/>
  <c r="G37" i="31"/>
  <c r="J36" i="31"/>
  <c r="H36" i="31"/>
  <c r="I36" i="31" s="1"/>
  <c r="G36" i="31"/>
  <c r="J35" i="31"/>
  <c r="I35" i="31"/>
  <c r="H35" i="31"/>
  <c r="G35" i="31"/>
  <c r="J34" i="31"/>
  <c r="H34" i="31"/>
  <c r="I34" i="31" s="1"/>
  <c r="G34" i="31"/>
  <c r="J33" i="31"/>
  <c r="I33" i="31"/>
  <c r="H33" i="31"/>
  <c r="G33" i="31"/>
  <c r="J32" i="31"/>
  <c r="H32" i="31"/>
  <c r="I32" i="31" s="1"/>
  <c r="G32" i="31"/>
  <c r="J31" i="31"/>
  <c r="I31" i="31"/>
  <c r="H31" i="31"/>
  <c r="G31" i="31"/>
  <c r="J30" i="31"/>
  <c r="H30" i="31"/>
  <c r="I30" i="31" s="1"/>
  <c r="G30" i="31"/>
  <c r="J29" i="31"/>
  <c r="H29" i="31"/>
  <c r="I29" i="31" s="1"/>
  <c r="G29" i="31"/>
  <c r="J28" i="31"/>
  <c r="H28" i="31"/>
  <c r="I28" i="31" s="1"/>
  <c r="G28" i="31"/>
  <c r="J27" i="31"/>
  <c r="H27" i="31"/>
  <c r="I27" i="31" s="1"/>
  <c r="G27" i="31"/>
  <c r="J26" i="31"/>
  <c r="H26" i="31"/>
  <c r="I26" i="31" s="1"/>
  <c r="G26" i="31"/>
  <c r="J25" i="31"/>
  <c r="H25" i="31"/>
  <c r="I25" i="31" s="1"/>
  <c r="G25" i="31"/>
  <c r="J24" i="31"/>
  <c r="H24" i="31"/>
  <c r="I24" i="31" s="1"/>
  <c r="G24" i="31"/>
  <c r="J23" i="31"/>
  <c r="H23" i="31"/>
  <c r="I23" i="31" s="1"/>
  <c r="G23" i="31"/>
  <c r="J22" i="31"/>
  <c r="H22" i="31"/>
  <c r="I22" i="31" s="1"/>
  <c r="G22" i="31"/>
  <c r="J21" i="31"/>
  <c r="H21" i="31"/>
  <c r="I21" i="31" s="1"/>
  <c r="G21" i="31"/>
  <c r="J20" i="31"/>
  <c r="H20" i="31"/>
  <c r="I20" i="31" s="1"/>
  <c r="G20" i="31"/>
  <c r="J19" i="31"/>
  <c r="I19" i="31"/>
  <c r="H19" i="31"/>
  <c r="G19" i="31"/>
  <c r="J18" i="31"/>
  <c r="H18" i="31"/>
  <c r="I18" i="31" s="1"/>
  <c r="G18" i="31"/>
  <c r="J17" i="31"/>
  <c r="I17" i="31"/>
  <c r="H17" i="31"/>
  <c r="G17" i="31"/>
  <c r="J16" i="31"/>
  <c r="H16" i="31"/>
  <c r="I16" i="31" s="1"/>
  <c r="G16" i="31"/>
  <c r="J15" i="31"/>
  <c r="I15" i="31"/>
  <c r="H15" i="31"/>
  <c r="G15" i="31"/>
  <c r="G14" i="31"/>
  <c r="F14" i="31"/>
  <c r="F51" i="31" s="1"/>
  <c r="E14" i="31"/>
  <c r="E51" i="31" s="1"/>
  <c r="D14" i="31"/>
  <c r="D51" i="31" s="1"/>
  <c r="C14" i="31"/>
  <c r="H14" i="31" s="1"/>
  <c r="I14" i="31" s="1"/>
  <c r="E16" i="29"/>
  <c r="D16" i="29"/>
  <c r="E15" i="29"/>
  <c r="D15" i="29"/>
  <c r="E28" i="28"/>
  <c r="D28" i="28"/>
  <c r="K27" i="28"/>
  <c r="H27" i="28"/>
  <c r="K26" i="28"/>
  <c r="H26" i="28"/>
  <c r="I26" i="28" s="1"/>
  <c r="K25" i="28"/>
  <c r="H25" i="28"/>
  <c r="K24" i="28"/>
  <c r="H24" i="28"/>
  <c r="I24" i="28" s="1"/>
  <c r="K23" i="28"/>
  <c r="H23" i="28"/>
  <c r="I23" i="28" s="1"/>
  <c r="H22" i="28"/>
  <c r="I22" i="28" s="1"/>
  <c r="G22" i="28"/>
  <c r="G28" i="28" s="1"/>
  <c r="F22" i="28"/>
  <c r="F28" i="28" s="1"/>
  <c r="E22" i="28"/>
  <c r="D22" i="28"/>
  <c r="K21" i="28"/>
  <c r="H21" i="28"/>
  <c r="I21" i="28" s="1"/>
  <c r="K20" i="28"/>
  <c r="H20" i="28"/>
  <c r="I20" i="28" s="1"/>
  <c r="K19" i="28"/>
  <c r="H19" i="28"/>
  <c r="I19" i="28" s="1"/>
  <c r="K18" i="28"/>
  <c r="H18" i="28"/>
  <c r="I18" i="28" s="1"/>
  <c r="K17" i="28"/>
  <c r="H17" i="28"/>
  <c r="I17" i="28" s="1"/>
  <c r="K16" i="28"/>
  <c r="H16" i="28"/>
  <c r="I16" i="28" s="1"/>
  <c r="H15" i="28"/>
  <c r="I15" i="28" s="1"/>
  <c r="G15" i="28"/>
  <c r="K15" i="28" s="1"/>
  <c r="F15" i="28"/>
  <c r="E15" i="28"/>
  <c r="D15" i="28"/>
  <c r="E16" i="27"/>
  <c r="D16" i="27"/>
  <c r="E15" i="27"/>
  <c r="D15" i="27"/>
  <c r="K29" i="26"/>
  <c r="H29" i="26"/>
  <c r="K28" i="26"/>
  <c r="H28" i="26"/>
  <c r="I28" i="26" s="1"/>
  <c r="K27" i="26"/>
  <c r="H27" i="26"/>
  <c r="I27" i="26" s="1"/>
  <c r="K26" i="26"/>
  <c r="H26" i="26"/>
  <c r="I26" i="26" s="1"/>
  <c r="K25" i="26"/>
  <c r="H25" i="26"/>
  <c r="I25" i="26" s="1"/>
  <c r="K24" i="26"/>
  <c r="H24" i="26"/>
  <c r="I24" i="26" s="1"/>
  <c r="G23" i="26"/>
  <c r="K23" i="26" s="1"/>
  <c r="F23" i="26"/>
  <c r="F30" i="26" s="1"/>
  <c r="E23" i="26"/>
  <c r="E30" i="26" s="1"/>
  <c r="D23" i="26"/>
  <c r="H23" i="26" s="1"/>
  <c r="I23" i="26" s="1"/>
  <c r="K22" i="26"/>
  <c r="H22" i="26"/>
  <c r="K21" i="26"/>
  <c r="H21" i="26"/>
  <c r="I21" i="26" s="1"/>
  <c r="K20" i="26"/>
  <c r="H20" i="26"/>
  <c r="I20" i="26" s="1"/>
  <c r="K19" i="26"/>
  <c r="H19" i="26"/>
  <c r="I19" i="26" s="1"/>
  <c r="K18" i="26"/>
  <c r="H18" i="26"/>
  <c r="I18" i="26" s="1"/>
  <c r="K17" i="26"/>
  <c r="H17" i="26"/>
  <c r="I17" i="26" s="1"/>
  <c r="G16" i="26"/>
  <c r="K16" i="26" s="1"/>
  <c r="F16" i="26"/>
  <c r="E16" i="26"/>
  <c r="D16" i="26"/>
  <c r="H16" i="26" s="1"/>
  <c r="I16" i="26" s="1"/>
  <c r="J51" i="31" l="1"/>
  <c r="G51" i="31"/>
  <c r="K28" i="28"/>
  <c r="H28" i="28"/>
  <c r="I28" i="28" s="1"/>
  <c r="J28" i="28"/>
  <c r="J27" i="28"/>
  <c r="J25" i="28"/>
  <c r="J23" i="28"/>
  <c r="J20" i="28"/>
  <c r="J18" i="28"/>
  <c r="J16" i="28"/>
  <c r="J26" i="28"/>
  <c r="J24" i="28"/>
  <c r="J21" i="28"/>
  <c r="J19" i="28"/>
  <c r="J17" i="28"/>
  <c r="C51" i="31"/>
  <c r="H51" i="31" s="1"/>
  <c r="I51" i="31" s="1"/>
  <c r="J15" i="28"/>
  <c r="J22" i="28"/>
  <c r="D30" i="26"/>
  <c r="G30" i="26"/>
  <c r="K22" i="28"/>
  <c r="J14" i="31"/>
  <c r="H48" i="31"/>
  <c r="I48" i="31" s="1"/>
  <c r="K30" i="26" l="1"/>
  <c r="H30" i="26"/>
  <c r="I30" i="26" s="1"/>
  <c r="J30" i="26"/>
  <c r="J29" i="26"/>
  <c r="J27" i="26"/>
  <c r="J25" i="26"/>
  <c r="J22" i="26"/>
  <c r="J20" i="26"/>
  <c r="J18" i="26"/>
  <c r="J28" i="26"/>
  <c r="J26" i="26"/>
  <c r="J24" i="26"/>
  <c r="J21" i="26"/>
  <c r="J19" i="26"/>
  <c r="J17" i="26"/>
  <c r="J23" i="26"/>
  <c r="J16" i="26"/>
  <c r="M18" i="15" l="1"/>
  <c r="M18" i="14"/>
  <c r="M31" i="15" l="1"/>
  <c r="M31" i="14"/>
  <c r="M17" i="15"/>
  <c r="M17" i="14"/>
  <c r="D28" i="15" l="1"/>
  <c r="E28" i="15"/>
  <c r="F28" i="15"/>
  <c r="C28" i="15"/>
  <c r="D33" i="15"/>
  <c r="E33" i="15"/>
  <c r="F33" i="15"/>
  <c r="C33" i="15"/>
  <c r="D31" i="15"/>
  <c r="E31" i="15"/>
  <c r="F31" i="15"/>
  <c r="C31" i="15"/>
  <c r="D35" i="15"/>
  <c r="E35" i="15"/>
  <c r="F35" i="15"/>
  <c r="C35" i="15"/>
  <c r="D39" i="15"/>
  <c r="E39" i="15"/>
  <c r="F39" i="15"/>
  <c r="C39" i="15"/>
  <c r="D26" i="15"/>
  <c r="E26" i="15"/>
  <c r="F26" i="15"/>
  <c r="C26" i="15"/>
  <c r="D24" i="15"/>
  <c r="E24" i="15"/>
  <c r="F24" i="15"/>
  <c r="C24" i="15"/>
  <c r="C21" i="15"/>
  <c r="C18" i="15"/>
  <c r="D42" i="15"/>
  <c r="E42" i="15"/>
  <c r="F42" i="15"/>
  <c r="C42" i="15"/>
  <c r="D45" i="15"/>
  <c r="E45" i="15"/>
  <c r="F45" i="15"/>
  <c r="C45" i="15"/>
  <c r="E21" i="15"/>
  <c r="F21" i="15"/>
  <c r="D21" i="15"/>
  <c r="E18" i="15"/>
  <c r="F18" i="15"/>
  <c r="D18" i="15"/>
  <c r="J37" i="14"/>
  <c r="H39" i="14"/>
  <c r="G39" i="14"/>
  <c r="I39" i="14"/>
  <c r="K39" i="14"/>
  <c r="G40" i="14"/>
  <c r="H40" i="14"/>
  <c r="I40" i="14"/>
  <c r="K40" i="14"/>
  <c r="G41" i="14"/>
  <c r="H41" i="14" s="1"/>
  <c r="I41" i="14"/>
  <c r="K41" i="14"/>
  <c r="G42" i="14"/>
  <c r="H42" i="14" s="1"/>
  <c r="I42" i="14"/>
  <c r="K42" i="14"/>
  <c r="C40" i="14"/>
  <c r="C36" i="14" s="1"/>
  <c r="C37" i="14"/>
  <c r="C34" i="14"/>
  <c r="C32" i="14"/>
  <c r="C27" i="14"/>
  <c r="C29" i="14"/>
  <c r="F37" i="14"/>
  <c r="E17" i="14"/>
  <c r="E31" i="14"/>
  <c r="D32" i="14"/>
  <c r="E37" i="14"/>
  <c r="E36" i="14" s="1"/>
  <c r="D37" i="14"/>
  <c r="D36" i="14" s="1"/>
  <c r="C25" i="14"/>
  <c r="E25" i="14"/>
  <c r="F25" i="14"/>
  <c r="D25" i="14"/>
  <c r="C22" i="14"/>
  <c r="I22" i="14" s="1"/>
  <c r="E22" i="14"/>
  <c r="F22" i="14"/>
  <c r="K22" i="14" s="1"/>
  <c r="D22" i="14"/>
  <c r="C18" i="14"/>
  <c r="E18" i="14"/>
  <c r="F18" i="14"/>
  <c r="D18" i="14"/>
  <c r="D17" i="14" s="1"/>
  <c r="F36" i="14"/>
  <c r="F17" i="14"/>
  <c r="I34" i="14"/>
  <c r="K34" i="14"/>
  <c r="G35" i="14"/>
  <c r="H35" i="14" s="1"/>
  <c r="I35" i="14"/>
  <c r="K35" i="14"/>
  <c r="C31" i="14"/>
  <c r="F31" i="14"/>
  <c r="G27" i="14"/>
  <c r="H27" i="14" s="1"/>
  <c r="I27" i="14"/>
  <c r="K27" i="14"/>
  <c r="G28" i="14"/>
  <c r="H28" i="14" s="1"/>
  <c r="I28" i="14"/>
  <c r="K28" i="14"/>
  <c r="G22" i="14"/>
  <c r="H22" i="14" s="1"/>
  <c r="G23" i="14"/>
  <c r="H23" i="14" s="1"/>
  <c r="I23" i="14"/>
  <c r="K23" i="14"/>
  <c r="G24" i="14"/>
  <c r="H24" i="14" s="1"/>
  <c r="I24" i="14"/>
  <c r="K24" i="14"/>
  <c r="C38" i="15" l="1"/>
  <c r="C30" i="15"/>
  <c r="F30" i="15"/>
  <c r="E30" i="15"/>
  <c r="D30" i="15"/>
  <c r="F38" i="15"/>
  <c r="E38" i="15"/>
  <c r="D38" i="15"/>
  <c r="C17" i="14"/>
  <c r="G34" i="14"/>
  <c r="H34" i="14" s="1"/>
  <c r="D31" i="14"/>
  <c r="D43" i="14" s="1"/>
  <c r="D44" i="14" s="1"/>
  <c r="G17" i="14"/>
  <c r="G31" i="14"/>
  <c r="K46" i="15" l="1"/>
  <c r="I46" i="15"/>
  <c r="G46" i="15"/>
  <c r="K45" i="15"/>
  <c r="I45" i="15"/>
  <c r="G45" i="15"/>
  <c r="K44" i="15"/>
  <c r="I44" i="15"/>
  <c r="J44" i="15" s="1"/>
  <c r="G44" i="15"/>
  <c r="H44" i="15" s="1"/>
  <c r="K43" i="15"/>
  <c r="I43" i="15"/>
  <c r="J43" i="15" s="1"/>
  <c r="G43" i="15"/>
  <c r="H43" i="15" s="1"/>
  <c r="K42" i="15"/>
  <c r="I42" i="15"/>
  <c r="J42" i="15" s="1"/>
  <c r="G42" i="15"/>
  <c r="H42" i="15" s="1"/>
  <c r="K41" i="15"/>
  <c r="I41" i="15"/>
  <c r="J41" i="15" s="1"/>
  <c r="G41" i="15"/>
  <c r="H41" i="15" s="1"/>
  <c r="K40" i="15"/>
  <c r="I40" i="15"/>
  <c r="J40" i="15" s="1"/>
  <c r="G40" i="15"/>
  <c r="H40" i="15" s="1"/>
  <c r="K39" i="15"/>
  <c r="I39" i="15"/>
  <c r="J39" i="15" s="1"/>
  <c r="G39" i="15"/>
  <c r="H39" i="15" s="1"/>
  <c r="K38" i="15"/>
  <c r="I38" i="15"/>
  <c r="J38" i="15" s="1"/>
  <c r="G38" i="15"/>
  <c r="H38" i="15" s="1"/>
  <c r="K37" i="15"/>
  <c r="I37" i="15"/>
  <c r="J37" i="15" s="1"/>
  <c r="G37" i="15"/>
  <c r="H37" i="15" s="1"/>
  <c r="K36" i="15"/>
  <c r="I36" i="15"/>
  <c r="J36" i="15" s="1"/>
  <c r="G36" i="15"/>
  <c r="H36" i="15" s="1"/>
  <c r="K35" i="15"/>
  <c r="I35" i="15"/>
  <c r="J35" i="15" s="1"/>
  <c r="G35" i="15"/>
  <c r="H35" i="15" s="1"/>
  <c r="I34" i="15"/>
  <c r="G34" i="15"/>
  <c r="H34" i="15" s="1"/>
  <c r="I33" i="15"/>
  <c r="G33" i="15"/>
  <c r="H33" i="15" s="1"/>
  <c r="I32" i="15"/>
  <c r="G32" i="15"/>
  <c r="H32" i="15" s="1"/>
  <c r="I31" i="15"/>
  <c r="G31" i="15"/>
  <c r="H31" i="15" s="1"/>
  <c r="K30" i="15"/>
  <c r="I30" i="15"/>
  <c r="J30" i="15" s="1"/>
  <c r="G30" i="15"/>
  <c r="H30" i="15" s="1"/>
  <c r="K29" i="15"/>
  <c r="I29" i="15"/>
  <c r="J29" i="15" s="1"/>
  <c r="G29" i="15"/>
  <c r="H29" i="15" s="1"/>
  <c r="K28" i="15"/>
  <c r="I28" i="15"/>
  <c r="J28" i="15" s="1"/>
  <c r="G28" i="15"/>
  <c r="H28" i="15" s="1"/>
  <c r="I27" i="15"/>
  <c r="G27" i="15"/>
  <c r="H27" i="15" s="1"/>
  <c r="I26" i="15"/>
  <c r="G26" i="15"/>
  <c r="H26" i="15" s="1"/>
  <c r="I25" i="15"/>
  <c r="G25" i="15"/>
  <c r="H25" i="15" s="1"/>
  <c r="I24" i="15"/>
  <c r="G24" i="15"/>
  <c r="H24" i="15" s="1"/>
  <c r="K23" i="15"/>
  <c r="I23" i="15"/>
  <c r="G23" i="15"/>
  <c r="H23" i="15" s="1"/>
  <c r="I22" i="15"/>
  <c r="G22" i="15"/>
  <c r="H22" i="15" s="1"/>
  <c r="K21" i="15"/>
  <c r="I21" i="15"/>
  <c r="J21" i="15" s="1"/>
  <c r="G21" i="15"/>
  <c r="H21" i="15" s="1"/>
  <c r="K20" i="15"/>
  <c r="I20" i="15"/>
  <c r="J20" i="15" s="1"/>
  <c r="G20" i="15"/>
  <c r="H20" i="15" s="1"/>
  <c r="G19" i="15"/>
  <c r="K18" i="15"/>
  <c r="I18" i="15"/>
  <c r="J18" i="15" s="1"/>
  <c r="G18" i="15"/>
  <c r="H18" i="15" s="1"/>
  <c r="F17" i="15"/>
  <c r="E17" i="15"/>
  <c r="D17" i="15"/>
  <c r="D47" i="15" s="1"/>
  <c r="D48" i="15" s="1"/>
  <c r="C17" i="15"/>
  <c r="C47" i="15" s="1"/>
  <c r="C48" i="15" s="1"/>
  <c r="K38" i="14"/>
  <c r="I38" i="14"/>
  <c r="J38" i="14" s="1"/>
  <c r="G38" i="14"/>
  <c r="H38" i="14" s="1"/>
  <c r="K37" i="14"/>
  <c r="I37" i="14"/>
  <c r="G37" i="14"/>
  <c r="H37" i="14" s="1"/>
  <c r="K33" i="14"/>
  <c r="I33" i="14"/>
  <c r="J33" i="14" s="1"/>
  <c r="G33" i="14"/>
  <c r="H33" i="14" s="1"/>
  <c r="K32" i="14"/>
  <c r="I32" i="14"/>
  <c r="J32" i="14" s="1"/>
  <c r="G32" i="14"/>
  <c r="H32" i="14" s="1"/>
  <c r="K30" i="14"/>
  <c r="I30" i="14"/>
  <c r="J30" i="14" s="1"/>
  <c r="G30" i="14"/>
  <c r="H30" i="14" s="1"/>
  <c r="K29" i="14"/>
  <c r="I29" i="14"/>
  <c r="J29" i="14" s="1"/>
  <c r="G29" i="14"/>
  <c r="H29" i="14" s="1"/>
  <c r="K26" i="14"/>
  <c r="I26" i="14"/>
  <c r="J26" i="14" s="1"/>
  <c r="G26" i="14"/>
  <c r="H26" i="14" s="1"/>
  <c r="K25" i="14"/>
  <c r="I25" i="14"/>
  <c r="J25" i="14" s="1"/>
  <c r="G25" i="14"/>
  <c r="H25" i="14" s="1"/>
  <c r="K21" i="14"/>
  <c r="I21" i="14"/>
  <c r="G21" i="14"/>
  <c r="H21" i="14" s="1"/>
  <c r="K20" i="14"/>
  <c r="I20" i="14"/>
  <c r="J20" i="14" s="1"/>
  <c r="G20" i="14"/>
  <c r="H20" i="14" s="1"/>
  <c r="K19" i="14"/>
  <c r="I19" i="14"/>
  <c r="J19" i="14" s="1"/>
  <c r="G19" i="14"/>
  <c r="H19" i="14" s="1"/>
  <c r="K18" i="14"/>
  <c r="I18" i="14"/>
  <c r="J18" i="14" s="1"/>
  <c r="G18" i="14"/>
  <c r="H18" i="14" s="1"/>
  <c r="K17" i="14"/>
  <c r="I17" i="15" l="1"/>
  <c r="J17" i="15" s="1"/>
  <c r="G17" i="15"/>
  <c r="H17" i="15" s="1"/>
  <c r="F47" i="15"/>
  <c r="K47" i="15" s="1"/>
  <c r="H17" i="14"/>
  <c r="H31" i="14"/>
  <c r="I36" i="14"/>
  <c r="J36" i="14" s="1"/>
  <c r="C43" i="14"/>
  <c r="C44" i="14" s="1"/>
  <c r="F43" i="14"/>
  <c r="F44" i="14" s="1"/>
  <c r="K36" i="14"/>
  <c r="E47" i="15"/>
  <c r="E48" i="15" s="1"/>
  <c r="I17" i="14"/>
  <c r="J17" i="14" s="1"/>
  <c r="G36" i="14"/>
  <c r="H36" i="14" s="1"/>
  <c r="I47" i="15"/>
  <c r="J47" i="15" s="1"/>
  <c r="K31" i="14"/>
  <c r="E43" i="14"/>
  <c r="K17" i="15"/>
  <c r="I31" i="14"/>
  <c r="J31" i="14" s="1"/>
  <c r="F48" i="15" l="1"/>
  <c r="I48" i="15" s="1"/>
  <c r="J48" i="15" s="1"/>
  <c r="G47" i="15"/>
  <c r="H47" i="15" s="1"/>
  <c r="G43" i="14"/>
  <c r="H43" i="14" s="1"/>
  <c r="I43" i="14"/>
  <c r="J43" i="14" s="1"/>
  <c r="K43" i="14"/>
  <c r="E44" i="14"/>
  <c r="I44" i="14"/>
  <c r="J44" i="14" s="1"/>
  <c r="K44" i="14"/>
  <c r="K48" i="15" l="1"/>
  <c r="G48" i="15"/>
  <c r="H48" i="15" s="1"/>
  <c r="G44" i="14"/>
  <c r="H44" i="14" s="1"/>
</calcChain>
</file>

<file path=xl/sharedStrings.xml><?xml version="1.0" encoding="utf-8"?>
<sst xmlns="http://schemas.openxmlformats.org/spreadsheetml/2006/main" count="608" uniqueCount="319">
  <si>
    <t>MINISTERIO DE HACIENDA</t>
  </si>
  <si>
    <t>DIRECCIÓN GENERAL DE PRESUPUESTO</t>
  </si>
  <si>
    <t xml:space="preserve">DEPARTAMENTO DE GESTIÓN FINANCIERA DE FORMULACIÓN Y EJECUCIÓN </t>
  </si>
  <si>
    <t>Detalle</t>
  </si>
  <si>
    <t>2.1 - Gastos corrientes</t>
  </si>
  <si>
    <t>2.1.1 - Gastos de explotación</t>
  </si>
  <si>
    <t>2.1.2 - Gastos de consumo</t>
  </si>
  <si>
    <t>2.1.3 - Prestaciones de la seguridad social</t>
  </si>
  <si>
    <t>2.1.4 - Intereses de la deuda</t>
  </si>
  <si>
    <t>2.1.6 - Transferencias corrientes otorgadas</t>
  </si>
  <si>
    <t>2.2 - Gastos de capital</t>
  </si>
  <si>
    <t>2.2.1 - Construcciones en proceso</t>
  </si>
  <si>
    <t>2.2.2 - Activos fijos (formación bruta de capital fijo)</t>
  </si>
  <si>
    <t>2.2.4 - Objetos de valor</t>
  </si>
  <si>
    <t>2.2.5 - Activos no producidos</t>
  </si>
  <si>
    <t>2.2.6 - Transferencias de capital otorgadas</t>
  </si>
  <si>
    <t>Total general</t>
  </si>
  <si>
    <t>% del PIB</t>
  </si>
  <si>
    <t>Variación</t>
  </si>
  <si>
    <t>Abs.</t>
  </si>
  <si>
    <t>Rel.</t>
  </si>
  <si>
    <t>3 = 2-1</t>
  </si>
  <si>
    <t>4 = 3/1</t>
  </si>
  <si>
    <t>5 = 2/Total General</t>
  </si>
  <si>
    <t>6 = 2/PIB</t>
  </si>
  <si>
    <t>En millones de RD$</t>
  </si>
  <si>
    <t>Gasto Corriente</t>
  </si>
  <si>
    <t>Gasto Capital</t>
  </si>
  <si>
    <t>PIB 2024</t>
  </si>
  <si>
    <t>En porcentaje (%) del PIB</t>
  </si>
  <si>
    <r>
      <t xml:space="preserve">Fuente: </t>
    </r>
    <r>
      <rPr>
        <sz val="10"/>
        <color theme="1"/>
        <rFont val="Avenir Next LT Pro"/>
        <family val="2"/>
      </rPr>
      <t>Elaboración propia con datos del Sistema de la Gestión Financiera (SIGEF).</t>
    </r>
  </si>
  <si>
    <t>2.1.9 - Otros gastos corrientes</t>
  </si>
  <si>
    <t>Sector Eléctrico</t>
  </si>
  <si>
    <t>EDESUR</t>
  </si>
  <si>
    <t>EDENORTE</t>
  </si>
  <si>
    <t>EDEESTE</t>
  </si>
  <si>
    <t>Sector Agua</t>
  </si>
  <si>
    <t>INAPA</t>
  </si>
  <si>
    <t>CAASD</t>
  </si>
  <si>
    <t>CORAASAN</t>
  </si>
  <si>
    <t>Sector Financiero</t>
  </si>
  <si>
    <t>BANRESERVAS</t>
  </si>
  <si>
    <t>BCRD</t>
  </si>
  <si>
    <t>Valores en millones de RD$</t>
  </si>
  <si>
    <r>
      <t xml:space="preserve">Fuente: </t>
    </r>
    <r>
      <rPr>
        <sz val="10"/>
        <color theme="1"/>
        <rFont val="Avenir Next LT Pro"/>
        <family val="2"/>
      </rPr>
      <t>Elaboración propia con datos del Sistema de la Gestión Financiera (SIGEF) y Centralización de Información Financiera del Estado (CIFE)</t>
    </r>
  </si>
  <si>
    <t>DEPARTAMENTO DE GESTIÓN FINANCIERA DE FORMULACIÓN Y EJECUCIÓN</t>
  </si>
  <si>
    <t>PIB Nominal (Millones RD$)</t>
  </si>
  <si>
    <t>DETALLE</t>
  </si>
  <si>
    <t>EJECUCIÓN
% PIB</t>
  </si>
  <si>
    <t>PRESUPUESTO INICIAL</t>
  </si>
  <si>
    <t>PRESUPUESTO VIGENTE</t>
  </si>
  <si>
    <t>CUMPLIMIENTO %</t>
  </si>
  <si>
    <t>ABS.</t>
  </si>
  <si>
    <t>REL.</t>
  </si>
  <si>
    <t>TOTAL</t>
  </si>
  <si>
    <t>1.Fecha de imputación al 31/07/2022 // Fecha de registro al 07/08/2022</t>
  </si>
  <si>
    <t>DEVENGADO</t>
  </si>
  <si>
    <t>Notas: Excluye Aplicaciones</t>
  </si>
  <si>
    <t>Empresas Públicas no Financieras</t>
  </si>
  <si>
    <t>Empresas Públicas Financieras Monetarias</t>
  </si>
  <si>
    <t>Empresas Públicas Financieras no Monetarias</t>
  </si>
  <si>
    <t>Auxiliares Financieros</t>
  </si>
  <si>
    <t>6102 CORPORACIÓN DEL ACUEDUCTO Y ALCANTARILLADO DE SANTO DOMINGO</t>
  </si>
  <si>
    <t>6103 CORPORACION ESTATAL DE RADIO Y TELEVISON ( CERTV)</t>
  </si>
  <si>
    <t>6104 CORPORACIÓN DE ACUEDUCTO Y ALCANTARILLADO DE SANTIAGO</t>
  </si>
  <si>
    <t>6105 CORPORACION DOMINCANA DE EMPRESAS ELECTRICAS ESTATALES ( CDEEE)</t>
  </si>
  <si>
    <t>6107 CORPORACIÓN DE ACUEDUCTO Y ALCANTARILLADO DE MOCA</t>
  </si>
  <si>
    <t>6108 CORPORACIÓN DE ACUEDUCTO Y ALCANTARILLADO DE LA ROMANA</t>
  </si>
  <si>
    <t>6109 CORPORACIÓN DE ACUEDUCTO Y ALCANTARILLADO DE PUERTO PLATA</t>
  </si>
  <si>
    <t>6110 CONSEJO ESTATAL DEL AZUCAR</t>
  </si>
  <si>
    <t>6111 INSTITUTO DE ESTABILIZACIÓN DE PRECIOS</t>
  </si>
  <si>
    <t>6112 INSTITUTO NACIONAL DE AGUAS POTABLES Y ALCANTARILLADOS</t>
  </si>
  <si>
    <t>6114 CORPORACIÓN DE FOMENTO HOTELERO Y DESARROLLO DEL TURISMO</t>
  </si>
  <si>
    <t>6115 INSTITUTO POSTAL DOMINICANO</t>
  </si>
  <si>
    <t>6116 AUTORIDAD PORTUARIA DOMINICANA</t>
  </si>
  <si>
    <t>6118 LOTERIA NACIONAL</t>
  </si>
  <si>
    <t>6120 PROYECTO LA CRUZ DE MANZANILLO</t>
  </si>
  <si>
    <t>6121 CORPORACION DE ACUEDUCTO Y ALCANTARILLADO DE BOCA CHICA</t>
  </si>
  <si>
    <t>6122 CORPORACION DE ACUEDUCTO Y ALCANTARILLADO DE MONSEÑOR NOUEL</t>
  </si>
  <si>
    <t>6123 EMPRESA DE GENERACION HIDROELECTRICA DOMINICANA (EGEHID)</t>
  </si>
  <si>
    <t>6124 EMPRESA DE TRANSMISION ELECTRICA DOMINICANA ( ETED)</t>
  </si>
  <si>
    <t>6125 CORPORACION DE ACUEDUCTO Y ALCANTARILLADO DE LA VEGA</t>
  </si>
  <si>
    <t>6128 EMPRESA ELECTRICA DEL NORTE (EDENORTE)</t>
  </si>
  <si>
    <t>6129 EMPRESA ELECTRICA DEL SUR (EDESUR)</t>
  </si>
  <si>
    <t>6130 EMPRESA ELECTRICA DEL ESTE (EDEESTE)</t>
  </si>
  <si>
    <t>6131 OPERADORA METROPOLITANA DE SERVICIOS DE AUTOBUSES (OMSA)</t>
  </si>
  <si>
    <t>5002-BANCO CENTRAL DE LA REPÚBLICA DOMINICANA</t>
  </si>
  <si>
    <t>5004-BANCO DE RESERVAS DE LA REPUBLICA DOMINICANA</t>
  </si>
  <si>
    <t>5001-BANCO AGRICOLA DE LA REPUBLICA DOMINICANA</t>
  </si>
  <si>
    <t>5003-BANCO NACIONAL DE LAS EXPORTACIONES (BANDEX)</t>
  </si>
  <si>
    <t>5005-CAJA DE AHORROS PARA OBREROS Y MONTE DE PIEDAD</t>
  </si>
  <si>
    <t>5006-CENTRO DE DESARROLLO Y COMPETITIVIDAD INDUSTRIAL (PROINDUSTRIA)</t>
  </si>
  <si>
    <t>5007-CONS. NAC. PROM. Y APOYO A LA MICRO, PEQ. Y MEDIANA EMPRESA-PROMIPYME</t>
  </si>
  <si>
    <t>5 = (4/3)</t>
  </si>
  <si>
    <t>6 = (4-1)</t>
  </si>
  <si>
    <t>7 = (6/1)</t>
  </si>
  <si>
    <t>8 = (4/PIB)</t>
  </si>
  <si>
    <t>5008-SUPERINTENDENCIA DEL MERCADO DE VALORES</t>
  </si>
  <si>
    <r>
      <t xml:space="preserve">Fuente: </t>
    </r>
    <r>
      <rPr>
        <sz val="11"/>
        <color theme="1"/>
        <rFont val="Avenir Next LT Pro"/>
        <family val="2"/>
      </rPr>
      <t>Sistema de Información de la Gestión Financiera (SIGEF) y Centralización de Información Financiera del Estado (CIFE).</t>
    </r>
  </si>
  <si>
    <t>Devengado</t>
  </si>
  <si>
    <t>Presupuesto inicial</t>
  </si>
  <si>
    <t>Presupuesto Vigente</t>
  </si>
  <si>
    <r>
      <t xml:space="preserve">Fuente: </t>
    </r>
    <r>
      <rPr>
        <sz val="10"/>
        <color theme="1"/>
        <rFont val="Avenir Next LT Pro"/>
        <family val="2"/>
      </rPr>
      <t>Centralización de Información Financiera del Estado (CIFE).</t>
    </r>
  </si>
  <si>
    <t>Tabla 3. Gasto de las Empresas Públicas no Financieras por clasificación Económica</t>
  </si>
  <si>
    <t>Gráfico 3. Distribución del gasto de las Empresas Públicas no Financieras por clasificación Económica</t>
  </si>
  <si>
    <t>Tabla 4. Gasto de las Empresas Públicas Financieras por clasificación Económica</t>
  </si>
  <si>
    <t>Grafico 4. Distribución del gasto de las Empresas Públicas Financieras por clasificación Económica</t>
  </si>
  <si>
    <t>Grafico 5. Ejecución institucional de las Principales Empresas Públicas por sector</t>
  </si>
  <si>
    <t>Tabla 5 Gastos de Empresas Públicas por Clasificación Institucional</t>
  </si>
  <si>
    <t>Gráfico 1. Empresas Públicas No Financieras
Distribución de los Ingresos Corrientes</t>
  </si>
  <si>
    <t>Ventas de bienes y servicios</t>
  </si>
  <si>
    <t>Transferencias y donaciones corrientes recibidas</t>
  </si>
  <si>
    <t>Otros ingresos corrientes</t>
  </si>
  <si>
    <r>
      <rPr>
        <b/>
        <sz val="11"/>
        <color theme="1"/>
        <rFont val="Avenir Next LT Pro"/>
        <family val="2"/>
      </rPr>
      <t>Fuente:</t>
    </r>
    <r>
      <rPr>
        <sz val="11"/>
        <color theme="1"/>
        <rFont val="Avenir Next LT Pro"/>
        <family val="2"/>
      </rPr>
      <t xml:space="preserve"> Sistema de Información de la Gestión Financiera (SIGEF)</t>
    </r>
  </si>
  <si>
    <t>Rentas de la propiedad</t>
  </si>
  <si>
    <t>PIB</t>
  </si>
  <si>
    <t>Valores en Millones de RD$</t>
  </si>
  <si>
    <t>RECAUDADO
% PIB</t>
  </si>
  <si>
    <t xml:space="preserve">RECAUDADO </t>
  </si>
  <si>
    <t xml:space="preserve">PRESUPUESTO INICIAL </t>
  </si>
  <si>
    <t>PRESUPUESTO PERCIBIDO</t>
  </si>
  <si>
    <t>5=(4-3)</t>
  </si>
  <si>
    <t>6=(5/3)</t>
  </si>
  <si>
    <t>7=(4-1)</t>
  </si>
  <si>
    <t>8=(7/1)</t>
  </si>
  <si>
    <t>9 = 4/PIB</t>
  </si>
  <si>
    <t>1.1 Ingresos Corrientes</t>
  </si>
  <si>
    <t>1.1.3 - Ventas de bienes y servicios</t>
  </si>
  <si>
    <t>1.1.3.1 Ventas de establecimientos no de mercado</t>
  </si>
  <si>
    <t>1.1.3.2 Ventas de establecimientos de mercado</t>
  </si>
  <si>
    <t>1.1.3.3 Derechos administrativos</t>
  </si>
  <si>
    <t>-</t>
  </si>
  <si>
    <t>1.1.6 - Transferencias y donaciones corrientes recibidas</t>
  </si>
  <si>
    <t>1.1.6.2 - Transferencias del sector público</t>
  </si>
  <si>
    <t>1.1.9 - Otros ingresos corrientes</t>
  </si>
  <si>
    <t>1.1.9.1 - Otros ingresos corrientes</t>
  </si>
  <si>
    <t>1.2 Ingresos Capital</t>
  </si>
  <si>
    <t>1.2.4 - Transferencias de capital recibidas</t>
  </si>
  <si>
    <t>1.2.4.2 - Transferencias del sector publico</t>
  </si>
  <si>
    <t>3.1 Fuentes Financieras</t>
  </si>
  <si>
    <t>3.1.1 - Disminución de activos financieros</t>
  </si>
  <si>
    <t>3.1.1.1 - Disminución de activos financieros corrientes</t>
  </si>
  <si>
    <t>Total de Ingresos sin Fuentes de Financiamiento</t>
  </si>
  <si>
    <t>Total de Ingresos con Fuentes de Financiamiento</t>
  </si>
  <si>
    <r>
      <t xml:space="preserve">Fuente: </t>
    </r>
    <r>
      <rPr>
        <sz val="11"/>
        <rFont val="Avenir Next LT Pro"/>
        <family val="2"/>
      </rPr>
      <t>Sistema de Información de la Gestión Financiera (SIGEF).</t>
    </r>
  </si>
  <si>
    <t>1.1.3.1 - Ventas de establecimientos no de mercado</t>
  </si>
  <si>
    <t>1.1.3.2 - Ventas de establecimientos de mercado</t>
  </si>
  <si>
    <t>1.1.4 - Rentas de la propiedad</t>
  </si>
  <si>
    <t>1.1.4.1 - Intereses</t>
  </si>
  <si>
    <t>1.1.4.2 - Rentas de la propiedad distinta de intereses</t>
  </si>
  <si>
    <t>1.1.7 - Multas y sanciones pecuniarias</t>
  </si>
  <si>
    <t>1.1.7.1 - Multas y sanciones Pecuniarias</t>
  </si>
  <si>
    <t>1.2.1 - Venta (disposición) de activos no financieros (a valores brutos)</t>
  </si>
  <si>
    <t>1.2.1.3 - Venta de activos no producidos</t>
  </si>
  <si>
    <t>1.2.5 - Recuperación de inversiones financieras realizadas con fines de política</t>
  </si>
  <si>
    <t>1.2.5.2 - Venta de valores representativos de deuda adquiridos con fines de política</t>
  </si>
  <si>
    <t>1.2.5.4 - Recuperación de préstamos realizados con fines de política</t>
  </si>
  <si>
    <t>3.1.1.2 - Disminución de activos financieros no corrientes</t>
  </si>
  <si>
    <t>3.1.2 - Incremento de pasivos</t>
  </si>
  <si>
    <t>3.1.2.1 - Incremento de pasivos corrientes</t>
  </si>
  <si>
    <t>3.1.2.2 - Incremento de pasivos no corrientes</t>
  </si>
  <si>
    <t>3.1.4 - Incremento del patrimonio</t>
  </si>
  <si>
    <t>3.1.4.1 - Incremento del patrimonio</t>
  </si>
  <si>
    <t xml:space="preserve">Tabla 6.  Gastos de las Empresas Públicas por la Clasificación Funcional </t>
  </si>
  <si>
    <t>Valores en millones RD$</t>
  </si>
  <si>
    <t>Empresas Públicas Financieras</t>
  </si>
  <si>
    <t>Inicial</t>
  </si>
  <si>
    <t>Vigente</t>
  </si>
  <si>
    <t>(9) = (5-1)/1</t>
  </si>
  <si>
    <t>(10) = (5-1)</t>
  </si>
  <si>
    <t>(11) = (8-2)/2</t>
  </si>
  <si>
    <t>(12) = (8-2)</t>
  </si>
  <si>
    <t>1 - SERVICIOS  GENERALES</t>
  </si>
  <si>
    <t>1.1 - Administración general</t>
  </si>
  <si>
    <t>1.2 - Relaciones internacionales</t>
  </si>
  <si>
    <t>1.3 - Defensa nacional</t>
  </si>
  <si>
    <t>1.4 - Justicia, orden público y seguridad</t>
  </si>
  <si>
    <t>2 - SERVICIOS ECONÓMICOS</t>
  </si>
  <si>
    <t>2.1 - Asuntos económicos, comerciales y laborales</t>
  </si>
  <si>
    <t>2.2 - Agropecuaria, caza, pesca y silvicultura</t>
  </si>
  <si>
    <t>2.3 - Riego</t>
  </si>
  <si>
    <t>2.4 - Energía y combustible</t>
  </si>
  <si>
    <t>2.5 - Minería, manufactura y construcción</t>
  </si>
  <si>
    <t>2.6 - Transporte</t>
  </si>
  <si>
    <t>2.7 - Comunicaciones</t>
  </si>
  <si>
    <t>2.8 - Banca y seguros</t>
  </si>
  <si>
    <t>2.9 - Otros servicios económicos</t>
  </si>
  <si>
    <t>3 - PROTECCIÓN DEL MEDIO AMBIENTE</t>
  </si>
  <si>
    <t>3.1 - Protección del aire, agua y suelo</t>
  </si>
  <si>
    <t>3.2 - Protección de la biodiversidad y ordenación de desechos</t>
  </si>
  <si>
    <t>3.3 - Cambio Climático</t>
  </si>
  <si>
    <t>4 - SERVICIOS SOCIALES</t>
  </si>
  <si>
    <t>4.1 - Vivienda y servicios comunitarios</t>
  </si>
  <si>
    <t>4.2 - Salud</t>
  </si>
  <si>
    <t>4.3 - Actividades deportivas, recreativas, culturales y religiosas</t>
  </si>
  <si>
    <t>4.4 - Educación</t>
  </si>
  <si>
    <t>4.5 - Protección social</t>
  </si>
  <si>
    <t>4.6 - Equidad de género</t>
  </si>
  <si>
    <t>5 - INTERESES DE LA DEUDA PÚBLICA</t>
  </si>
  <si>
    <t>5.1 - Intereses y comisiones de deuda pública</t>
  </si>
  <si>
    <t>Total</t>
  </si>
  <si>
    <t>Notas:</t>
  </si>
  <si>
    <r>
      <t xml:space="preserve">Fuente: </t>
    </r>
    <r>
      <rPr>
        <sz val="8"/>
        <rFont val="Avenir Next LT Pro"/>
        <family val="2"/>
      </rPr>
      <t>Sistema de Información de la Gestión Financiera (SIGEF).</t>
    </r>
  </si>
  <si>
    <t xml:space="preserve"> </t>
  </si>
  <si>
    <t>Gráfico 6. Ejecución de la inversión pública por provincia</t>
  </si>
  <si>
    <r>
      <rPr>
        <b/>
        <sz val="8"/>
        <color theme="1"/>
        <rFont val="Avenir Next LT Pro"/>
        <family val="2"/>
      </rPr>
      <t>Fuente:</t>
    </r>
    <r>
      <rPr>
        <sz val="8"/>
        <color theme="1"/>
        <rFont val="Avenir Next LT Pro"/>
        <family val="2"/>
      </rPr>
      <t xml:space="preserve"> Sistema de Información de la Gestión Financiera (SIGEF).</t>
    </r>
  </si>
  <si>
    <t>Tabla 7. Cuenta de Ahorro, Inversión y Financiamiento</t>
  </si>
  <si>
    <t>Como % del PIB EPNF</t>
  </si>
  <si>
    <t>Como % del PIB EPF</t>
  </si>
  <si>
    <t>A. Total de Ingresos</t>
  </si>
  <si>
    <t>A.1) Ingresos Corrientes</t>
  </si>
  <si>
    <t>A.2) Ingresos de Capital</t>
  </si>
  <si>
    <t>B. Total de Gastos</t>
  </si>
  <si>
    <t>B.1) Gastos Corrientes</t>
  </si>
  <si>
    <t>B.1.1) Intereses de la Deuda Pública</t>
  </si>
  <si>
    <t>B.2) Gastos de Capital</t>
  </si>
  <si>
    <t>Resultados Presupuestarios</t>
  </si>
  <si>
    <t>Resultado Primario [A-[B-(B.1.1)]</t>
  </si>
  <si>
    <t>Resultado Económico (A.1-B.1)</t>
  </si>
  <si>
    <t>Resultado de Capital (A.2-B.2)</t>
  </si>
  <si>
    <t>C. Resultado Financiero (A-B)</t>
  </si>
  <si>
    <t>D. Fuentes Financieras</t>
  </si>
  <si>
    <t>E. Aplicaciones Financieras</t>
  </si>
  <si>
    <t>F. Financiamiento Neto (D-E)</t>
  </si>
  <si>
    <r>
      <rPr>
        <b/>
        <sz val="8"/>
        <color theme="1"/>
        <rFont val="Avenir Next LT Pro"/>
        <family val="2"/>
      </rPr>
      <t>Fuente:</t>
    </r>
    <r>
      <rPr>
        <sz val="8"/>
        <color theme="1"/>
        <rFont val="Avenir Next LT Pro"/>
        <family val="2"/>
      </rPr>
      <t xml:space="preserve"> Sistema de Información de la Gestión Financiera (SIGEF) Centralización de
la Información Financiera del Estado (CIFE).</t>
    </r>
  </si>
  <si>
    <t>DIRECCIÓN DE ESTUDIOS ECONÓMICOS Y SEGUIMIENTO FINANCIERO</t>
  </si>
  <si>
    <t>Tabla 8. Presupuesto Físico por Programas y Productos (INAPA)</t>
  </si>
  <si>
    <t>PROGRAMA</t>
  </si>
  <si>
    <t>PRODUCTOS</t>
  </si>
  <si>
    <t>UNIDAD DE MEDIDA</t>
  </si>
  <si>
    <t>META PROGRAMADA</t>
  </si>
  <si>
    <t>META LOGRADA</t>
  </si>
  <si>
    <t>% CUMPLIMIENTO EJECUCIÓN FISICA</t>
  </si>
  <si>
    <t>DEVENGADO (RD$ MILLONES)</t>
  </si>
  <si>
    <t>3 = 2 / 1</t>
  </si>
  <si>
    <t>Abastecimiento de Agua Potable</t>
  </si>
  <si>
    <t>M3 de agua producida</t>
  </si>
  <si>
    <t>Saneamiento y Disposición de Aguas Residuales</t>
  </si>
  <si>
    <t>M3 de aguas residuales recolectadas</t>
  </si>
  <si>
    <t>M3 de aguas residuales tratadas</t>
  </si>
  <si>
    <t>Administración Comercial</t>
  </si>
  <si>
    <t>Clientes/usuarios atendidos</t>
  </si>
  <si>
    <t>Incremento de la cobertura y la calidad en los servicios del agua</t>
  </si>
  <si>
    <t>Residentes de los sectores de las APS con servicio de suministro de agua potable.</t>
  </si>
  <si>
    <t>Numero de viviendas con suministro de agua</t>
  </si>
  <si>
    <t>Residentes de los sectores de las APS con servicio de red de alcantarillado.</t>
  </si>
  <si>
    <t>Número de viviendas conectados a red de alcantarillado</t>
  </si>
  <si>
    <t>TOTAL DEVENGADO</t>
  </si>
  <si>
    <t>Solo fueron considerados productos con metas físicas programadas y/o ejecutadas</t>
  </si>
  <si>
    <t>Tabla 9. Presupuesto Físico por Programas y Productos (CAASD)</t>
  </si>
  <si>
    <t>M3 de agua potable suministrada</t>
  </si>
  <si>
    <t>Residentes  de los sectores bajo jurisdicción de la CAASD con servicio de recolección de agua residual a través de la red de alcantarillado.</t>
  </si>
  <si>
    <t>Residentes de los sectores bajo jurisdicción de la CAASD con servicio tratamiento de aguas residuales y vertido al medio ambiente conforme a los parámetros establecidos por las normas vigentes.</t>
  </si>
  <si>
    <t>Gestión Comercial</t>
  </si>
  <si>
    <t>Residentes de los sectores bajo jurisdicción de la CAASD con atención a las solicitudes de servicios comerciales, reclamos y denuncias.</t>
  </si>
  <si>
    <t>Clientes y/o usuarios atendidos</t>
  </si>
  <si>
    <t>Tabla 10. Presupuesto Físico por Programas y Productos (CORAASAN)</t>
  </si>
  <si>
    <t>Residentes de los sectores bajo la jurisdicción de CORAASAN con distribución de agua potable a través de la red pública.</t>
  </si>
  <si>
    <t>M3 de agua distribuida</t>
  </si>
  <si>
    <t>Residentes de los sectores bajo la jurisdicción de CORAASAN con producción de agua potable a través de la red pública.</t>
  </si>
  <si>
    <t>Residentes de los sectores bajo la jurisdicción de CORAASAN con servicio de recolección de agua residual a través de la red de alcantarillado.</t>
  </si>
  <si>
    <t>Residentes de los sectores bajo la jurisdicción de CORAASAN con aguas residuales tratadas y vertidas al medio ambiente conforme a los parámetros establecidos por las normas.</t>
  </si>
  <si>
    <t>Residentes de los sectores bajo la jurisdicción de CORAASAN reciben atención a las solicitudes de servicios comerciales, reclamos y denuncias.</t>
  </si>
  <si>
    <t>Cantidad de clientes atendidos</t>
  </si>
  <si>
    <t>Tabla 11. Presupuesto Físico por Programas y Productos (CORAAPLATA)</t>
  </si>
  <si>
    <t>Residentes de los sectores bajo jurisdicción de CORAAPLATA con producción de agua potable a través de la red pública.</t>
  </si>
  <si>
    <t>Residentes de los sectores bajo la jurisdicción de CORAAPLATA con suministro de agua potable a través de la red pública.</t>
  </si>
  <si>
    <t>Residentes  de los sectores bajo jurisdicción de CORAAPLATA con servicio de recolección de agua residual a través de la red de alcantarillado.</t>
  </si>
  <si>
    <t>Residentes de los sectores bajo jurisdicción de CORAAPLATA con aguas residuales tratadas y vertidas al medio ambiente conforme a los parámetros establecidos por las normas.</t>
  </si>
  <si>
    <t>Residentes de los sectores bajo jurisdicción de CORAAPLATA reciben atención a las solicitudes de servicios comerciales, reclamos y denuncias.</t>
  </si>
  <si>
    <t>Tabla 12. Presupuesto Físico por Programas y Productos (CORAAROM)</t>
  </si>
  <si>
    <t>Tabla 13. Presupuesto Físico por Programas y Productos (INESPRE)</t>
  </si>
  <si>
    <t>Comercialización de Productos Agropecuarios al Consumidor y Apoyo a Productor</t>
  </si>
  <si>
    <r>
      <t xml:space="preserve">Nota: </t>
    </r>
    <r>
      <rPr>
        <sz val="11"/>
        <rFont val="Avenir Next LT Pro"/>
        <family val="2"/>
      </rPr>
      <t>PIB del Panorama Macroeconómico del 09 de junio del 2026, RD$ 7,897,551.3 millones.</t>
    </r>
  </si>
  <si>
    <t>VIGENTE vs. RECAUDADO 2025</t>
  </si>
  <si>
    <t>VARIACIÓN 2025/2024</t>
  </si>
  <si>
    <t xml:space="preserve">Tabla 1. Empresas Públicas Financieras
Recaudación de Ingresos por Clasificación Económica </t>
  </si>
  <si>
    <t xml:space="preserve">Tabla 2. Empresas Públicas No Financieras
Recaudación de Ingresos por Clasificación Económica </t>
  </si>
  <si>
    <t>2024-2025</t>
  </si>
  <si>
    <t>Participación 2025</t>
  </si>
  <si>
    <t>2.2.7 - Inversiones financieras realizadas con fines de política</t>
  </si>
  <si>
    <t>PIB 2025</t>
  </si>
  <si>
    <t>1. PIB 2023: RD$ 7,402,888.5 millones</t>
  </si>
  <si>
    <t>2. PIB 2024: RD$ 7,897,551.3 millones</t>
  </si>
  <si>
    <t>SUPERINTENDENCIA DE BANCOS</t>
  </si>
  <si>
    <t>2024 y 2025</t>
  </si>
  <si>
    <t>5009-SUPERINTENDENCIA DE BANCOS</t>
  </si>
  <si>
    <t>Los valores del Producto Interno Bruto (PIB) utilizados en este análisis se basan en la última versión del informe “Panorama Macroeconómico 2025‑2029”, elaborado por el Ministerio de Hacienda y Economía y actualizado al 09/06/2026.</t>
  </si>
  <si>
    <r>
      <rPr>
        <b/>
        <sz val="7"/>
        <color theme="1"/>
        <rFont val="Avenir Next LT Pro"/>
        <family val="2"/>
      </rPr>
      <t>Nota:</t>
    </r>
    <r>
      <rPr>
        <sz val="7"/>
        <color theme="1"/>
        <rFont val="Avenir Next LT Pro"/>
        <family val="2"/>
      </rPr>
      <t xml:space="preserve"> Los valores del Producto Interno Bruto (PIB) utilizados en este análisis se basan en la última versión del informe “Panorama Macroeconómico 2025‑2029”, elaborado por el Ministerio de Hacienda y Economía y actualizado al 09/06/2026.</t>
    </r>
  </si>
  <si>
    <r>
      <t xml:space="preserve">Fuente: </t>
    </r>
    <r>
      <rPr>
        <sz val="7"/>
        <color theme="1"/>
        <rFont val="Avenir Next LT Pro"/>
        <family val="2"/>
      </rPr>
      <t>Elaboración propia con datos del Sistema de la Gestión Financiera (SIGEF).</t>
    </r>
  </si>
  <si>
    <t>MINISTERIO DE HACIENDA Y ECONOMÍA</t>
  </si>
  <si>
    <t xml:space="preserve"> 2024 - 2025</t>
  </si>
  <si>
    <t>PIB Nominal 2025 Ejecución</t>
  </si>
  <si>
    <t>VARIACIÓN 2024/2025</t>
  </si>
  <si>
    <t>EPNF</t>
  </si>
  <si>
    <t>EPF</t>
  </si>
  <si>
    <t>PIB Nominal 2025 Formulación (RD$)</t>
  </si>
  <si>
    <t>Período enero - diciembre 2025</t>
  </si>
  <si>
    <t>PIB Nominal 2025 Ejecución (RD$)</t>
  </si>
  <si>
    <t>Residentes de las provincias bajo la jurisdicción del INAPA con producción de agua potable a través de la red pública</t>
  </si>
  <si>
    <t>M3 de agua potable producida</t>
  </si>
  <si>
    <t>Residentes de las provincias bajo la jurisdicción del INAPA con servicio de recolección de agua residual a través de la red de alcantarillado</t>
  </si>
  <si>
    <t>Residentes de las provincias bajo el área de jurisdicción del INAPA con aguas residuales tratadas y vertidas al medio ambiente conforme a los parámetros establecidos por las normas</t>
  </si>
  <si>
    <t>Residentes de las provincias bajo jurisdicción del INAPA reciben atención a las solicitudes de servicios comerciales, reclamos y denuncias</t>
  </si>
  <si>
    <t>Residentes de los sectores de las APS con facturación de servicio de suministro de agua potable</t>
  </si>
  <si>
    <t>Cantidad de usuarios con servicios de facturación</t>
  </si>
  <si>
    <t>Residentes de los sectores bajo jurisdicción de la CAASD con suministro de agua potable a través de la Red Pública y camiones Cisternas</t>
  </si>
  <si>
    <t>Incremento de la cobertura y calidad de los servicios del agua</t>
  </si>
  <si>
    <t>Residentes de los sectores de las APS con servicio de suministro de agua potable</t>
  </si>
  <si>
    <t>Número de viviendas con suministro de agua</t>
  </si>
  <si>
    <t>M3 de aguas residuales tratadas y vertidas</t>
  </si>
  <si>
    <t>Residentes de los sectores bajo jurisdicción de COAAROM con producción de agua potable a través de la red pública</t>
  </si>
  <si>
    <t>Residentes de los sectores bajo la jurisdicción de COAAROM con distribución de agua potable a través de camiones cisterna</t>
  </si>
  <si>
    <t>M3 de aguas distribuidas a traves de camiones cisterna</t>
  </si>
  <si>
    <t>Residentes de los sectores bajo jurisdicción de COAAROM reciben atención a las solicitudes de servicio comercial, reclamos y denuncias</t>
  </si>
  <si>
    <t>Ciudadanos acceden a productos agropecuarios a menor precio a través de los diferentes canales de distribución</t>
  </si>
  <si>
    <t>Números de ciudadanos beneficiados</t>
  </si>
  <si>
    <t>Productores reciben apoyo técnico  para la comercialización de productos agropecuarios</t>
  </si>
  <si>
    <t>Número de productores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</si>
</sst>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-;\-* #,##0.00_-;_-* &quot;-&quot;??_-;_-@_-"/>
    <numFmt numFmtId="165" formatCode="#,##0.0,,_);\(#,##0.0,,\)"/>
    <numFmt numFmtId="166" formatCode="#,##0.0,,"/>
    <numFmt numFmtId="167" formatCode="0.0%"/>
    <numFmt numFmtId="168" formatCode="#,##0.0,,_);\(#,##0.0,,\)\ \ "/>
    <numFmt numFmtId="169" formatCode="#,##0.00000_);\(#,##0.00000\)"/>
    <numFmt numFmtId="170" formatCode="_(* #,##0_);_(* \(#,##0\);_(* &quot;-&quot;??_);_(@_)"/>
    <numFmt numFmtId="171" formatCode="#,##0.0"/>
    <numFmt numFmtId="172" formatCode="#,##0.0000_);\(#,##0.0000\)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name val="Avenir Next LT Pro"/>
      <family val="2"/>
    </font>
    <font>
      <sz val="14"/>
      <color rgb="FF000000"/>
      <name val="Avenir Next LT Pro"/>
      <family val="2"/>
    </font>
    <font>
      <sz val="12"/>
      <color rgb="FF000000"/>
      <name val="Avenir Next LT Pro"/>
      <family val="2"/>
    </font>
    <font>
      <b/>
      <sz val="12"/>
      <color theme="0"/>
      <name val="Avenir Next LT Pro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b/>
      <sz val="10"/>
      <color theme="1"/>
      <name val="Avenir Next LT Pro"/>
      <family val="2"/>
    </font>
    <font>
      <sz val="11"/>
      <color theme="1"/>
      <name val="Avenir Next LT Pro"/>
      <family val="2"/>
    </font>
    <font>
      <b/>
      <sz val="11"/>
      <color theme="1"/>
      <name val="Avenir Next LT Pro"/>
      <family val="2"/>
    </font>
    <font>
      <sz val="10"/>
      <color theme="1"/>
      <name val="Avenir Next LT Pro"/>
      <family val="2"/>
    </font>
    <font>
      <b/>
      <sz val="11"/>
      <name val="Avenir Next LT Pro"/>
      <family val="2"/>
    </font>
    <font>
      <sz val="11"/>
      <name val="Avenir Next LT Pro"/>
      <family val="2"/>
    </font>
    <font>
      <b/>
      <sz val="11"/>
      <color theme="0"/>
      <name val="Avenir Next LT Pro"/>
      <family val="2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FF0000"/>
      <name val="Avenir Next LT Pro"/>
      <family val="2"/>
    </font>
    <font>
      <sz val="11"/>
      <color theme="0"/>
      <name val="Avenir Next LT Pro"/>
      <family val="2"/>
    </font>
    <font>
      <b/>
      <sz val="10"/>
      <color theme="0"/>
      <name val="Avenir Next LT Pro"/>
      <family val="2"/>
    </font>
    <font>
      <b/>
      <sz val="12"/>
      <name val="Avenir Next LT Pro"/>
      <family val="2"/>
    </font>
    <font>
      <b/>
      <sz val="12"/>
      <color theme="4" tint="-0.249977111117893"/>
      <name val="Avenir Next LT Pro"/>
      <family val="2"/>
    </font>
    <font>
      <sz val="12"/>
      <name val="Avenir Next LT Pro"/>
      <family val="2"/>
    </font>
    <font>
      <b/>
      <sz val="11"/>
      <name val="Aptos Narrow"/>
      <family val="2"/>
      <scheme val="minor"/>
    </font>
    <font>
      <sz val="11"/>
      <name val="Arial"/>
      <family val="2"/>
    </font>
    <font>
      <b/>
      <sz val="8"/>
      <color theme="1"/>
      <name val="Aptos Narrow"/>
      <family val="2"/>
      <scheme val="minor"/>
    </font>
    <font>
      <b/>
      <sz val="8"/>
      <name val="Avenir Next LT Pro"/>
      <family val="2"/>
    </font>
    <font>
      <sz val="8"/>
      <name val="Avenir Next LT Pro"/>
      <family val="2"/>
    </font>
    <font>
      <sz val="8"/>
      <color theme="1"/>
      <name val="Avenir Next LT Pro"/>
      <family val="2"/>
    </font>
    <font>
      <b/>
      <sz val="8"/>
      <color theme="1"/>
      <name val="Avenir Next LT Pro"/>
      <family val="2"/>
    </font>
    <font>
      <b/>
      <sz val="9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7"/>
      <color theme="1"/>
      <name val="Avenir Next LT Pro"/>
      <family val="2"/>
    </font>
    <font>
      <b/>
      <sz val="7"/>
      <color theme="1"/>
      <name val="Avenir Next LT Pro"/>
      <family val="2"/>
    </font>
  </fonts>
  <fills count="12">
    <fill>
      <patternFill patternType="none"/>
    </fill>
    <fill>
      <patternFill patternType="gray125"/>
    </fill>
    <fill>
      <patternFill patternType="solid">
        <fgColor rgb="FF305496"/>
        <bgColor theme="4" tint="0.79998168889431442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theme="4" tint="0.79998168889431442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3" tint="0.89999084444715716"/>
        <bgColor theme="8" tint="0.79998168889431442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7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1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8" fillId="0" borderId="0"/>
    <xf numFmtId="0" fontId="33" fillId="0" borderId="0" applyNumberFormat="0" applyFill="0" applyBorder="0" applyAlignment="0" applyProtection="0"/>
  </cellStyleXfs>
  <cellXfs count="428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wrapText="1"/>
    </xf>
    <xf numFmtId="165" fontId="7" fillId="3" borderId="4" xfId="2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left" indent="1"/>
    </xf>
    <xf numFmtId="165" fontId="8" fillId="4" borderId="4" xfId="2" applyNumberFormat="1" applyFont="1" applyFill="1" applyBorder="1" applyAlignment="1">
      <alignment horizontal="right" vertical="center"/>
    </xf>
    <xf numFmtId="0" fontId="8" fillId="4" borderId="0" xfId="0" applyFont="1" applyFill="1" applyAlignment="1">
      <alignment horizontal="left" indent="1"/>
    </xf>
    <xf numFmtId="0" fontId="7" fillId="3" borderId="0" xfId="0" applyFont="1" applyFill="1" applyAlignment="1">
      <alignment horizontal="left"/>
    </xf>
    <xf numFmtId="0" fontId="7" fillId="5" borderId="8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167" fontId="7" fillId="3" borderId="4" xfId="1" applyNumberFormat="1" applyFont="1" applyFill="1" applyBorder="1" applyAlignment="1">
      <alignment horizontal="right" vertical="center"/>
    </xf>
    <xf numFmtId="167" fontId="8" fillId="4" borderId="4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  <xf numFmtId="167" fontId="0" fillId="0" borderId="0" xfId="1" applyNumberFormat="1" applyFont="1"/>
    <xf numFmtId="0" fontId="2" fillId="0" borderId="0" xfId="0" applyFont="1"/>
    <xf numFmtId="0" fontId="12" fillId="0" borderId="0" xfId="0" applyFont="1"/>
    <xf numFmtId="166" fontId="12" fillId="0" borderId="0" xfId="0" applyNumberFormat="1" applyFont="1"/>
    <xf numFmtId="0" fontId="13" fillId="0" borderId="0" xfId="3" applyFont="1" applyAlignment="1">
      <alignment vertical="center" wrapText="1" readingOrder="1"/>
    </xf>
    <xf numFmtId="0" fontId="14" fillId="0" borderId="0" xfId="3" applyFont="1"/>
    <xf numFmtId="0" fontId="14" fillId="0" borderId="0" xfId="3" applyFont="1" applyAlignment="1">
      <alignment vertical="top" wrapText="1" readingOrder="1"/>
    </xf>
    <xf numFmtId="0" fontId="10" fillId="0" borderId="0" xfId="3" applyFont="1"/>
    <xf numFmtId="0" fontId="10" fillId="0" borderId="0" xfId="3" applyFont="1" applyAlignment="1">
      <alignment horizontal="center"/>
    </xf>
    <xf numFmtId="0" fontId="13" fillId="6" borderId="11" xfId="3" applyFont="1" applyFill="1" applyBorder="1"/>
    <xf numFmtId="168" fontId="13" fillId="6" borderId="11" xfId="3" applyNumberFormat="1" applyFont="1" applyFill="1" applyBorder="1"/>
    <xf numFmtId="0" fontId="10" fillId="0" borderId="12" xfId="3" applyFont="1" applyBorder="1" applyAlignment="1">
      <alignment horizontal="center"/>
    </xf>
    <xf numFmtId="0" fontId="6" fillId="7" borderId="2" xfId="3" applyFont="1" applyFill="1" applyBorder="1" applyAlignment="1">
      <alignment horizontal="center" vertical="center"/>
    </xf>
    <xf numFmtId="0" fontId="6" fillId="2" borderId="17" xfId="3" applyFont="1" applyFill="1" applyBorder="1" applyAlignment="1">
      <alignment horizontal="center" vertical="center" wrapText="1"/>
    </xf>
    <xf numFmtId="0" fontId="6" fillId="2" borderId="16" xfId="3" applyFont="1" applyFill="1" applyBorder="1" applyAlignment="1">
      <alignment horizontal="center" vertical="center"/>
    </xf>
    <xf numFmtId="0" fontId="6" fillId="2" borderId="17" xfId="3" applyFont="1" applyFill="1" applyBorder="1" applyAlignment="1">
      <alignment horizontal="center" vertical="center"/>
    </xf>
    <xf numFmtId="0" fontId="6" fillId="2" borderId="15" xfId="3" applyFont="1" applyFill="1" applyBorder="1" applyAlignment="1">
      <alignment horizontal="center" vertical="center"/>
    </xf>
    <xf numFmtId="0" fontId="7" fillId="8" borderId="18" xfId="3" applyFont="1" applyFill="1" applyBorder="1"/>
    <xf numFmtId="165" fontId="7" fillId="8" borderId="18" xfId="3" applyNumberFormat="1" applyFont="1" applyFill="1" applyBorder="1" applyAlignment="1">
      <alignment horizontal="center" vertical="center"/>
    </xf>
    <xf numFmtId="167" fontId="7" fillId="8" borderId="18" xfId="1" applyNumberFormat="1" applyFont="1" applyFill="1" applyBorder="1" applyAlignment="1">
      <alignment horizontal="center" vertical="center"/>
    </xf>
    <xf numFmtId="167" fontId="7" fillId="8" borderId="18" xfId="4" applyNumberFormat="1" applyFont="1" applyFill="1" applyBorder="1" applyAlignment="1">
      <alignment horizontal="center" vertical="center"/>
    </xf>
    <xf numFmtId="167" fontId="10" fillId="0" borderId="0" xfId="4" applyNumberFormat="1" applyFont="1"/>
    <xf numFmtId="165" fontId="8" fillId="0" borderId="19" xfId="3" applyNumberFormat="1" applyFont="1" applyBorder="1" applyAlignment="1">
      <alignment horizontal="center" vertical="center"/>
    </xf>
    <xf numFmtId="167" fontId="8" fillId="0" borderId="19" xfId="1" applyNumberFormat="1" applyFont="1" applyBorder="1" applyAlignment="1">
      <alignment horizontal="center" vertical="center"/>
    </xf>
    <xf numFmtId="167" fontId="8" fillId="0" borderId="19" xfId="4" applyNumberFormat="1" applyFont="1" applyBorder="1" applyAlignment="1">
      <alignment horizontal="center" vertical="center"/>
    </xf>
    <xf numFmtId="0" fontId="8" fillId="0" borderId="20" xfId="3" applyFont="1" applyBorder="1" applyAlignment="1">
      <alignment horizontal="left" indent="1"/>
    </xf>
    <xf numFmtId="165" fontId="8" fillId="0" borderId="0" xfId="3" applyNumberFormat="1" applyFont="1" applyAlignment="1">
      <alignment horizontal="center" vertical="center"/>
    </xf>
    <xf numFmtId="167" fontId="8" fillId="0" borderId="0" xfId="1" applyNumberFormat="1" applyFont="1" applyAlignment="1">
      <alignment horizontal="center" vertical="center"/>
    </xf>
    <xf numFmtId="167" fontId="8" fillId="0" borderId="0" xfId="4" applyNumberFormat="1" applyFont="1" applyAlignment="1">
      <alignment horizontal="center" vertical="center"/>
    </xf>
    <xf numFmtId="167" fontId="8" fillId="0" borderId="0" xfId="4" applyNumberFormat="1" applyFont="1" applyBorder="1" applyAlignment="1">
      <alignment horizontal="center" vertical="center"/>
    </xf>
    <xf numFmtId="0" fontId="8" fillId="0" borderId="0" xfId="3" applyFont="1" applyAlignment="1">
      <alignment horizontal="left" indent="1"/>
    </xf>
    <xf numFmtId="0" fontId="8" fillId="0" borderId="21" xfId="3" applyFont="1" applyBorder="1" applyAlignment="1">
      <alignment horizontal="left" indent="1"/>
    </xf>
    <xf numFmtId="165" fontId="8" fillId="0" borderId="21" xfId="3" applyNumberFormat="1" applyFont="1" applyBorder="1" applyAlignment="1">
      <alignment horizontal="center" vertical="center"/>
    </xf>
    <xf numFmtId="167" fontId="8" fillId="0" borderId="21" xfId="1" applyNumberFormat="1" applyFont="1" applyBorder="1" applyAlignment="1">
      <alignment horizontal="center" vertical="center"/>
    </xf>
    <xf numFmtId="167" fontId="8" fillId="0" borderId="21" xfId="4" applyNumberFormat="1" applyFont="1" applyBorder="1" applyAlignment="1">
      <alignment horizontal="center" vertical="center"/>
    </xf>
    <xf numFmtId="165" fontId="10" fillId="0" borderId="0" xfId="4" applyNumberFormat="1" applyFont="1"/>
    <xf numFmtId="169" fontId="10" fillId="0" borderId="0" xfId="3" applyNumberFormat="1" applyFont="1"/>
    <xf numFmtId="0" fontId="8" fillId="0" borderId="21" xfId="3" applyFont="1" applyBorder="1" applyAlignment="1">
      <alignment horizontal="left" wrapText="1" indent="1"/>
    </xf>
    <xf numFmtId="165" fontId="8" fillId="0" borderId="22" xfId="3" applyNumberFormat="1" applyFont="1" applyBorder="1" applyAlignment="1">
      <alignment horizontal="center" vertical="center"/>
    </xf>
    <xf numFmtId="167" fontId="8" fillId="0" borderId="22" xfId="4" applyNumberFormat="1" applyFont="1" applyBorder="1" applyAlignment="1">
      <alignment horizontal="center" vertical="center"/>
    </xf>
    <xf numFmtId="0" fontId="8" fillId="0" borderId="0" xfId="3" applyFont="1" applyAlignment="1">
      <alignment horizontal="left" wrapText="1" indent="1"/>
    </xf>
    <xf numFmtId="43" fontId="10" fillId="0" borderId="0" xfId="5" applyFont="1"/>
    <xf numFmtId="43" fontId="10" fillId="0" borderId="0" xfId="3" applyNumberFormat="1" applyFont="1"/>
    <xf numFmtId="0" fontId="8" fillId="0" borderId="20" xfId="3" applyFont="1" applyBorder="1" applyAlignment="1">
      <alignment horizontal="left" wrapText="1" indent="1"/>
    </xf>
    <xf numFmtId="0" fontId="8" fillId="0" borderId="22" xfId="3" applyFont="1" applyBorder="1" applyAlignment="1">
      <alignment horizontal="left" wrapText="1" indent="1"/>
    </xf>
    <xf numFmtId="0" fontId="8" fillId="0" borderId="19" xfId="3" applyFont="1" applyBorder="1" applyAlignment="1">
      <alignment horizontal="left" wrapText="1" indent="1"/>
    </xf>
    <xf numFmtId="0" fontId="8" fillId="0" borderId="22" xfId="3" applyFont="1" applyBorder="1" applyAlignment="1">
      <alignment horizontal="left" indent="1"/>
    </xf>
    <xf numFmtId="167" fontId="8" fillId="0" borderId="22" xfId="1" applyNumberFormat="1" applyFont="1" applyBorder="1" applyAlignment="1">
      <alignment horizontal="center" vertical="center"/>
    </xf>
    <xf numFmtId="166" fontId="8" fillId="0" borderId="19" xfId="3" applyNumberFormat="1" applyFont="1" applyBorder="1" applyAlignment="1">
      <alignment horizontal="center" vertical="center"/>
    </xf>
    <xf numFmtId="0" fontId="6" fillId="7" borderId="23" xfId="3" applyFont="1" applyFill="1" applyBorder="1" applyAlignment="1">
      <alignment horizontal="left"/>
    </xf>
    <xf numFmtId="165" fontId="6" fillId="7" borderId="24" xfId="3" applyNumberFormat="1" applyFont="1" applyFill="1" applyBorder="1" applyAlignment="1">
      <alignment horizontal="center" vertical="center"/>
    </xf>
    <xf numFmtId="167" fontId="6" fillId="7" borderId="24" xfId="1" applyNumberFormat="1" applyFont="1" applyFill="1" applyBorder="1" applyAlignment="1">
      <alignment horizontal="center" vertical="center"/>
    </xf>
    <xf numFmtId="167" fontId="6" fillId="7" borderId="24" xfId="4" applyNumberFormat="1" applyFont="1" applyFill="1" applyBorder="1" applyAlignment="1">
      <alignment horizontal="center" vertical="center"/>
    </xf>
    <xf numFmtId="167" fontId="6" fillId="7" borderId="25" xfId="4" applyNumberFormat="1" applyFont="1" applyFill="1" applyBorder="1" applyAlignment="1">
      <alignment horizontal="center" vertical="center"/>
    </xf>
    <xf numFmtId="0" fontId="15" fillId="0" borderId="0" xfId="3" applyFont="1" applyAlignment="1">
      <alignment horizontal="left"/>
    </xf>
    <xf numFmtId="165" fontId="15" fillId="0" borderId="0" xfId="3" applyNumberFormat="1" applyFont="1" applyAlignment="1">
      <alignment horizontal="center" vertical="center"/>
    </xf>
    <xf numFmtId="167" fontId="15" fillId="0" borderId="0" xfId="4" applyNumberFormat="1" applyFont="1" applyFill="1" applyBorder="1" applyAlignment="1">
      <alignment horizontal="center" vertical="center"/>
    </xf>
    <xf numFmtId="0" fontId="11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165" fontId="10" fillId="0" borderId="0" xfId="3" applyNumberFormat="1" applyFont="1" applyAlignment="1">
      <alignment horizontal="center" vertical="center"/>
    </xf>
    <xf numFmtId="165" fontId="11" fillId="0" borderId="0" xfId="3" applyNumberFormat="1" applyFont="1" applyAlignment="1">
      <alignment horizontal="center" vertical="center"/>
    </xf>
    <xf numFmtId="164" fontId="10" fillId="0" borderId="0" xfId="2" applyFont="1"/>
    <xf numFmtId="164" fontId="10" fillId="0" borderId="0" xfId="3" applyNumberFormat="1" applyFont="1"/>
    <xf numFmtId="167" fontId="8" fillId="0" borderId="0" xfId="1" applyNumberFormat="1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11" fillId="0" borderId="0" xfId="3" applyFont="1" applyAlignment="1">
      <alignment horizontal="center"/>
    </xf>
    <xf numFmtId="0" fontId="0" fillId="0" borderId="0" xfId="0" applyAlignment="1">
      <alignment horizontal="right"/>
    </xf>
    <xf numFmtId="0" fontId="16" fillId="0" borderId="0" xfId="0" applyFont="1"/>
    <xf numFmtId="167" fontId="16" fillId="0" borderId="0" xfId="1" applyNumberFormat="1" applyFont="1"/>
    <xf numFmtId="167" fontId="19" fillId="0" borderId="0" xfId="1" applyNumberFormat="1" applyFont="1"/>
    <xf numFmtId="0" fontId="19" fillId="0" borderId="0" xfId="0" applyFont="1"/>
    <xf numFmtId="167" fontId="20" fillId="0" borderId="0" xfId="0" applyNumberFormat="1" applyFont="1"/>
    <xf numFmtId="167" fontId="19" fillId="0" borderId="0" xfId="0" applyNumberFormat="1" applyFont="1"/>
    <xf numFmtId="167" fontId="10" fillId="0" borderId="0" xfId="1" applyNumberFormat="1" applyFont="1"/>
    <xf numFmtId="167" fontId="10" fillId="0" borderId="0" xfId="0" applyNumberFormat="1" applyFont="1"/>
    <xf numFmtId="0" fontId="0" fillId="0" borderId="0" xfId="0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43" fontId="0" fillId="0" borderId="30" xfId="6" applyFont="1" applyBorder="1"/>
    <xf numFmtId="0" fontId="20" fillId="0" borderId="0" xfId="0" applyFont="1"/>
    <xf numFmtId="0" fontId="15" fillId="2" borderId="26" xfId="0" applyFont="1" applyFill="1" applyBorder="1" applyAlignment="1">
      <alignment horizontal="center" vertical="center"/>
    </xf>
    <xf numFmtId="4" fontId="0" fillId="0" borderId="0" xfId="0" applyNumberFormat="1"/>
    <xf numFmtId="0" fontId="15" fillId="2" borderId="15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 wrapText="1"/>
    </xf>
    <xf numFmtId="0" fontId="11" fillId="8" borderId="40" xfId="0" applyFont="1" applyFill="1" applyBorder="1" applyAlignment="1">
      <alignment horizontal="left" wrapText="1"/>
    </xf>
    <xf numFmtId="166" fontId="13" fillId="8" borderId="4" xfId="6" applyNumberFormat="1" applyFont="1" applyFill="1" applyBorder="1" applyAlignment="1">
      <alignment horizontal="center" vertical="center"/>
    </xf>
    <xf numFmtId="166" fontId="13" fillId="8" borderId="10" xfId="6" applyNumberFormat="1" applyFont="1" applyFill="1" applyBorder="1" applyAlignment="1">
      <alignment horizontal="center" vertical="center"/>
    </xf>
    <xf numFmtId="167" fontId="13" fillId="8" borderId="4" xfId="1" applyNumberFormat="1" applyFont="1" applyFill="1" applyBorder="1" applyAlignment="1">
      <alignment horizontal="center" vertical="center"/>
    </xf>
    <xf numFmtId="167" fontId="13" fillId="8" borderId="2" xfId="1" applyNumberFormat="1" applyFont="1" applyFill="1" applyBorder="1" applyAlignment="1">
      <alignment horizontal="center" vertical="center"/>
    </xf>
    <xf numFmtId="167" fontId="13" fillId="8" borderId="41" xfId="1" applyNumberFormat="1" applyFont="1" applyFill="1" applyBorder="1" applyAlignment="1">
      <alignment horizontal="center" vertical="center"/>
    </xf>
    <xf numFmtId="0" fontId="11" fillId="0" borderId="40" xfId="0" applyFont="1" applyBorder="1" applyAlignment="1">
      <alignment horizontal="left" wrapText="1" indent="1"/>
    </xf>
    <xf numFmtId="166" fontId="13" fillId="0" borderId="4" xfId="6" applyNumberFormat="1" applyFont="1" applyBorder="1" applyAlignment="1">
      <alignment horizontal="center" vertical="center"/>
    </xf>
    <xf numFmtId="167" fontId="13" fillId="0" borderId="4" xfId="1" applyNumberFormat="1" applyFont="1" applyBorder="1" applyAlignment="1">
      <alignment horizontal="center" vertical="center"/>
    </xf>
    <xf numFmtId="167" fontId="13" fillId="0" borderId="2" xfId="1" applyNumberFormat="1" applyFont="1" applyBorder="1" applyAlignment="1">
      <alignment horizontal="center" vertical="center"/>
    </xf>
    <xf numFmtId="167" fontId="13" fillId="0" borderId="41" xfId="1" applyNumberFormat="1" applyFont="1" applyBorder="1" applyAlignment="1">
      <alignment horizontal="center" vertical="center"/>
    </xf>
    <xf numFmtId="0" fontId="17" fillId="0" borderId="0" xfId="0" applyFont="1"/>
    <xf numFmtId="0" fontId="10" fillId="0" borderId="40" xfId="0" applyFont="1" applyBorder="1" applyAlignment="1">
      <alignment horizontal="left" wrapText="1" indent="2"/>
    </xf>
    <xf numFmtId="166" fontId="14" fillId="0" borderId="4" xfId="6" applyNumberFormat="1" applyFont="1" applyBorder="1" applyAlignment="1">
      <alignment horizontal="center" vertical="center"/>
    </xf>
    <xf numFmtId="166" fontId="10" fillId="0" borderId="4" xfId="6" applyNumberFormat="1" applyFont="1" applyBorder="1" applyAlignment="1">
      <alignment horizontal="center" vertical="center"/>
    </xf>
    <xf numFmtId="166" fontId="14" fillId="0" borderId="10" xfId="6" applyNumberFormat="1" applyFont="1" applyBorder="1" applyAlignment="1">
      <alignment horizontal="center" vertical="center"/>
    </xf>
    <xf numFmtId="167" fontId="14" fillId="0" borderId="4" xfId="1" applyNumberFormat="1" applyFont="1" applyBorder="1" applyAlignment="1">
      <alignment horizontal="center" vertical="center"/>
    </xf>
    <xf numFmtId="167" fontId="14" fillId="0" borderId="2" xfId="1" applyNumberFormat="1" applyFont="1" applyBorder="1" applyAlignment="1">
      <alignment horizontal="center" vertical="center"/>
    </xf>
    <xf numFmtId="167" fontId="14" fillId="0" borderId="41" xfId="1" applyNumberFormat="1" applyFont="1" applyBorder="1" applyAlignment="1">
      <alignment horizontal="center" vertical="center"/>
    </xf>
    <xf numFmtId="166" fontId="10" fillId="0" borderId="10" xfId="6" applyNumberFormat="1" applyFont="1" applyBorder="1" applyAlignment="1">
      <alignment horizontal="center" vertical="center"/>
    </xf>
    <xf numFmtId="167" fontId="10" fillId="0" borderId="4" xfId="1" applyNumberFormat="1" applyFont="1" applyBorder="1" applyAlignment="1">
      <alignment horizontal="center" vertical="center"/>
    </xf>
    <xf numFmtId="167" fontId="10" fillId="0" borderId="2" xfId="1" applyNumberFormat="1" applyFont="1" applyBorder="1" applyAlignment="1">
      <alignment horizontal="center" vertical="center"/>
    </xf>
    <xf numFmtId="167" fontId="10" fillId="0" borderId="41" xfId="1" applyNumberFormat="1" applyFont="1" applyBorder="1" applyAlignment="1">
      <alignment horizontal="center" vertical="center"/>
    </xf>
    <xf numFmtId="166" fontId="13" fillId="0" borderId="10" xfId="6" applyNumberFormat="1" applyFont="1" applyBorder="1" applyAlignment="1">
      <alignment horizontal="center" vertical="center"/>
    </xf>
    <xf numFmtId="0" fontId="15" fillId="7" borderId="42" xfId="0" applyFont="1" applyFill="1" applyBorder="1" applyAlignment="1">
      <alignment horizontal="left" vertical="center" wrapText="1"/>
    </xf>
    <xf numFmtId="166" fontId="15" fillId="7" borderId="24" xfId="6" applyNumberFormat="1" applyFont="1" applyFill="1" applyBorder="1" applyAlignment="1">
      <alignment horizontal="center" vertical="center"/>
    </xf>
    <xf numFmtId="166" fontId="15" fillId="7" borderId="25" xfId="6" applyNumberFormat="1" applyFont="1" applyFill="1" applyBorder="1" applyAlignment="1">
      <alignment horizontal="center" vertical="center"/>
    </xf>
    <xf numFmtId="167" fontId="15" fillId="7" borderId="24" xfId="1" applyNumberFormat="1" applyFont="1" applyFill="1" applyBorder="1" applyAlignment="1">
      <alignment horizontal="center" vertical="center"/>
    </xf>
    <xf numFmtId="167" fontId="15" fillId="7" borderId="23" xfId="1" applyNumberFormat="1" applyFont="1" applyFill="1" applyBorder="1" applyAlignment="1">
      <alignment horizontal="center" vertical="center"/>
    </xf>
    <xf numFmtId="167" fontId="15" fillId="7" borderId="39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166" fontId="14" fillId="0" borderId="0" xfId="6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7" fillId="8" borderId="40" xfId="0" applyFont="1" applyFill="1" applyBorder="1" applyAlignment="1">
      <alignment horizontal="left" wrapText="1"/>
    </xf>
    <xf numFmtId="166" fontId="22" fillId="8" borderId="4" xfId="6" applyNumberFormat="1" applyFont="1" applyFill="1" applyBorder="1" applyAlignment="1">
      <alignment horizontal="center" vertical="center"/>
    </xf>
    <xf numFmtId="166" fontId="22" fillId="8" borderId="10" xfId="6" applyNumberFormat="1" applyFont="1" applyFill="1" applyBorder="1" applyAlignment="1">
      <alignment horizontal="center" vertical="center"/>
    </xf>
    <xf numFmtId="167" fontId="22" fillId="8" borderId="4" xfId="1" applyNumberFormat="1" applyFont="1" applyFill="1" applyBorder="1" applyAlignment="1">
      <alignment horizontal="center" vertical="center"/>
    </xf>
    <xf numFmtId="167" fontId="22" fillId="8" borderId="2" xfId="1" applyNumberFormat="1" applyFont="1" applyFill="1" applyBorder="1" applyAlignment="1">
      <alignment horizontal="center" vertical="center"/>
    </xf>
    <xf numFmtId="167" fontId="22" fillId="8" borderId="41" xfId="1" applyNumberFormat="1" applyFont="1" applyFill="1" applyBorder="1" applyAlignment="1">
      <alignment horizontal="center" vertical="center"/>
    </xf>
    <xf numFmtId="0" fontId="7" fillId="0" borderId="40" xfId="0" applyFont="1" applyBorder="1" applyAlignment="1">
      <alignment horizontal="left" wrapText="1" indent="1"/>
    </xf>
    <xf numFmtId="166" fontId="7" fillId="0" borderId="4" xfId="6" applyNumberFormat="1" applyFont="1" applyBorder="1" applyAlignment="1">
      <alignment horizontal="center" vertical="center"/>
    </xf>
    <xf numFmtId="167" fontId="7" fillId="0" borderId="4" xfId="1" applyNumberFormat="1" applyFont="1" applyBorder="1" applyAlignment="1">
      <alignment horizontal="center" vertical="center"/>
    </xf>
    <xf numFmtId="167" fontId="7" fillId="0" borderId="2" xfId="1" applyNumberFormat="1" applyFont="1" applyBorder="1" applyAlignment="1">
      <alignment horizontal="center" vertical="center"/>
    </xf>
    <xf numFmtId="167" fontId="22" fillId="0" borderId="41" xfId="1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left" wrapText="1" indent="2"/>
    </xf>
    <xf numFmtId="166" fontId="8" fillId="0" borderId="4" xfId="6" applyNumberFormat="1" applyFont="1" applyBorder="1" applyAlignment="1">
      <alignment horizontal="center" vertical="center"/>
    </xf>
    <xf numFmtId="167" fontId="8" fillId="0" borderId="4" xfId="1" applyNumberFormat="1" applyFont="1" applyBorder="1" applyAlignment="1">
      <alignment horizontal="center" vertical="center"/>
    </xf>
    <xf numFmtId="167" fontId="8" fillId="0" borderId="2" xfId="1" applyNumberFormat="1" applyFont="1" applyBorder="1" applyAlignment="1">
      <alignment horizontal="center" vertical="center"/>
    </xf>
    <xf numFmtId="167" fontId="8" fillId="0" borderId="41" xfId="1" applyNumberFormat="1" applyFont="1" applyBorder="1" applyAlignment="1">
      <alignment horizontal="center" vertical="center"/>
    </xf>
    <xf numFmtId="166" fontId="8" fillId="0" borderId="10" xfId="6" applyNumberFormat="1" applyFont="1" applyBorder="1" applyAlignment="1">
      <alignment horizontal="center" vertical="center"/>
    </xf>
    <xf numFmtId="166" fontId="7" fillId="0" borderId="10" xfId="6" applyNumberFormat="1" applyFont="1" applyBorder="1" applyAlignment="1">
      <alignment horizontal="center" vertical="center"/>
    </xf>
    <xf numFmtId="167" fontId="23" fillId="0" borderId="41" xfId="1" applyNumberFormat="1" applyFont="1" applyBorder="1" applyAlignment="1">
      <alignment horizontal="center" vertical="center"/>
    </xf>
    <xf numFmtId="167" fontId="7" fillId="0" borderId="41" xfId="1" applyNumberFormat="1" applyFont="1" applyBorder="1" applyAlignment="1">
      <alignment horizontal="center" vertical="center"/>
    </xf>
    <xf numFmtId="166" fontId="22" fillId="0" borderId="4" xfId="6" applyNumberFormat="1" applyFont="1" applyBorder="1" applyAlignment="1">
      <alignment horizontal="center" vertical="center"/>
    </xf>
    <xf numFmtId="166" fontId="22" fillId="0" borderId="10" xfId="6" applyNumberFormat="1" applyFont="1" applyBorder="1" applyAlignment="1">
      <alignment horizontal="center" vertical="center"/>
    </xf>
    <xf numFmtId="167" fontId="22" fillId="0" borderId="4" xfId="1" applyNumberFormat="1" applyFont="1" applyBorder="1" applyAlignment="1">
      <alignment horizontal="center" vertical="center"/>
    </xf>
    <xf numFmtId="167" fontId="22" fillId="0" borderId="2" xfId="1" applyNumberFormat="1" applyFont="1" applyBorder="1" applyAlignment="1">
      <alignment horizontal="center" vertical="center"/>
    </xf>
    <xf numFmtId="166" fontId="24" fillId="0" borderId="4" xfId="6" applyNumberFormat="1" applyFont="1" applyBorder="1" applyAlignment="1">
      <alignment horizontal="center" vertical="center"/>
    </xf>
    <xf numFmtId="166" fontId="24" fillId="0" borderId="10" xfId="6" applyNumberFormat="1" applyFont="1" applyBorder="1" applyAlignment="1">
      <alignment horizontal="center" vertical="center"/>
    </xf>
    <xf numFmtId="167" fontId="24" fillId="0" borderId="4" xfId="1" applyNumberFormat="1" applyFont="1" applyBorder="1" applyAlignment="1">
      <alignment horizontal="center" vertical="center"/>
    </xf>
    <xf numFmtId="167" fontId="24" fillId="0" borderId="2" xfId="1" applyNumberFormat="1" applyFont="1" applyBorder="1" applyAlignment="1">
      <alignment horizontal="center" vertical="center"/>
    </xf>
    <xf numFmtId="167" fontId="24" fillId="0" borderId="41" xfId="1" applyNumberFormat="1" applyFont="1" applyBorder="1" applyAlignment="1">
      <alignment horizontal="center" vertical="center"/>
    </xf>
    <xf numFmtId="0" fontId="6" fillId="7" borderId="42" xfId="0" applyFont="1" applyFill="1" applyBorder="1" applyAlignment="1">
      <alignment horizontal="left" vertical="center" wrapText="1"/>
    </xf>
    <xf numFmtId="166" fontId="6" fillId="7" borderId="24" xfId="6" applyNumberFormat="1" applyFont="1" applyFill="1" applyBorder="1" applyAlignment="1">
      <alignment horizontal="center" vertical="center"/>
    </xf>
    <xf numFmtId="166" fontId="6" fillId="7" borderId="25" xfId="6" applyNumberFormat="1" applyFont="1" applyFill="1" applyBorder="1" applyAlignment="1">
      <alignment horizontal="center" vertical="center"/>
    </xf>
    <xf numFmtId="167" fontId="6" fillId="7" borderId="23" xfId="1" applyNumberFormat="1" applyFont="1" applyFill="1" applyBorder="1" applyAlignment="1">
      <alignment horizontal="center" vertical="center"/>
    </xf>
    <xf numFmtId="167" fontId="6" fillId="7" borderId="39" xfId="1" applyNumberFormat="1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43" fontId="25" fillId="4" borderId="11" xfId="6" applyFont="1" applyFill="1" applyBorder="1" applyAlignment="1">
      <alignment horizontal="center" vertical="center"/>
    </xf>
    <xf numFmtId="0" fontId="26" fillId="0" borderId="0" xfId="8" applyFont="1" applyAlignment="1">
      <alignment horizontal="center" vertical="center"/>
    </xf>
    <xf numFmtId="0" fontId="26" fillId="0" borderId="44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25" fillId="0" borderId="0" xfId="6" applyFont="1" applyFill="1" applyAlignment="1">
      <alignment horizontal="center" vertical="center"/>
    </xf>
    <xf numFmtId="0" fontId="15" fillId="7" borderId="49" xfId="7" applyFont="1" applyFill="1" applyBorder="1" applyAlignment="1">
      <alignment horizontal="center" vertical="center" wrapText="1"/>
    </xf>
    <xf numFmtId="0" fontId="15" fillId="7" borderId="46" xfId="7" applyFont="1" applyFill="1" applyBorder="1" applyAlignment="1">
      <alignment horizontal="center" vertical="center" wrapText="1"/>
    </xf>
    <xf numFmtId="0" fontId="15" fillId="7" borderId="49" xfId="7" applyFont="1" applyFill="1" applyBorder="1" applyAlignment="1">
      <alignment horizontal="center" vertical="center"/>
    </xf>
    <xf numFmtId="0" fontId="11" fillId="9" borderId="0" xfId="0" applyFont="1" applyFill="1" applyAlignment="1">
      <alignment horizontal="left"/>
    </xf>
    <xf numFmtId="166" fontId="11" fillId="9" borderId="0" xfId="0" applyNumberFormat="1" applyFont="1" applyFill="1"/>
    <xf numFmtId="167" fontId="11" fillId="9" borderId="0" xfId="1" applyNumberFormat="1" applyFont="1" applyFill="1" applyAlignment="1">
      <alignment horizontal="right"/>
    </xf>
    <xf numFmtId="167" fontId="11" fillId="9" borderId="0" xfId="1" applyNumberFormat="1" applyFont="1" applyFill="1"/>
    <xf numFmtId="0" fontId="10" fillId="0" borderId="0" xfId="0" applyFont="1" applyAlignment="1">
      <alignment horizontal="left" indent="1"/>
    </xf>
    <xf numFmtId="166" fontId="10" fillId="0" borderId="0" xfId="0" applyNumberFormat="1" applyFont="1"/>
    <xf numFmtId="167" fontId="10" fillId="0" borderId="0" xfId="1" applyNumberFormat="1" applyFont="1" applyFill="1" applyAlignment="1">
      <alignment horizontal="right"/>
    </xf>
    <xf numFmtId="167" fontId="10" fillId="0" borderId="0" xfId="1" applyNumberFormat="1" applyFont="1" applyFill="1"/>
    <xf numFmtId="167" fontId="10" fillId="0" borderId="0" xfId="1" applyNumberFormat="1" applyFont="1" applyAlignment="1">
      <alignment horizontal="right"/>
    </xf>
    <xf numFmtId="0" fontId="15" fillId="7" borderId="49" xfId="0" applyFont="1" applyFill="1" applyBorder="1" applyAlignment="1">
      <alignment horizontal="left"/>
    </xf>
    <xf numFmtId="166" fontId="15" fillId="7" borderId="49" xfId="0" applyNumberFormat="1" applyFont="1" applyFill="1" applyBorder="1"/>
    <xf numFmtId="167" fontId="15" fillId="7" borderId="49" xfId="1" applyNumberFormat="1" applyFont="1" applyFill="1" applyBorder="1" applyAlignment="1">
      <alignment horizontal="right"/>
    </xf>
    <xf numFmtId="167" fontId="15" fillId="7" borderId="49" xfId="1" applyNumberFormat="1" applyFont="1" applyFill="1" applyBorder="1"/>
    <xf numFmtId="0" fontId="27" fillId="0" borderId="0" xfId="0" applyFont="1" applyAlignment="1">
      <alignment horizontal="justify" vertical="center"/>
    </xf>
    <xf numFmtId="43" fontId="0" fillId="0" borderId="0" xfId="6" applyFont="1"/>
    <xf numFmtId="167" fontId="0" fillId="0" borderId="0" xfId="1" applyNumberFormat="1" applyFont="1" applyFill="1"/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7" fillId="0" borderId="0" xfId="0" applyFont="1" applyAlignment="1">
      <alignment horizontal="left"/>
    </xf>
    <xf numFmtId="167" fontId="0" fillId="0" borderId="0" xfId="0" applyNumberFormat="1"/>
    <xf numFmtId="0" fontId="8" fillId="0" borderId="29" xfId="0" applyFont="1" applyBorder="1"/>
    <xf numFmtId="170" fontId="10" fillId="0" borderId="0" xfId="5" applyNumberFormat="1" applyFont="1"/>
    <xf numFmtId="43" fontId="10" fillId="0" borderId="0" xfId="6" applyFont="1"/>
    <xf numFmtId="166" fontId="14" fillId="0" borderId="4" xfId="8" applyNumberFormat="1" applyFont="1" applyBorder="1" applyAlignment="1">
      <alignment horizontal="center"/>
    </xf>
    <xf numFmtId="170" fontId="10" fillId="0" borderId="0" xfId="0" applyNumberFormat="1" applyFont="1"/>
    <xf numFmtId="3" fontId="10" fillId="0" borderId="0" xfId="0" applyNumberFormat="1" applyFont="1"/>
    <xf numFmtId="0" fontId="30" fillId="0" borderId="0" xfId="0" applyFont="1"/>
    <xf numFmtId="167" fontId="30" fillId="0" borderId="0" xfId="4" applyNumberFormat="1" applyFont="1"/>
    <xf numFmtId="0" fontId="30" fillId="0" borderId="0" xfId="0" applyFont="1" applyAlignment="1">
      <alignment wrapText="1"/>
    </xf>
    <xf numFmtId="170" fontId="30" fillId="0" borderId="0" xfId="6" applyNumberFormat="1" applyFont="1"/>
    <xf numFmtId="0" fontId="32" fillId="0" borderId="0" xfId="0" applyFont="1" applyAlignment="1">
      <alignment horizontal="justify" vertical="center"/>
    </xf>
    <xf numFmtId="0" fontId="11" fillId="0" borderId="11" xfId="0" applyFont="1" applyBorder="1" applyAlignment="1">
      <alignment horizontal="center" vertical="center"/>
    </xf>
    <xf numFmtId="166" fontId="13" fillId="0" borderId="56" xfId="5" applyNumberFormat="1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3" fillId="6" borderId="59" xfId="8" applyFont="1" applyFill="1" applyBorder="1"/>
    <xf numFmtId="166" fontId="13" fillId="6" borderId="4" xfId="8" applyNumberFormat="1" applyFont="1" applyFill="1" applyBorder="1" applyAlignment="1">
      <alignment horizontal="center"/>
    </xf>
    <xf numFmtId="167" fontId="13" fillId="6" borderId="4" xfId="1" applyNumberFormat="1" applyFont="1" applyFill="1" applyBorder="1" applyAlignment="1">
      <alignment horizontal="center"/>
    </xf>
    <xf numFmtId="0" fontId="14" fillId="0" borderId="4" xfId="8" applyFont="1" applyBorder="1" applyAlignment="1">
      <alignment horizontal="left" indent="1"/>
    </xf>
    <xf numFmtId="167" fontId="14" fillId="0" borderId="4" xfId="1" applyNumberFormat="1" applyFont="1" applyBorder="1" applyAlignment="1">
      <alignment horizontal="center"/>
    </xf>
    <xf numFmtId="0" fontId="13" fillId="6" borderId="4" xfId="8" applyFont="1" applyFill="1" applyBorder="1"/>
    <xf numFmtId="0" fontId="14" fillId="0" borderId="4" xfId="8" applyFont="1" applyBorder="1" applyAlignment="1">
      <alignment horizontal="left" indent="2"/>
    </xf>
    <xf numFmtId="0" fontId="13" fillId="6" borderId="4" xfId="8" applyFont="1" applyFill="1" applyBorder="1" applyAlignment="1">
      <alignment horizontal="left"/>
    </xf>
    <xf numFmtId="166" fontId="14" fillId="6" borderId="4" xfId="8" applyNumberFormat="1" applyFont="1" applyFill="1" applyBorder="1" applyAlignment="1">
      <alignment horizontal="center"/>
    </xf>
    <xf numFmtId="167" fontId="14" fillId="6" borderId="4" xfId="1" applyNumberFormat="1" applyFont="1" applyFill="1" applyBorder="1" applyAlignment="1">
      <alignment horizontal="center"/>
    </xf>
    <xf numFmtId="0" fontId="13" fillId="0" borderId="4" xfId="8" applyFont="1" applyBorder="1" applyAlignment="1">
      <alignment horizontal="left" indent="1"/>
    </xf>
    <xf numFmtId="166" fontId="13" fillId="0" borderId="4" xfId="8" applyNumberFormat="1" applyFont="1" applyBorder="1" applyAlignment="1">
      <alignment horizontal="center"/>
    </xf>
    <xf numFmtId="10" fontId="13" fillId="0" borderId="4" xfId="1" applyNumberFormat="1" applyFont="1" applyBorder="1" applyAlignment="1">
      <alignment horizontal="center"/>
    </xf>
    <xf numFmtId="167" fontId="13" fillId="0" borderId="4" xfId="1" applyNumberFormat="1" applyFont="1" applyBorder="1" applyAlignment="1">
      <alignment horizontal="center"/>
    </xf>
    <xf numFmtId="0" fontId="15" fillId="7" borderId="4" xfId="8" applyFont="1" applyFill="1" applyBorder="1"/>
    <xf numFmtId="166" fontId="15" fillId="7" borderId="4" xfId="8" applyNumberFormat="1" applyFont="1" applyFill="1" applyBorder="1" applyAlignment="1">
      <alignment horizontal="center"/>
    </xf>
    <xf numFmtId="10" fontId="15" fillId="7" borderId="4" xfId="1" applyNumberFormat="1" applyFont="1" applyFill="1" applyBorder="1" applyAlignment="1">
      <alignment horizontal="center"/>
    </xf>
    <xf numFmtId="167" fontId="15" fillId="7" borderId="4" xfId="1" applyNumberFormat="1" applyFont="1" applyFill="1" applyBorder="1" applyAlignment="1">
      <alignment horizontal="center"/>
    </xf>
    <xf numFmtId="0" fontId="13" fillId="0" borderId="4" xfId="8" applyFont="1" applyBorder="1"/>
    <xf numFmtId="0" fontId="15" fillId="7" borderId="3" xfId="8" applyFont="1" applyFill="1" applyBorder="1"/>
    <xf numFmtId="166" fontId="15" fillId="7" borderId="3" xfId="8" applyNumberFormat="1" applyFont="1" applyFill="1" applyBorder="1" applyAlignment="1">
      <alignment horizontal="center"/>
    </xf>
    <xf numFmtId="167" fontId="15" fillId="7" borderId="3" xfId="1" applyNumberFormat="1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top" wrapText="1" indent="26" readingOrder="1"/>
    </xf>
    <xf numFmtId="0" fontId="15" fillId="10" borderId="0" xfId="0" applyFont="1" applyFill="1" applyAlignment="1">
      <alignment horizontal="center" vertical="center" wrapText="1"/>
    </xf>
    <xf numFmtId="0" fontId="15" fillId="10" borderId="65" xfId="0" applyFont="1" applyFill="1" applyBorder="1" applyAlignment="1">
      <alignment horizontal="center" vertical="center" wrapText="1"/>
    </xf>
    <xf numFmtId="0" fontId="15" fillId="10" borderId="66" xfId="0" applyFont="1" applyFill="1" applyBorder="1" applyAlignment="1">
      <alignment horizontal="center" vertical="center" wrapText="1"/>
    </xf>
    <xf numFmtId="0" fontId="15" fillId="10" borderId="25" xfId="0" applyFont="1" applyFill="1" applyBorder="1" applyAlignment="1">
      <alignment horizontal="center" vertical="center" wrapText="1"/>
    </xf>
    <xf numFmtId="0" fontId="11" fillId="0" borderId="6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170" fontId="14" fillId="0" borderId="11" xfId="6" applyNumberFormat="1" applyFont="1" applyBorder="1" applyAlignment="1">
      <alignment vertical="center"/>
    </xf>
    <xf numFmtId="167" fontId="14" fillId="0" borderId="11" xfId="0" applyNumberFormat="1" applyFont="1" applyBorder="1" applyAlignment="1">
      <alignment horizontal="center" vertical="center"/>
    </xf>
    <xf numFmtId="165" fontId="10" fillId="0" borderId="11" xfId="0" applyNumberFormat="1" applyFont="1" applyBorder="1" applyAlignment="1">
      <alignment horizontal="center" vertical="center"/>
    </xf>
    <xf numFmtId="170" fontId="14" fillId="0" borderId="11" xfId="6" applyNumberFormat="1" applyFont="1" applyBorder="1" applyAlignment="1">
      <alignment horizontal="center" vertical="center"/>
    </xf>
    <xf numFmtId="0" fontId="11" fillId="0" borderId="69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167" fontId="14" fillId="0" borderId="12" xfId="0" applyNumberFormat="1" applyFont="1" applyBorder="1" applyAlignment="1">
      <alignment horizontal="center" vertical="center"/>
    </xf>
    <xf numFmtId="165" fontId="10" fillId="0" borderId="30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170" fontId="14" fillId="0" borderId="30" xfId="6" applyNumberFormat="1" applyFont="1" applyBorder="1" applyAlignment="1">
      <alignment horizontal="center" vertical="center"/>
    </xf>
    <xf numFmtId="165" fontId="15" fillId="11" borderId="3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68" xfId="0" applyFont="1" applyBorder="1" applyAlignment="1">
      <alignment vertical="center" wrapText="1"/>
    </xf>
    <xf numFmtId="0" fontId="14" fillId="0" borderId="68" xfId="0" applyFont="1" applyBorder="1" applyAlignment="1">
      <alignment horizontal="center" vertical="center" wrapText="1"/>
    </xf>
    <xf numFmtId="170" fontId="14" fillId="0" borderId="0" xfId="6" applyNumberFormat="1" applyFont="1" applyBorder="1" applyAlignment="1">
      <alignment horizontal="center" vertical="center"/>
    </xf>
    <xf numFmtId="170" fontId="14" fillId="0" borderId="69" xfId="6" applyNumberFormat="1" applyFont="1" applyBorder="1" applyAlignment="1">
      <alignment horizontal="center" vertical="center"/>
    </xf>
    <xf numFmtId="167" fontId="14" fillId="0" borderId="68" xfId="0" applyNumberFormat="1" applyFont="1" applyBorder="1" applyAlignment="1">
      <alignment horizontal="center" vertical="center"/>
    </xf>
    <xf numFmtId="0" fontId="0" fillId="4" borderId="0" xfId="0" applyFill="1"/>
    <xf numFmtId="171" fontId="0" fillId="4" borderId="0" xfId="0" applyNumberFormat="1" applyFill="1"/>
    <xf numFmtId="0" fontId="0" fillId="0" borderId="0" xfId="0" applyAlignment="1">
      <alignment wrapText="1"/>
    </xf>
    <xf numFmtId="0" fontId="11" fillId="0" borderId="6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4" borderId="0" xfId="7" applyFont="1" applyFill="1" applyAlignment="1">
      <alignment horizontal="center" vertical="center" wrapText="1" readingOrder="1"/>
    </xf>
    <xf numFmtId="0" fontId="4" fillId="4" borderId="0" xfId="7" applyFont="1" applyFill="1" applyAlignment="1">
      <alignment horizontal="center" vertical="center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3" fillId="0" borderId="0" xfId="8" applyFont="1" applyAlignment="1">
      <alignment horizontal="center" vertical="center" wrapText="1"/>
    </xf>
    <xf numFmtId="0" fontId="13" fillId="0" borderId="0" xfId="8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2" borderId="31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6" fillId="2" borderId="31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top" readingOrder="1"/>
    </xf>
    <xf numFmtId="0" fontId="4" fillId="0" borderId="0" xfId="0" applyFont="1" applyAlignment="1">
      <alignment horizontal="center" vertical="top" readingOrder="1"/>
    </xf>
    <xf numFmtId="0" fontId="5" fillId="0" borderId="1" xfId="0" applyFont="1" applyBorder="1" applyAlignment="1">
      <alignment horizontal="center" vertical="top" readingOrder="1"/>
    </xf>
    <xf numFmtId="0" fontId="5" fillId="0" borderId="0" xfId="0" applyFont="1" applyAlignment="1">
      <alignment horizontal="center" vertical="top" readingOrder="1"/>
    </xf>
    <xf numFmtId="0" fontId="6" fillId="2" borderId="0" xfId="0" applyFont="1" applyFill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10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14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7" borderId="26" xfId="3" applyFont="1" applyFill="1" applyBorder="1" applyAlignment="1">
      <alignment horizontal="center" vertical="center"/>
    </xf>
    <xf numFmtId="0" fontId="6" fillId="7" borderId="27" xfId="3" applyFont="1" applyFill="1" applyBorder="1" applyAlignment="1">
      <alignment horizontal="center" vertical="center"/>
    </xf>
    <xf numFmtId="0" fontId="6" fillId="7" borderId="28" xfId="3" applyFont="1" applyFill="1" applyBorder="1" applyAlignment="1">
      <alignment horizontal="center" vertical="center"/>
    </xf>
    <xf numFmtId="0" fontId="13" fillId="0" borderId="0" xfId="3" applyFont="1" applyAlignment="1">
      <alignment horizontal="center" vertical="center" wrapText="1" readingOrder="1"/>
    </xf>
    <xf numFmtId="0" fontId="14" fillId="0" borderId="0" xfId="3" applyFont="1" applyAlignment="1">
      <alignment horizontal="center" vertical="top" wrapText="1" readingOrder="1"/>
    </xf>
    <xf numFmtId="0" fontId="11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0" fontId="14" fillId="0" borderId="0" xfId="8" applyFont="1" applyAlignment="1">
      <alignment horizontal="center" vertical="center"/>
    </xf>
    <xf numFmtId="0" fontId="14" fillId="0" borderId="41" xfId="8" applyFont="1" applyBorder="1" applyAlignment="1">
      <alignment horizontal="center" vertical="center"/>
    </xf>
    <xf numFmtId="0" fontId="15" fillId="7" borderId="45" xfId="7" applyFont="1" applyFill="1" applyBorder="1" applyAlignment="1">
      <alignment horizontal="center" vertical="center"/>
    </xf>
    <xf numFmtId="0" fontId="15" fillId="7" borderId="0" xfId="7" applyFont="1" applyFill="1" applyAlignment="1">
      <alignment horizontal="center" vertical="center"/>
    </xf>
    <xf numFmtId="0" fontId="15" fillId="7" borderId="44" xfId="7" applyFont="1" applyFill="1" applyBorder="1" applyAlignment="1">
      <alignment horizontal="center" vertical="center"/>
    </xf>
    <xf numFmtId="0" fontId="15" fillId="7" borderId="46" xfId="7" applyFont="1" applyFill="1" applyBorder="1" applyAlignment="1">
      <alignment horizontal="center" vertical="center"/>
    </xf>
    <xf numFmtId="0" fontId="15" fillId="7" borderId="47" xfId="7" applyFont="1" applyFill="1" applyBorder="1" applyAlignment="1">
      <alignment horizontal="center" vertical="center"/>
    </xf>
    <xf numFmtId="0" fontId="15" fillId="7" borderId="48" xfId="7" applyFont="1" applyFill="1" applyBorder="1" applyAlignment="1">
      <alignment horizontal="center" vertical="center"/>
    </xf>
    <xf numFmtId="0" fontId="15" fillId="7" borderId="46" xfId="8" applyFont="1" applyFill="1" applyBorder="1" applyAlignment="1">
      <alignment horizontal="center" vertical="center"/>
    </xf>
    <xf numFmtId="0" fontId="15" fillId="7" borderId="48" xfId="8" applyFont="1" applyFill="1" applyBorder="1" applyAlignment="1">
      <alignment horizontal="center" vertical="center"/>
    </xf>
    <xf numFmtId="0" fontId="15" fillId="7" borderId="47" xfId="8" applyFont="1" applyFill="1" applyBorder="1" applyAlignment="1">
      <alignment horizontal="center" vertical="center"/>
    </xf>
    <xf numFmtId="0" fontId="15" fillId="7" borderId="46" xfId="7" applyFont="1" applyFill="1" applyBorder="1" applyAlignment="1">
      <alignment horizontal="center" vertical="center" wrapText="1"/>
    </xf>
    <xf numFmtId="0" fontId="15" fillId="7" borderId="48" xfId="7" applyFont="1" applyFill="1" applyBorder="1" applyAlignment="1">
      <alignment horizontal="center" vertical="center" wrapText="1"/>
    </xf>
    <xf numFmtId="0" fontId="15" fillId="7" borderId="46" xfId="8" applyFont="1" applyFill="1" applyBorder="1" applyAlignment="1">
      <alignment horizontal="center" vertical="center" wrapText="1"/>
    </xf>
    <xf numFmtId="0" fontId="15" fillId="7" borderId="47" xfId="8" applyFont="1" applyFill="1" applyBorder="1" applyAlignment="1">
      <alignment horizontal="center" vertical="center" wrapText="1"/>
    </xf>
    <xf numFmtId="0" fontId="15" fillId="7" borderId="49" xfId="7" applyFont="1" applyFill="1" applyBorder="1" applyAlignment="1">
      <alignment horizontal="center" vertical="center" wrapText="1"/>
    </xf>
    <xf numFmtId="0" fontId="15" fillId="7" borderId="49" xfId="7" applyFont="1" applyFill="1" applyBorder="1" applyAlignment="1">
      <alignment horizontal="center" vertical="center"/>
    </xf>
    <xf numFmtId="0" fontId="15" fillId="7" borderId="50" xfId="7" applyFont="1" applyFill="1" applyBorder="1" applyAlignment="1">
      <alignment horizontal="center" vertical="center"/>
    </xf>
    <xf numFmtId="0" fontId="15" fillId="7" borderId="51" xfId="7" applyFont="1" applyFill="1" applyBorder="1" applyAlignment="1">
      <alignment horizontal="center" vertical="center"/>
    </xf>
    <xf numFmtId="0" fontId="15" fillId="7" borderId="53" xfId="7" applyFont="1" applyFill="1" applyBorder="1" applyAlignment="1">
      <alignment horizontal="center" vertical="center"/>
    </xf>
    <xf numFmtId="0" fontId="15" fillId="7" borderId="54" xfId="7" applyFont="1" applyFill="1" applyBorder="1" applyAlignment="1">
      <alignment horizontal="center" vertical="center"/>
    </xf>
    <xf numFmtId="0" fontId="15" fillId="7" borderId="52" xfId="7" applyFont="1" applyFill="1" applyBorder="1" applyAlignment="1">
      <alignment horizontal="center" vertical="center" wrapText="1"/>
    </xf>
    <xf numFmtId="0" fontId="15" fillId="7" borderId="55" xfId="7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29" xfId="0" applyFont="1" applyBorder="1" applyAlignment="1">
      <alignment horizontal="center"/>
    </xf>
    <xf numFmtId="0" fontId="15" fillId="7" borderId="57" xfId="8" applyFont="1" applyFill="1" applyBorder="1" applyAlignment="1">
      <alignment horizontal="center" vertical="center"/>
    </xf>
    <xf numFmtId="0" fontId="15" fillId="7" borderId="58" xfId="8" applyFont="1" applyFill="1" applyBorder="1" applyAlignment="1">
      <alignment horizontal="center" vertical="center"/>
    </xf>
    <xf numFmtId="0" fontId="15" fillId="7" borderId="57" xfId="8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 readingOrder="1"/>
    </xf>
    <xf numFmtId="0" fontId="33" fillId="0" borderId="0" xfId="9" applyAlignment="1">
      <alignment horizontal="center" vertical="center" wrapText="1" readingOrder="1"/>
    </xf>
    <xf numFmtId="0" fontId="14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5" fillId="10" borderId="62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63" xfId="0" applyFont="1" applyFill="1" applyBorder="1" applyAlignment="1">
      <alignment horizontal="center" vertical="center" wrapText="1"/>
    </xf>
    <xf numFmtId="0" fontId="15" fillId="10" borderId="64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5" fillId="11" borderId="42" xfId="0" applyFont="1" applyFill="1" applyBorder="1" applyAlignment="1">
      <alignment horizontal="left" indent="1"/>
    </xf>
    <xf numFmtId="0" fontId="15" fillId="11" borderId="12" xfId="0" applyFont="1" applyFill="1" applyBorder="1" applyAlignment="1">
      <alignment horizontal="left" indent="1"/>
    </xf>
    <xf numFmtId="0" fontId="15" fillId="10" borderId="61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15" fillId="10" borderId="62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5" fillId="10" borderId="24" xfId="0" applyFont="1" applyFill="1" applyBorder="1" applyAlignment="1">
      <alignment horizontal="center" vertical="center"/>
    </xf>
    <xf numFmtId="0" fontId="15" fillId="10" borderId="24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5" fillId="11" borderId="43" xfId="0" applyFont="1" applyFill="1" applyBorder="1" applyAlignment="1">
      <alignment horizontal="left" indent="1"/>
    </xf>
    <xf numFmtId="0" fontId="15" fillId="11" borderId="71" xfId="0" applyFont="1" applyFill="1" applyBorder="1" applyAlignment="1">
      <alignment horizontal="left" indent="1"/>
    </xf>
    <xf numFmtId="0" fontId="15" fillId="11" borderId="56" xfId="0" applyFont="1" applyFill="1" applyBorder="1" applyAlignment="1">
      <alignment horizontal="left" indent="1"/>
    </xf>
    <xf numFmtId="167" fontId="2" fillId="0" borderId="0" xfId="1" applyNumberFormat="1" applyFont="1"/>
    <xf numFmtId="167" fontId="34" fillId="0" borderId="0" xfId="1" applyNumberFormat="1" applyFont="1"/>
    <xf numFmtId="0" fontId="34" fillId="0" borderId="0" xfId="0" applyFont="1"/>
    <xf numFmtId="9" fontId="34" fillId="0" borderId="0" xfId="1" applyFont="1"/>
    <xf numFmtId="172" fontId="0" fillId="0" borderId="0" xfId="0" applyNumberFormat="1"/>
    <xf numFmtId="166" fontId="8" fillId="0" borderId="0" xfId="3" applyNumberFormat="1" applyFont="1" applyAlignment="1">
      <alignment horizontal="center" vertical="center"/>
    </xf>
    <xf numFmtId="166" fontId="2" fillId="0" borderId="0" xfId="0" applyNumberFormat="1" applyFont="1"/>
    <xf numFmtId="0" fontId="35" fillId="0" borderId="0" xfId="0" applyFont="1"/>
    <xf numFmtId="0" fontId="36" fillId="0" borderId="0" xfId="0" applyFont="1"/>
    <xf numFmtId="10" fontId="10" fillId="0" borderId="0" xfId="1" applyNumberFormat="1" applyFont="1" applyFill="1"/>
    <xf numFmtId="0" fontId="11" fillId="0" borderId="0" xfId="0" applyFont="1"/>
    <xf numFmtId="166" fontId="0" fillId="0" borderId="11" xfId="6" applyNumberFormat="1" applyFont="1" applyBorder="1"/>
    <xf numFmtId="0" fontId="10" fillId="0" borderId="40" xfId="0" applyFont="1" applyBorder="1"/>
    <xf numFmtId="0" fontId="11" fillId="0" borderId="70" xfId="0" applyFont="1" applyBorder="1" applyAlignment="1">
      <alignment horizontal="center" vertical="center" wrapText="1"/>
    </xf>
    <xf numFmtId="0" fontId="11" fillId="0" borderId="71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11" borderId="39" xfId="0" applyFont="1" applyFill="1" applyBorder="1" applyAlignment="1">
      <alignment horizontal="left" indent="1"/>
    </xf>
    <xf numFmtId="0" fontId="11" fillId="0" borderId="4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43" fontId="34" fillId="4" borderId="0" xfId="6" applyFont="1" applyFill="1" applyAlignment="1">
      <alignment horizontal="center" vertical="center"/>
    </xf>
    <xf numFmtId="0" fontId="2" fillId="4" borderId="0" xfId="0" applyFont="1" applyFill="1"/>
    <xf numFmtId="3" fontId="2" fillId="4" borderId="0" xfId="0" applyNumberFormat="1" applyFont="1" applyFill="1"/>
    <xf numFmtId="167" fontId="2" fillId="4" borderId="0" xfId="1" applyNumberFormat="1" applyFont="1" applyFill="1"/>
    <xf numFmtId="0" fontId="15" fillId="4" borderId="72" xfId="7" applyFont="1" applyFill="1" applyBorder="1" applyAlignment="1">
      <alignment horizontal="center" vertical="center"/>
    </xf>
    <xf numFmtId="10" fontId="2" fillId="4" borderId="0" xfId="1" applyNumberFormat="1" applyFont="1" applyFill="1"/>
  </cellXfs>
  <cellStyles count="10">
    <cellStyle name="Hipervínculo" xfId="9" builtinId="8"/>
    <cellStyle name="Millares" xfId="6" builtinId="3"/>
    <cellStyle name="Millares 2 2" xfId="5" xr:uid="{931F8D2D-D26F-475F-B517-68242FD95175}"/>
    <cellStyle name="Millares 3" xfId="2" xr:uid="{FD0C1393-5FC6-4513-9D09-15141D475657}"/>
    <cellStyle name="Normal" xfId="0" builtinId="0"/>
    <cellStyle name="Normal 2 2" xfId="7" xr:uid="{661F638B-B97C-4F6A-ABC9-D63ADE44BB65}"/>
    <cellStyle name="Normal 2 2 3" xfId="3" xr:uid="{A50E9341-A613-4844-B8AF-763E4D05A2D5}"/>
    <cellStyle name="Normal 3 2" xfId="8" xr:uid="{0D96E9DB-C0D4-420A-8258-BCCBAA1A4D38}"/>
    <cellStyle name="Porcentaje" xfId="1" builtinId="5"/>
    <cellStyle name="Porcentaje 2" xfId="4" xr:uid="{274922FC-CC62-4E4A-B5CC-0CA9CF5E4E1F}"/>
  </cellStyles>
  <dxfs count="0"/>
  <tableStyles count="0" defaultTableStyle="TableStyleMedium2" defaultPivotStyle="PivotStyleLight16"/>
  <colors>
    <mruColors>
      <color rgb="FF0070C0"/>
      <color rgb="FF156082"/>
      <color rgb="FF1048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7.xml"/><Relationship Id="rId117" Type="http://schemas.openxmlformats.org/officeDocument/2006/relationships/externalLink" Target="externalLinks/externalLink98.xml"/><Relationship Id="rId21" Type="http://schemas.openxmlformats.org/officeDocument/2006/relationships/externalLink" Target="externalLinks/externalLink2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63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49.xml"/><Relationship Id="rId84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70.xml"/><Relationship Id="rId112" Type="http://schemas.openxmlformats.org/officeDocument/2006/relationships/externalLink" Target="externalLinks/externalLink93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88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39.xml"/><Relationship Id="rId74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60.xml"/><Relationship Id="rId102" Type="http://schemas.openxmlformats.org/officeDocument/2006/relationships/externalLink" Target="externalLinks/externalLink83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1.xml"/><Relationship Id="rId95" Type="http://schemas.openxmlformats.org/officeDocument/2006/relationships/externalLink" Target="externalLinks/externalLink76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64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50.xml"/><Relationship Id="rId113" Type="http://schemas.openxmlformats.org/officeDocument/2006/relationships/externalLink" Target="externalLinks/externalLink94.xml"/><Relationship Id="rId118" Type="http://schemas.openxmlformats.org/officeDocument/2006/relationships/externalLink" Target="externalLinks/externalLink99.xml"/><Relationship Id="rId80" Type="http://schemas.openxmlformats.org/officeDocument/2006/relationships/externalLink" Target="externalLinks/externalLink61.xml"/><Relationship Id="rId85" Type="http://schemas.openxmlformats.org/officeDocument/2006/relationships/externalLink" Target="externalLinks/externalLink6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59" Type="http://schemas.openxmlformats.org/officeDocument/2006/relationships/externalLink" Target="externalLinks/externalLink40.xml"/><Relationship Id="rId103" Type="http://schemas.openxmlformats.org/officeDocument/2006/relationships/externalLink" Target="externalLinks/externalLink84.xml"/><Relationship Id="rId108" Type="http://schemas.openxmlformats.org/officeDocument/2006/relationships/externalLink" Target="externalLinks/externalLink89.xml"/><Relationship Id="rId124" Type="http://schemas.openxmlformats.org/officeDocument/2006/relationships/sharedStrings" Target="sharedStrings.xml"/><Relationship Id="rId54" Type="http://schemas.openxmlformats.org/officeDocument/2006/relationships/externalLink" Target="externalLinks/externalLink35.xml"/><Relationship Id="rId70" Type="http://schemas.openxmlformats.org/officeDocument/2006/relationships/externalLink" Target="externalLinks/externalLink51.xml"/><Relationship Id="rId75" Type="http://schemas.openxmlformats.org/officeDocument/2006/relationships/externalLink" Target="externalLinks/externalLink56.xml"/><Relationship Id="rId91" Type="http://schemas.openxmlformats.org/officeDocument/2006/relationships/externalLink" Target="externalLinks/externalLink72.xml"/><Relationship Id="rId96" Type="http://schemas.openxmlformats.org/officeDocument/2006/relationships/externalLink" Target="externalLinks/externalLink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49" Type="http://schemas.openxmlformats.org/officeDocument/2006/relationships/externalLink" Target="externalLinks/externalLink30.xml"/><Relationship Id="rId114" Type="http://schemas.openxmlformats.org/officeDocument/2006/relationships/externalLink" Target="externalLinks/externalLink95.xml"/><Relationship Id="rId119" Type="http://schemas.openxmlformats.org/officeDocument/2006/relationships/externalLink" Target="externalLinks/externalLink100.xml"/><Relationship Id="rId44" Type="http://schemas.openxmlformats.org/officeDocument/2006/relationships/externalLink" Target="externalLinks/externalLink25.xml"/><Relationship Id="rId60" Type="http://schemas.openxmlformats.org/officeDocument/2006/relationships/externalLink" Target="externalLinks/externalLink41.xml"/><Relationship Id="rId65" Type="http://schemas.openxmlformats.org/officeDocument/2006/relationships/externalLink" Target="externalLinks/externalLink46.xml"/><Relationship Id="rId81" Type="http://schemas.openxmlformats.org/officeDocument/2006/relationships/externalLink" Target="externalLinks/externalLink62.xml"/><Relationship Id="rId86" Type="http://schemas.openxmlformats.org/officeDocument/2006/relationships/externalLink" Target="externalLinks/externalLink6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0.xml"/><Relationship Id="rId109" Type="http://schemas.openxmlformats.org/officeDocument/2006/relationships/externalLink" Target="externalLinks/externalLink90.xml"/><Relationship Id="rId34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57.xml"/><Relationship Id="rId97" Type="http://schemas.openxmlformats.org/officeDocument/2006/relationships/externalLink" Target="externalLinks/externalLink78.xml"/><Relationship Id="rId104" Type="http://schemas.openxmlformats.org/officeDocument/2006/relationships/externalLink" Target="externalLinks/externalLink85.xml"/><Relationship Id="rId120" Type="http://schemas.openxmlformats.org/officeDocument/2006/relationships/externalLink" Target="externalLinks/externalLink101.xml"/><Relationship Id="rId125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2.xml"/><Relationship Id="rId92" Type="http://schemas.openxmlformats.org/officeDocument/2006/relationships/externalLink" Target="externalLinks/externalLink7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5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47.xml"/><Relationship Id="rId87" Type="http://schemas.openxmlformats.org/officeDocument/2006/relationships/externalLink" Target="externalLinks/externalLink68.xml"/><Relationship Id="rId110" Type="http://schemas.openxmlformats.org/officeDocument/2006/relationships/externalLink" Target="externalLinks/externalLink91.xml"/><Relationship Id="rId115" Type="http://schemas.openxmlformats.org/officeDocument/2006/relationships/externalLink" Target="externalLinks/externalLink96.xml"/><Relationship Id="rId61" Type="http://schemas.openxmlformats.org/officeDocument/2006/relationships/externalLink" Target="externalLinks/externalLink42.xml"/><Relationship Id="rId82" Type="http://schemas.openxmlformats.org/officeDocument/2006/relationships/externalLink" Target="externalLinks/externalLink6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56" Type="http://schemas.openxmlformats.org/officeDocument/2006/relationships/externalLink" Target="externalLinks/externalLink37.xml"/><Relationship Id="rId77" Type="http://schemas.openxmlformats.org/officeDocument/2006/relationships/externalLink" Target="externalLinks/externalLink58.xml"/><Relationship Id="rId100" Type="http://schemas.openxmlformats.org/officeDocument/2006/relationships/externalLink" Target="externalLinks/externalLink81.xml"/><Relationship Id="rId105" Type="http://schemas.openxmlformats.org/officeDocument/2006/relationships/externalLink" Target="externalLinks/externalLink8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2.xml"/><Relationship Id="rId72" Type="http://schemas.openxmlformats.org/officeDocument/2006/relationships/externalLink" Target="externalLinks/externalLink53.xml"/><Relationship Id="rId93" Type="http://schemas.openxmlformats.org/officeDocument/2006/relationships/externalLink" Target="externalLinks/externalLink74.xml"/><Relationship Id="rId98" Type="http://schemas.openxmlformats.org/officeDocument/2006/relationships/externalLink" Target="externalLinks/externalLink79.xml"/><Relationship Id="rId121" Type="http://schemas.openxmlformats.org/officeDocument/2006/relationships/externalLink" Target="externalLinks/externalLink102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6.xml"/><Relationship Id="rId46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48.xml"/><Relationship Id="rId116" Type="http://schemas.openxmlformats.org/officeDocument/2006/relationships/externalLink" Target="externalLinks/externalLink97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62" Type="http://schemas.openxmlformats.org/officeDocument/2006/relationships/externalLink" Target="externalLinks/externalLink43.xml"/><Relationship Id="rId83" Type="http://schemas.openxmlformats.org/officeDocument/2006/relationships/externalLink" Target="externalLinks/externalLink64.xml"/><Relationship Id="rId88" Type="http://schemas.openxmlformats.org/officeDocument/2006/relationships/externalLink" Target="externalLinks/externalLink69.xml"/><Relationship Id="rId111" Type="http://schemas.openxmlformats.org/officeDocument/2006/relationships/externalLink" Target="externalLinks/externalLink92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7.xml"/><Relationship Id="rId57" Type="http://schemas.openxmlformats.org/officeDocument/2006/relationships/externalLink" Target="externalLinks/externalLink38.xml"/><Relationship Id="rId106" Type="http://schemas.openxmlformats.org/officeDocument/2006/relationships/externalLink" Target="externalLinks/externalLink8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33.xml"/><Relationship Id="rId73" Type="http://schemas.openxmlformats.org/officeDocument/2006/relationships/externalLink" Target="externalLinks/externalLink54.xml"/><Relationship Id="rId78" Type="http://schemas.openxmlformats.org/officeDocument/2006/relationships/externalLink" Target="externalLinks/externalLink59.xml"/><Relationship Id="rId94" Type="http://schemas.openxmlformats.org/officeDocument/2006/relationships/externalLink" Target="externalLinks/externalLink75.xml"/><Relationship Id="rId99" Type="http://schemas.openxmlformats.org/officeDocument/2006/relationships/externalLink" Target="externalLinks/externalLink80.xml"/><Relationship Id="rId101" Type="http://schemas.openxmlformats.org/officeDocument/2006/relationships/externalLink" Target="externalLinks/externalLink82.xml"/><Relationship Id="rId12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206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C3F-4274-B581-ECFC397266D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3F-4274-B581-ECFC397266D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58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tint val="58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tint val="58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C3F-4274-B581-ECFC397266D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48F2929-EE02-45B1-8A50-B7E0A9AD9EFD}" type="VALUE">
                      <a:rPr lang="en-US"/>
                      <a:pPr/>
                      <a:t>[VALOR]</a:t>
                    </a:fld>
                    <a:endParaRPr lang="es-DO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C3F-4274-B581-ECFC397266D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38.6%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C3F-4274-B581-ECFC397266D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A0FCAD8-9E9B-4771-A965-E958C63876EA}" type="VALUE">
                      <a:rPr lang="en-US"/>
                      <a:pPr/>
                      <a:t>[VALOR]</a:t>
                    </a:fld>
                    <a:endParaRPr lang="es-DO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C3F-4274-B581-ECFC39726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1'!$E$10:$E$12</c:f>
              <c:strCache>
                <c:ptCount val="3"/>
                <c:pt idx="0">
                  <c:v>Ventas de bienes y servicios</c:v>
                </c:pt>
                <c:pt idx="1">
                  <c:v>Transferencias y donaciones corrientes recibidas</c:v>
                </c:pt>
                <c:pt idx="2">
                  <c:v>Otros ingresos corrientes</c:v>
                </c:pt>
              </c:strCache>
            </c:strRef>
          </c:cat>
          <c:val>
            <c:numRef>
              <c:f>'Gráfico 1'!$F$10:$F$12</c:f>
              <c:numCache>
                <c:formatCode>0.0%</c:formatCode>
                <c:ptCount val="3"/>
                <c:pt idx="0">
                  <c:v>0.58965613710526676</c:v>
                </c:pt>
                <c:pt idx="1">
                  <c:v>0.40956763330575874</c:v>
                </c:pt>
                <c:pt idx="2">
                  <c:v>7.7622958897441993E-4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C3F-4274-B581-ECFC397266D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rgbClr val="00206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11D-4057-A85A-46FF79FA897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11D-4057-A85A-46FF79FA897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11D-4057-A85A-46FF79FA897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tint val="58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tint val="58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tint val="58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222-46B4-9BAF-CFD68092202E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800" b="1" i="0" u="none" strike="noStrike" kern="1200" baseline="0">
                        <a:solidFill>
                          <a:schemeClr val="tx1"/>
                        </a:solidFill>
                        <a:latin typeface="Avenir Next LT Pro" panose="020B0504020202020204" pitchFamily="34" charset="0"/>
                        <a:ea typeface="+mn-ea"/>
                        <a:cs typeface="+mn-cs"/>
                      </a:defRPr>
                    </a:pPr>
                    <a:fld id="{0190C257-3D42-403A-8B55-57A1615095ED}" type="VALUE">
                      <a:rPr lang="en-US"/>
                      <a:pPr>
                        <a:defRPr sz="800" b="1"/>
                      </a:pPr>
                      <a:t>[VALOR]</a:t>
                    </a:fld>
                    <a:endParaRPr lang="es-DO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chemeClr val="tx1"/>
                      </a:solidFill>
                      <a:latin typeface="Avenir Next LT Pro" panose="020B0504020202020204" pitchFamily="34" charset="0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11D-4057-A85A-46FF79FA897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BAAFC4E-152E-4A6E-B8F9-5DCB9FF35DA3}" type="VALUE">
                      <a:rPr lang="en-US"/>
                      <a:pPr/>
                      <a:t>[VALOR]</a:t>
                    </a:fld>
                    <a:endParaRPr lang="es-DO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11D-4057-A85A-46FF79FA897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48.1%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11D-4057-A85A-46FF79FA8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'Gráfico 2'!$E$10:$E$13</c:f>
              <c:strCache>
                <c:ptCount val="4"/>
                <c:pt idx="0">
                  <c:v>Ventas de bienes y servicios</c:v>
                </c:pt>
                <c:pt idx="1">
                  <c:v>Rentas de la propiedad</c:v>
                </c:pt>
                <c:pt idx="2">
                  <c:v>Transferencias y donaciones corrientes recibidas</c:v>
                </c:pt>
                <c:pt idx="3">
                  <c:v>Otros ingresos corrientes</c:v>
                </c:pt>
              </c:strCache>
            </c:strRef>
          </c:cat>
          <c:val>
            <c:numRef>
              <c:f>'Gráfico 2'!$F$10:$F$13</c:f>
              <c:numCache>
                <c:formatCode>0.0%</c:formatCode>
                <c:ptCount val="4"/>
                <c:pt idx="0">
                  <c:v>0.33593708306987335</c:v>
                </c:pt>
                <c:pt idx="1">
                  <c:v>0.4685619967125918</c:v>
                </c:pt>
                <c:pt idx="2">
                  <c:v>1.5209027784352212E-3</c:v>
                </c:pt>
                <c:pt idx="3">
                  <c:v>0.19396751424535649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1D-4057-A85A-46FF79FA897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3'!$C$15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3'!$D$14:$E$14</c:f>
              <c:strCache>
                <c:ptCount val="2"/>
                <c:pt idx="0">
                  <c:v>Gasto Corriente</c:v>
                </c:pt>
                <c:pt idx="1">
                  <c:v>Gasto Capital</c:v>
                </c:pt>
              </c:strCache>
            </c:strRef>
          </c:cat>
          <c:val>
            <c:numRef>
              <c:f>'Gráfico 3'!$D$15:$E$15</c:f>
              <c:numCache>
                <c:formatCode>0.0%</c:formatCode>
                <c:ptCount val="2"/>
                <c:pt idx="0">
                  <c:v>2.8504742695249607E-2</c:v>
                </c:pt>
                <c:pt idx="1">
                  <c:v>5.7270525097265716E-3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77-46B2-A88B-D0A0312CD8C9}"/>
            </c:ext>
          </c:extLst>
        </c:ser>
        <c:ser>
          <c:idx val="1"/>
          <c:order val="1"/>
          <c:tx>
            <c:strRef>
              <c:f>'Gráfico 3'!$C$16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3'!$D$14:$E$14</c:f>
              <c:strCache>
                <c:ptCount val="2"/>
                <c:pt idx="0">
                  <c:v>Gasto Corriente</c:v>
                </c:pt>
                <c:pt idx="1">
                  <c:v>Gasto Capital</c:v>
                </c:pt>
              </c:strCache>
            </c:strRef>
          </c:cat>
          <c:val>
            <c:numRef>
              <c:f>'Gráfico 3'!$D$16:$E$16</c:f>
              <c:numCache>
                <c:formatCode>0.0%</c:formatCode>
                <c:ptCount val="2"/>
                <c:pt idx="0">
                  <c:v>3.1641011681853161E-2</c:v>
                </c:pt>
                <c:pt idx="1">
                  <c:v>6.2798450591748092E-3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77-46B2-A88B-D0A0312CD8C9}"/>
            </c:ext>
          </c:extLst>
        </c:ser>
        <c:ser>
          <c:idx val="2"/>
          <c:order val="2"/>
          <c:tx>
            <c:strRef>
              <c:f>'Gráfico 3'!$C$17</c:f>
              <c:strCache>
                <c:ptCount val="1"/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3'!$D$14:$E$14</c:f>
              <c:strCache>
                <c:ptCount val="2"/>
                <c:pt idx="0">
                  <c:v>Gasto Corriente</c:v>
                </c:pt>
                <c:pt idx="1">
                  <c:v>Gasto Capital</c:v>
                </c:pt>
              </c:strCache>
            </c:strRef>
          </c:cat>
          <c:val>
            <c:numRef>
              <c:f>'Gráfico 3'!$D$17:$E$17</c:f>
              <c:numCache>
                <c:formatCode>0.0%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0677-46B2-A88B-D0A0312CD8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9402559"/>
        <c:axId val="199407359"/>
      </c:barChart>
      <c:catAx>
        <c:axId val="19940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99407359"/>
        <c:crosses val="autoZero"/>
        <c:auto val="1"/>
        <c:lblAlgn val="ctr"/>
        <c:lblOffset val="100"/>
        <c:noMultiLvlLbl val="0"/>
      </c:catAx>
      <c:valAx>
        <c:axId val="199407359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199402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4'!$D$14</c:f>
              <c:strCache>
                <c:ptCount val="1"/>
                <c:pt idx="0">
                  <c:v>Gasto Corriente</c:v>
                </c:pt>
              </c:strCache>
            </c:strRef>
          </c:tx>
          <c:spPr>
            <a:solidFill>
              <a:srgbClr val="10486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4'!$C$15:$C$16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'Gráfico 4'!$D$15:$D$16</c:f>
              <c:numCache>
                <c:formatCode>0.0%</c:formatCode>
                <c:ptCount val="2"/>
                <c:pt idx="0">
                  <c:v>5.1923193877957255E-2</c:v>
                </c:pt>
                <c:pt idx="1">
                  <c:v>6.1473676626601165E-2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B-4694-9820-ECF55BCA4ED5}"/>
            </c:ext>
          </c:extLst>
        </c:ser>
        <c:ser>
          <c:idx val="1"/>
          <c:order val="1"/>
          <c:tx>
            <c:strRef>
              <c:f>'Gráfico 4'!$E$14</c:f>
              <c:strCache>
                <c:ptCount val="1"/>
                <c:pt idx="0">
                  <c:v>Gasto Capital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332E-3"/>
                  <c:y val="-4.16666666666666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B-4694-9820-ECF55BCA4ED5}"/>
                </c:ext>
              </c:extLst>
            </c:dLbl>
            <c:dLbl>
              <c:idx val="1"/>
              <c:layout>
                <c:manualLayout>
                  <c:x val="5.5555555555555558E-3"/>
                  <c:y val="-4.629629629629629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B-4694-9820-ECF55BCA4E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4'!$C$15:$C$16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'Gráfico 4'!$E$15:$E$16</c:f>
              <c:numCache>
                <c:formatCode>0.0%</c:formatCode>
                <c:ptCount val="2"/>
                <c:pt idx="0">
                  <c:v>1.3668678265584757E-3</c:v>
                </c:pt>
                <c:pt idx="1">
                  <c:v>4.5191687487297101E-4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FB-4694-9820-ECF55BCA4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0535343"/>
        <c:axId val="1290535823"/>
      </c:barChart>
      <c:catAx>
        <c:axId val="129053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290535823"/>
        <c:crosses val="autoZero"/>
        <c:auto val="1"/>
        <c:lblAlgn val="ctr"/>
        <c:lblOffset val="100"/>
        <c:noMultiLvlLbl val="0"/>
      </c:catAx>
      <c:valAx>
        <c:axId val="1290535823"/>
        <c:scaling>
          <c:orientation val="minMax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290535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venir Next LT Pro" panose="020B0504020202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1C-4D01-9AA3-86582D5F94A9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1C-4D01-9AA3-86582D5F94A9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1C-4D01-9AA3-86582D5F94A9}"/>
              </c:ext>
            </c:extLst>
          </c:dPt>
          <c:dPt>
            <c:idx val="3"/>
            <c:invertIfNegative val="0"/>
            <c:bubble3D val="0"/>
            <c:spPr>
              <a:solidFill>
                <a:srgbClr val="15608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1C-4D01-9AA3-86582D5F94A9}"/>
              </c:ext>
            </c:extLst>
          </c:dPt>
          <c:dPt>
            <c:idx val="4"/>
            <c:invertIfNegative val="0"/>
            <c:bubble3D val="0"/>
            <c:spPr>
              <a:solidFill>
                <a:srgbClr val="15608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01C-4D01-9AA3-86582D5F94A9}"/>
              </c:ext>
            </c:extLst>
          </c:dPt>
          <c:dPt>
            <c:idx val="5"/>
            <c:invertIfNegative val="0"/>
            <c:bubble3D val="0"/>
            <c:spPr>
              <a:solidFill>
                <a:srgbClr val="15608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01C-4D01-9AA3-86582D5F94A9}"/>
              </c:ext>
            </c:extLst>
          </c:dPt>
          <c:dPt>
            <c:idx val="6"/>
            <c:invertIfNegative val="0"/>
            <c:bubble3D val="0"/>
            <c:spPr>
              <a:solidFill>
                <a:srgbClr val="1048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01C-4D01-9AA3-86582D5F94A9}"/>
              </c:ext>
            </c:extLst>
          </c:dPt>
          <c:dPt>
            <c:idx val="7"/>
            <c:invertIfNegative val="0"/>
            <c:bubble3D val="0"/>
            <c:spPr>
              <a:solidFill>
                <a:srgbClr val="1048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01C-4D01-9AA3-86582D5F94A9}"/>
              </c:ext>
            </c:extLst>
          </c:dPt>
          <c:dPt>
            <c:idx val="8"/>
            <c:invertIfNegative val="0"/>
            <c:bubble3D val="0"/>
            <c:spPr>
              <a:solidFill>
                <a:srgbClr val="10486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01C-4D01-9AA3-86582D5F94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venir Next LT Pro" panose="020B0504020202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5'!$C$12:$D$20</c:f>
              <c:multiLvlStrCache>
                <c:ptCount val="9"/>
                <c:lvl>
                  <c:pt idx="0">
                    <c:v>EDEESTE</c:v>
                  </c:pt>
                  <c:pt idx="1">
                    <c:v>EDENORTE</c:v>
                  </c:pt>
                  <c:pt idx="2">
                    <c:v>EDESUR</c:v>
                  </c:pt>
                  <c:pt idx="3">
                    <c:v>CAASD</c:v>
                  </c:pt>
                  <c:pt idx="4">
                    <c:v>CORAASAN</c:v>
                  </c:pt>
                  <c:pt idx="5">
                    <c:v>INAPA</c:v>
                  </c:pt>
                  <c:pt idx="6">
                    <c:v>BANRESERVAS</c:v>
                  </c:pt>
                  <c:pt idx="7">
                    <c:v>BCRD</c:v>
                  </c:pt>
                  <c:pt idx="8">
                    <c:v>SUPERINTENDENCIA DE BANCOS</c:v>
                  </c:pt>
                </c:lvl>
                <c:lvl>
                  <c:pt idx="0">
                    <c:v>Sector Eléctrico</c:v>
                  </c:pt>
                  <c:pt idx="3">
                    <c:v>Sector Agua</c:v>
                  </c:pt>
                  <c:pt idx="6">
                    <c:v>Sector Financiero</c:v>
                  </c:pt>
                </c:lvl>
              </c:multiLvlStrCache>
            </c:multiLvlStrRef>
          </c:cat>
          <c:val>
            <c:numRef>
              <c:f>'Gráfico 5'!$E$12:$E$20</c:f>
              <c:numCache>
                <c:formatCode>#,##0.0,,</c:formatCode>
                <c:ptCount val="9"/>
                <c:pt idx="0">
                  <c:v>74356800364</c:v>
                </c:pt>
                <c:pt idx="1">
                  <c:v>72303914732.029953</c:v>
                </c:pt>
                <c:pt idx="2">
                  <c:v>79381485375.010178</c:v>
                </c:pt>
                <c:pt idx="3">
                  <c:v>9986920240.789999</c:v>
                </c:pt>
                <c:pt idx="4">
                  <c:v>4688411697.5299931</c:v>
                </c:pt>
                <c:pt idx="5">
                  <c:v>18389973961.359989</c:v>
                </c:pt>
                <c:pt idx="6">
                  <c:v>342351365696</c:v>
                </c:pt>
                <c:pt idx="7">
                  <c:v>134666523907.08989</c:v>
                </c:pt>
                <c:pt idx="8">
                  <c:v>3965135309.940002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01C-4D01-9AA3-86582D5F94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43042480"/>
        <c:axId val="1843054960"/>
      </c:barChart>
      <c:catAx>
        <c:axId val="1843042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venir Next LT Pro" panose="020B0504020202020204" pitchFamily="34" charset="0"/>
                <a:ea typeface="+mn-ea"/>
                <a:cs typeface="+mn-cs"/>
              </a:defRPr>
            </a:pPr>
            <a:endParaRPr lang="es-DO"/>
          </a:p>
        </c:txPr>
        <c:crossAx val="1843054960"/>
        <c:crosses val="autoZero"/>
        <c:auto val="1"/>
        <c:lblAlgn val="ctr"/>
        <c:lblOffset val="100"/>
        <c:noMultiLvlLbl val="0"/>
      </c:catAx>
      <c:valAx>
        <c:axId val="1843054960"/>
        <c:scaling>
          <c:orientation val="minMax"/>
        </c:scaling>
        <c:delete val="1"/>
        <c:axPos val="l"/>
        <c:numFmt formatCode="#,##0.0,," sourceLinked="1"/>
        <c:majorTickMark val="none"/>
        <c:minorTickMark val="none"/>
        <c:tickLblPos val="nextTo"/>
        <c:crossAx val="184304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venir Next LT Pro" panose="020B0504020202020204" pitchFamily="34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7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523875</xdr:colOff>
      <xdr:row>0</xdr:row>
      <xdr:rowOff>0</xdr:rowOff>
    </xdr:from>
    <xdr:ext cx="1540669" cy="1045368"/>
    <xdr:pic>
      <xdr:nvPicPr>
        <xdr:cNvPr id="3" name="Imagen 8">
          <a:extLst>
            <a:ext uri="{FF2B5EF4-FFF2-40B4-BE49-F238E27FC236}">
              <a16:creationId xmlns:a16="http://schemas.microsoft.com/office/drawing/2014/main" id="{399F50BB-E62F-4E72-9A68-B63F93C6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45245</xdr:rowOff>
    </xdr:from>
    <xdr:ext cx="447675" cy="1228725"/>
    <xdr:pic>
      <xdr:nvPicPr>
        <xdr:cNvPr id="4" name="Imagen 6">
          <a:extLst>
            <a:ext uri="{FF2B5EF4-FFF2-40B4-BE49-F238E27FC236}">
              <a16:creationId xmlns:a16="http://schemas.microsoft.com/office/drawing/2014/main" id="{4388D16B-9012-48BA-95F4-B73F2A067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5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1134951</xdr:colOff>
      <xdr:row>7</xdr:row>
      <xdr:rowOff>83894</xdr:rowOff>
    </xdr:from>
    <xdr:to>
      <xdr:col>7</xdr:col>
      <xdr:colOff>193089</xdr:colOff>
      <xdr:row>21</xdr:row>
      <xdr:rowOff>149392</xdr:rowOff>
    </xdr:to>
    <xdr:graphicFrame macro="">
      <xdr:nvGraphicFramePr>
        <xdr:cNvPr id="5" name="Gráfico 9">
          <a:extLst>
            <a:ext uri="{FF2B5EF4-FFF2-40B4-BE49-F238E27FC236}">
              <a16:creationId xmlns:a16="http://schemas.microsoft.com/office/drawing/2014/main" id="{C9B8060B-6905-4AED-A178-46FDD483B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428090</xdr:colOff>
      <xdr:row>0</xdr:row>
      <xdr:rowOff>0</xdr:rowOff>
    </xdr:from>
    <xdr:ext cx="2070735" cy="1131236"/>
    <xdr:pic>
      <xdr:nvPicPr>
        <xdr:cNvPr id="6" name="Imagen 5">
          <a:extLst>
            <a:ext uri="{FF2B5EF4-FFF2-40B4-BE49-F238E27FC236}">
              <a16:creationId xmlns:a16="http://schemas.microsoft.com/office/drawing/2014/main" id="{DAE9B858-EBDA-42D7-A770-8F58B4AFA9CF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8090" y="0"/>
          <a:ext cx="2070735" cy="1131236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7675" cy="1228725"/>
    <xdr:pic>
      <xdr:nvPicPr>
        <xdr:cNvPr id="4" name="Imagen 6">
          <a:extLst>
            <a:ext uri="{FF2B5EF4-FFF2-40B4-BE49-F238E27FC236}">
              <a16:creationId xmlns:a16="http://schemas.microsoft.com/office/drawing/2014/main" id="{BC981E48-609F-4CDC-A108-779450AD1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658091</xdr:colOff>
      <xdr:row>0</xdr:row>
      <xdr:rowOff>51954</xdr:rowOff>
    </xdr:from>
    <xdr:ext cx="1540669" cy="1045368"/>
    <xdr:pic>
      <xdr:nvPicPr>
        <xdr:cNvPr id="5" name="Imagen 8">
          <a:extLst>
            <a:ext uri="{FF2B5EF4-FFF2-40B4-BE49-F238E27FC236}">
              <a16:creationId xmlns:a16="http://schemas.microsoft.com/office/drawing/2014/main" id="{CD3CF8E8-5324-45BF-85BD-8B8BDB199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091" y="51954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244967</xdr:colOff>
      <xdr:row>0</xdr:row>
      <xdr:rowOff>168592</xdr:rowOff>
    </xdr:from>
    <xdr:ext cx="2070735" cy="1131236"/>
    <xdr:pic>
      <xdr:nvPicPr>
        <xdr:cNvPr id="6" name="Imagen 5">
          <a:extLst>
            <a:ext uri="{FF2B5EF4-FFF2-40B4-BE49-F238E27FC236}">
              <a16:creationId xmlns:a16="http://schemas.microsoft.com/office/drawing/2014/main" id="{0D49BFC5-C955-4D6E-8740-1A32E4FBE4FF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433512" y="168592"/>
          <a:ext cx="2070735" cy="1131236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359834</xdr:colOff>
      <xdr:row>0</xdr:row>
      <xdr:rowOff>0</xdr:rowOff>
    </xdr:from>
    <xdr:to>
      <xdr:col>1</xdr:col>
      <xdr:colOff>1926167</xdr:colOff>
      <xdr:row>7</xdr:row>
      <xdr:rowOff>130293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72E224-BA49-4C51-ADD8-96557B70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94" y="0"/>
          <a:ext cx="1558713" cy="1419978"/>
        </a:xfrm>
        <a:prstGeom prst="rect">
          <a:avLst/>
        </a:prstGeom>
      </xdr:spPr>
    </xdr:pic>
    <xdr:clientData/>
  </xdr:twoCellAnchor>
  <xdr:twoCellAnchor editAs="oneCell">
    <xdr:from>
      <xdr:col>12</xdr:col>
      <xdr:colOff>148168</xdr:colOff>
      <xdr:row>0</xdr:row>
      <xdr:rowOff>0</xdr:rowOff>
    </xdr:from>
    <xdr:to>
      <xdr:col>13</xdr:col>
      <xdr:colOff>629074</xdr:colOff>
      <xdr:row>5</xdr:row>
      <xdr:rowOff>168275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DDFCA2-8BC0-4F12-B3B5-10B682AE4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14148013" y="0"/>
          <a:ext cx="1431501" cy="10655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3857625</xdr:colOff>
      <xdr:row>8</xdr:row>
      <xdr:rowOff>9525</xdr:rowOff>
    </xdr:from>
    <xdr:to>
      <xdr:col>5</xdr:col>
      <xdr:colOff>434963</xdr:colOff>
      <xdr:row>32</xdr:row>
      <xdr:rowOff>129968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FAD744-08E9-43D5-BB20-FD66254E9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0580" y="1506855"/>
          <a:ext cx="7500608" cy="4757213"/>
        </a:xfrm>
        <a:prstGeom prst="rect">
          <a:avLst/>
        </a:prstGeom>
      </xdr:spPr>
    </xdr:pic>
    <xdr:clientData/>
  </xdr:twoCellAnchor>
  <xdr:twoCellAnchor editAs="oneCell">
    <xdr:from>
      <xdr:col>1</xdr:col>
      <xdr:colOff>2324100</xdr:colOff>
      <xdr:row>0</xdr:row>
      <xdr:rowOff>0</xdr:rowOff>
    </xdr:from>
    <xdr:to>
      <xdr:col>1</xdr:col>
      <xdr:colOff>3901863</xdr:colOff>
      <xdr:row>7</xdr:row>
      <xdr:rowOff>172415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122CC7-7E58-4D36-B8F1-E1732424C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0"/>
          <a:ext cx="1568238" cy="1456385"/>
        </a:xfrm>
        <a:prstGeom prst="rect">
          <a:avLst/>
        </a:prstGeom>
      </xdr:spPr>
    </xdr:pic>
    <xdr:clientData/>
  </xdr:twoCellAnchor>
  <xdr:twoCellAnchor editAs="oneCell">
    <xdr:from>
      <xdr:col>5</xdr:col>
      <xdr:colOff>1810809</xdr:colOff>
      <xdr:row>0</xdr:row>
      <xdr:rowOff>0</xdr:rowOff>
    </xdr:from>
    <xdr:to>
      <xdr:col>7</xdr:col>
      <xdr:colOff>365549</xdr:colOff>
      <xdr:row>5</xdr:row>
      <xdr:rowOff>172085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F4EFB8-548B-4543-B6F8-05CB93774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13513224" y="0"/>
          <a:ext cx="1473200" cy="107505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876301</xdr:colOff>
      <xdr:row>0</xdr:row>
      <xdr:rowOff>0</xdr:rowOff>
    </xdr:from>
    <xdr:to>
      <xdr:col>1</xdr:col>
      <xdr:colOff>2110741</xdr:colOff>
      <xdr:row>6</xdr:row>
      <xdr:rowOff>21705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2D3D9F-CF78-4D2E-B149-9814BC443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1" y="0"/>
          <a:ext cx="1234440" cy="1164705"/>
        </a:xfrm>
        <a:prstGeom prst="rect">
          <a:avLst/>
        </a:prstGeom>
      </xdr:spPr>
    </xdr:pic>
    <xdr:clientData/>
  </xdr:twoCellAnchor>
  <xdr:twoCellAnchor editAs="oneCell">
    <xdr:from>
      <xdr:col>6</xdr:col>
      <xdr:colOff>286809</xdr:colOff>
      <xdr:row>0</xdr:row>
      <xdr:rowOff>133350</xdr:rowOff>
    </xdr:from>
    <xdr:to>
      <xdr:col>6</xdr:col>
      <xdr:colOff>1199304</xdr:colOff>
      <xdr:row>4</xdr:row>
      <xdr:rowOff>97155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A604EA-CB24-4B1F-834B-BDDE99F8B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11617749" y="129540"/>
          <a:ext cx="923925" cy="7162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881063</xdr:colOff>
      <xdr:row>0</xdr:row>
      <xdr:rowOff>0</xdr:rowOff>
    </xdr:from>
    <xdr:to>
      <xdr:col>2</xdr:col>
      <xdr:colOff>2115503</xdr:colOff>
      <xdr:row>6</xdr:row>
      <xdr:rowOff>36945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76BD2E-B6A4-4B16-BA22-218941E28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5068" y="0"/>
          <a:ext cx="1232535" cy="1151370"/>
        </a:xfrm>
        <a:prstGeom prst="rect">
          <a:avLst/>
        </a:prstGeom>
      </xdr:spPr>
    </xdr:pic>
    <xdr:clientData/>
  </xdr:twoCellAnchor>
  <xdr:twoCellAnchor editAs="oneCell">
    <xdr:from>
      <xdr:col>8</xdr:col>
      <xdr:colOff>539221</xdr:colOff>
      <xdr:row>0</xdr:row>
      <xdr:rowOff>133350</xdr:rowOff>
    </xdr:from>
    <xdr:to>
      <xdr:col>9</xdr:col>
      <xdr:colOff>91546</xdr:colOff>
      <xdr:row>4</xdr:row>
      <xdr:rowOff>97155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C31922-5477-4CC6-9AAC-E334C13390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12390226" y="129540"/>
          <a:ext cx="960120" cy="72580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1214437</xdr:colOff>
      <xdr:row>0</xdr:row>
      <xdr:rowOff>0</xdr:rowOff>
    </xdr:from>
    <xdr:to>
      <xdr:col>3</xdr:col>
      <xdr:colOff>35718</xdr:colOff>
      <xdr:row>6</xdr:row>
      <xdr:rowOff>36945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305C94-3F2A-4529-B9E1-F7242A72C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4632" y="0"/>
          <a:ext cx="1318736" cy="1141845"/>
        </a:xfrm>
        <a:prstGeom prst="rect">
          <a:avLst/>
        </a:prstGeom>
      </xdr:spPr>
    </xdr:pic>
    <xdr:clientData/>
  </xdr:twoCellAnchor>
  <xdr:twoCellAnchor editAs="oneCell">
    <xdr:from>
      <xdr:col>8</xdr:col>
      <xdr:colOff>515407</xdr:colOff>
      <xdr:row>0</xdr:row>
      <xdr:rowOff>133350</xdr:rowOff>
    </xdr:from>
    <xdr:to>
      <xdr:col>9</xdr:col>
      <xdr:colOff>60112</xdr:colOff>
      <xdr:row>4</xdr:row>
      <xdr:rowOff>97155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D1A927-2785-4063-8830-AA822889DE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12741697" y="129540"/>
          <a:ext cx="967740" cy="71628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1428750</xdr:colOff>
      <xdr:row>0</xdr:row>
      <xdr:rowOff>0</xdr:rowOff>
    </xdr:from>
    <xdr:to>
      <xdr:col>3</xdr:col>
      <xdr:colOff>246221</xdr:colOff>
      <xdr:row>6</xdr:row>
      <xdr:rowOff>36945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1BB577-9F8E-41F9-BFD9-D3085BE63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040" y="0"/>
          <a:ext cx="1316831" cy="1151370"/>
        </a:xfrm>
        <a:prstGeom prst="rect">
          <a:avLst/>
        </a:prstGeom>
      </xdr:spPr>
    </xdr:pic>
    <xdr:clientData/>
  </xdr:twoCellAnchor>
  <xdr:twoCellAnchor editAs="oneCell">
    <xdr:from>
      <xdr:col>8</xdr:col>
      <xdr:colOff>729720</xdr:colOff>
      <xdr:row>0</xdr:row>
      <xdr:rowOff>133350</xdr:rowOff>
    </xdr:from>
    <xdr:to>
      <xdr:col>9</xdr:col>
      <xdr:colOff>282045</xdr:colOff>
      <xdr:row>4</xdr:row>
      <xdr:rowOff>97155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BFD465-8E71-4F9D-9D74-D3ED45D16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68" t="32179" r="33969" b="33168"/>
        <a:stretch>
          <a:fillRect/>
        </a:stretch>
      </xdr:blipFill>
      <xdr:spPr>
        <a:xfrm>
          <a:off x="12961725" y="129540"/>
          <a:ext cx="960120" cy="725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523875</xdr:colOff>
      <xdr:row>0</xdr:row>
      <xdr:rowOff>0</xdr:rowOff>
    </xdr:from>
    <xdr:ext cx="1540669" cy="1045368"/>
    <xdr:pic>
      <xdr:nvPicPr>
        <xdr:cNvPr id="3" name="Imagen 8">
          <a:extLst>
            <a:ext uri="{FF2B5EF4-FFF2-40B4-BE49-F238E27FC236}">
              <a16:creationId xmlns:a16="http://schemas.microsoft.com/office/drawing/2014/main" id="{4F1558BA-2033-460A-8D1B-403F9CB9F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45245</xdr:rowOff>
    </xdr:from>
    <xdr:ext cx="447675" cy="1228725"/>
    <xdr:pic>
      <xdr:nvPicPr>
        <xdr:cNvPr id="4" name="Imagen 6">
          <a:extLst>
            <a:ext uri="{FF2B5EF4-FFF2-40B4-BE49-F238E27FC236}">
              <a16:creationId xmlns:a16="http://schemas.microsoft.com/office/drawing/2014/main" id="{0CA71F83-D05C-4675-843C-62FDEB06A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5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1177765</xdr:colOff>
      <xdr:row>7</xdr:row>
      <xdr:rowOff>117634</xdr:rowOff>
    </xdr:from>
    <xdr:to>
      <xdr:col>7</xdr:col>
      <xdr:colOff>236695</xdr:colOff>
      <xdr:row>22</xdr:row>
      <xdr:rowOff>3333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0E4AC13-B1E2-4E89-9301-95FBAD112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371475</xdr:colOff>
      <xdr:row>0</xdr:row>
      <xdr:rowOff>0</xdr:rowOff>
    </xdr:from>
    <xdr:ext cx="2070735" cy="1131236"/>
    <xdr:pic>
      <xdr:nvPicPr>
        <xdr:cNvPr id="6" name="Imagen 5">
          <a:extLst>
            <a:ext uri="{FF2B5EF4-FFF2-40B4-BE49-F238E27FC236}">
              <a16:creationId xmlns:a16="http://schemas.microsoft.com/office/drawing/2014/main" id="{2714E36D-5D88-4973-A631-C94E2D3EBE61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1475" y="0"/>
          <a:ext cx="2070735" cy="113123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523875</xdr:colOff>
      <xdr:row>0</xdr:row>
      <xdr:rowOff>0</xdr:rowOff>
    </xdr:from>
    <xdr:ext cx="1540669" cy="1045368"/>
    <xdr:pic>
      <xdr:nvPicPr>
        <xdr:cNvPr id="3" name="Imagen 8">
          <a:extLst>
            <a:ext uri="{FF2B5EF4-FFF2-40B4-BE49-F238E27FC236}">
              <a16:creationId xmlns:a16="http://schemas.microsoft.com/office/drawing/2014/main" id="{84F24BB2-53CF-4630-AC5C-0570B98F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45245</xdr:rowOff>
    </xdr:from>
    <xdr:ext cx="447675" cy="1228725"/>
    <xdr:pic>
      <xdr:nvPicPr>
        <xdr:cNvPr id="4" name="Imagen 6">
          <a:extLst>
            <a:ext uri="{FF2B5EF4-FFF2-40B4-BE49-F238E27FC236}">
              <a16:creationId xmlns:a16="http://schemas.microsoft.com/office/drawing/2014/main" id="{AE5284E9-48EF-43CB-9023-C971C4FE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5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433754</xdr:colOff>
      <xdr:row>0</xdr:row>
      <xdr:rowOff>0</xdr:rowOff>
    </xdr:from>
    <xdr:ext cx="2070735" cy="1131236"/>
    <xdr:pic>
      <xdr:nvPicPr>
        <xdr:cNvPr id="5" name="Imagen 4">
          <a:extLst>
            <a:ext uri="{FF2B5EF4-FFF2-40B4-BE49-F238E27FC236}">
              <a16:creationId xmlns:a16="http://schemas.microsoft.com/office/drawing/2014/main" id="{689B6A6C-8A18-499C-BD28-DEFBE3A79C76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3754" y="0"/>
          <a:ext cx="2070735" cy="113123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523875</xdr:colOff>
      <xdr:row>0</xdr:row>
      <xdr:rowOff>0</xdr:rowOff>
    </xdr:from>
    <xdr:ext cx="1540669" cy="1045368"/>
    <xdr:pic>
      <xdr:nvPicPr>
        <xdr:cNvPr id="3" name="Imagen 8">
          <a:extLst>
            <a:ext uri="{FF2B5EF4-FFF2-40B4-BE49-F238E27FC236}">
              <a16:creationId xmlns:a16="http://schemas.microsoft.com/office/drawing/2014/main" id="{53514B33-E84C-4650-826D-0840A831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45245</xdr:rowOff>
    </xdr:from>
    <xdr:ext cx="447675" cy="1228725"/>
    <xdr:pic>
      <xdr:nvPicPr>
        <xdr:cNvPr id="4" name="Imagen 6">
          <a:extLst>
            <a:ext uri="{FF2B5EF4-FFF2-40B4-BE49-F238E27FC236}">
              <a16:creationId xmlns:a16="http://schemas.microsoft.com/office/drawing/2014/main" id="{CAF56F8C-0F17-4198-A6B7-34977E33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45"/>
          <a:ext cx="4476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381000</xdr:colOff>
      <xdr:row>0</xdr:row>
      <xdr:rowOff>0</xdr:rowOff>
    </xdr:from>
    <xdr:ext cx="2070735" cy="1131236"/>
    <xdr:pic>
      <xdr:nvPicPr>
        <xdr:cNvPr id="5" name="Imagen 4">
          <a:extLst>
            <a:ext uri="{FF2B5EF4-FFF2-40B4-BE49-F238E27FC236}">
              <a16:creationId xmlns:a16="http://schemas.microsoft.com/office/drawing/2014/main" id="{82658190-3F5B-44A2-9436-491E8D637BAB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00" y="0"/>
          <a:ext cx="2070735" cy="113123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8</xdr:row>
      <xdr:rowOff>135471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DAF011E-6C06-425C-8CFA-A4299F79F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1470" cy="1768056"/>
        </a:xfrm>
        <a:prstGeom prst="rect">
          <a:avLst/>
        </a:prstGeom>
      </xdr:spPr>
    </xdr:pic>
    <xdr:clientData/>
  </xdr:twoCellAnchor>
  <xdr:oneCellAnchor>
    <xdr:from>
      <xdr:col>0</xdr:col>
      <xdr:colOff>226219</xdr:colOff>
      <xdr:row>0</xdr:row>
      <xdr:rowOff>0</xdr:rowOff>
    </xdr:from>
    <xdr:ext cx="2070735" cy="1131236"/>
    <xdr:pic>
      <xdr:nvPicPr>
        <xdr:cNvPr id="5" name="Imagen 4">
          <a:extLst>
            <a:ext uri="{FF2B5EF4-FFF2-40B4-BE49-F238E27FC236}">
              <a16:creationId xmlns:a16="http://schemas.microsoft.com/office/drawing/2014/main" id="{E8CD24E2-BDB3-4C39-8725-830BD8737F95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6219" y="0"/>
          <a:ext cx="2070735" cy="1131236"/>
        </a:xfrm>
        <a:prstGeom prst="rect">
          <a:avLst/>
        </a:prstGeom>
      </xdr:spPr>
    </xdr:pic>
    <xdr:clientData/>
  </xdr:oneCellAnchor>
  <xdr:oneCellAnchor>
    <xdr:from>
      <xdr:col>9</xdr:col>
      <xdr:colOff>797718</xdr:colOff>
      <xdr:row>0</xdr:row>
      <xdr:rowOff>11906</xdr:rowOff>
    </xdr:from>
    <xdr:ext cx="1540669" cy="1045368"/>
    <xdr:pic>
      <xdr:nvPicPr>
        <xdr:cNvPr id="6" name="Imagen 8">
          <a:extLst>
            <a:ext uri="{FF2B5EF4-FFF2-40B4-BE49-F238E27FC236}">
              <a16:creationId xmlns:a16="http://schemas.microsoft.com/office/drawing/2014/main" id="{7EC16360-A8C2-408D-8A9E-B45E8C9B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40187" y="11906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8</xdr:row>
      <xdr:rowOff>135471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02158A2-2A64-40A6-941C-2DB1B36C7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1470" cy="1768056"/>
        </a:xfrm>
        <a:prstGeom prst="rect">
          <a:avLst/>
        </a:prstGeom>
      </xdr:spPr>
    </xdr:pic>
    <xdr:clientData/>
  </xdr:twoCellAnchor>
  <xdr:twoCellAnchor>
    <xdr:from>
      <xdr:col>2</xdr:col>
      <xdr:colOff>1657350</xdr:colOff>
      <xdr:row>8</xdr:row>
      <xdr:rowOff>9524</xdr:rowOff>
    </xdr:from>
    <xdr:to>
      <xdr:col>6</xdr:col>
      <xdr:colOff>9524</xdr:colOff>
      <xdr:row>24</xdr:row>
      <xdr:rowOff>114299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78D64B2-1C9D-46A4-8F63-4D0645EB7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381000</xdr:colOff>
      <xdr:row>0</xdr:row>
      <xdr:rowOff>28575</xdr:rowOff>
    </xdr:from>
    <xdr:ext cx="1540669" cy="1045368"/>
    <xdr:pic>
      <xdr:nvPicPr>
        <xdr:cNvPr id="6" name="Imagen 8">
          <a:extLst>
            <a:ext uri="{FF2B5EF4-FFF2-40B4-BE49-F238E27FC236}">
              <a16:creationId xmlns:a16="http://schemas.microsoft.com/office/drawing/2014/main" id="{3A9DF8B9-DC8E-47BA-854D-4B97D24A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575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438150</xdr:colOff>
      <xdr:row>0</xdr:row>
      <xdr:rowOff>85725</xdr:rowOff>
    </xdr:from>
    <xdr:ext cx="2070735" cy="1131236"/>
    <xdr:pic>
      <xdr:nvPicPr>
        <xdr:cNvPr id="7" name="Imagen 6">
          <a:extLst>
            <a:ext uri="{FF2B5EF4-FFF2-40B4-BE49-F238E27FC236}">
              <a16:creationId xmlns:a16="http://schemas.microsoft.com/office/drawing/2014/main" id="{C97ED2B8-7C7D-4B07-BE49-8B61289C176E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05975" y="85725"/>
          <a:ext cx="2070735" cy="113123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325755</xdr:colOff>
      <xdr:row>8</xdr:row>
      <xdr:rowOff>131661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5E73E2B-CEC8-4188-86AE-BA8173D52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1470" cy="1768056"/>
        </a:xfrm>
        <a:prstGeom prst="rect">
          <a:avLst/>
        </a:prstGeom>
      </xdr:spPr>
    </xdr:pic>
    <xdr:clientData/>
  </xdr:twoCellAnchor>
  <xdr:oneCellAnchor>
    <xdr:from>
      <xdr:col>0</xdr:col>
      <xdr:colOff>476249</xdr:colOff>
      <xdr:row>0</xdr:row>
      <xdr:rowOff>0</xdr:rowOff>
    </xdr:from>
    <xdr:ext cx="1540669" cy="1045368"/>
    <xdr:pic>
      <xdr:nvPicPr>
        <xdr:cNvPr id="5" name="Imagen 8">
          <a:extLst>
            <a:ext uri="{FF2B5EF4-FFF2-40B4-BE49-F238E27FC236}">
              <a16:creationId xmlns:a16="http://schemas.microsoft.com/office/drawing/2014/main" id="{B31A8752-44B5-495A-9C84-6C1E47D7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925353</xdr:colOff>
      <xdr:row>0</xdr:row>
      <xdr:rowOff>124778</xdr:rowOff>
    </xdr:from>
    <xdr:ext cx="2070735" cy="1131236"/>
    <xdr:pic>
      <xdr:nvPicPr>
        <xdr:cNvPr id="6" name="Imagen 5">
          <a:extLst>
            <a:ext uri="{FF2B5EF4-FFF2-40B4-BE49-F238E27FC236}">
              <a16:creationId xmlns:a16="http://schemas.microsoft.com/office/drawing/2014/main" id="{A44E40D5-FFBE-420E-BBDF-7587F243C80E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998791" y="124778"/>
          <a:ext cx="2070735" cy="113123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321945</xdr:colOff>
      <xdr:row>8</xdr:row>
      <xdr:rowOff>135471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2B4BF07-7AC5-4DCC-A746-ED3C7143E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1470" cy="1768056"/>
        </a:xfrm>
        <a:prstGeom prst="rect">
          <a:avLst/>
        </a:prstGeom>
      </xdr:spPr>
    </xdr:pic>
    <xdr:clientData/>
  </xdr:twoCellAnchor>
  <xdr:twoCellAnchor>
    <xdr:from>
      <xdr:col>2</xdr:col>
      <xdr:colOff>2114550</xdr:colOff>
      <xdr:row>8</xdr:row>
      <xdr:rowOff>119062</xdr:rowOff>
    </xdr:from>
    <xdr:to>
      <xdr:col>6</xdr:col>
      <xdr:colOff>38100</xdr:colOff>
      <xdr:row>23</xdr:row>
      <xdr:rowOff>4762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CBA8588-99C4-4BA2-8595-314944175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457200</xdr:colOff>
      <xdr:row>0</xdr:row>
      <xdr:rowOff>0</xdr:rowOff>
    </xdr:from>
    <xdr:ext cx="1540669" cy="1045368"/>
    <xdr:pic>
      <xdr:nvPicPr>
        <xdr:cNvPr id="6" name="Imagen 8">
          <a:extLst>
            <a:ext uri="{FF2B5EF4-FFF2-40B4-BE49-F238E27FC236}">
              <a16:creationId xmlns:a16="http://schemas.microsoft.com/office/drawing/2014/main" id="{1F222DB1-243A-4CDA-9587-050816C7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431483</xdr:colOff>
      <xdr:row>0</xdr:row>
      <xdr:rowOff>181928</xdr:rowOff>
    </xdr:from>
    <xdr:ext cx="2070735" cy="1131236"/>
    <xdr:pic>
      <xdr:nvPicPr>
        <xdr:cNvPr id="7" name="Imagen 6">
          <a:extLst>
            <a:ext uri="{FF2B5EF4-FFF2-40B4-BE49-F238E27FC236}">
              <a16:creationId xmlns:a16="http://schemas.microsoft.com/office/drawing/2014/main" id="{77D6D891-A64E-4E3F-AF6E-ED2B6AD51044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18508" y="181928"/>
          <a:ext cx="2070735" cy="113123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329565</xdr:colOff>
      <xdr:row>8</xdr:row>
      <xdr:rowOff>135471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7F5EB2F-0730-4EF3-BD61-38457FDE1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1470" cy="1768056"/>
        </a:xfrm>
        <a:prstGeom prst="rect">
          <a:avLst/>
        </a:prstGeom>
      </xdr:spPr>
    </xdr:pic>
    <xdr:clientData/>
  </xdr:twoCellAnchor>
  <xdr:twoCellAnchor>
    <xdr:from>
      <xdr:col>1</xdr:col>
      <xdr:colOff>228599</xdr:colOff>
      <xdr:row>8</xdr:row>
      <xdr:rowOff>4761</xdr:rowOff>
    </xdr:from>
    <xdr:to>
      <xdr:col>6</xdr:col>
      <xdr:colOff>695325</xdr:colOff>
      <xdr:row>26</xdr:row>
      <xdr:rowOff>66674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3DA9128-930F-42FF-8D10-DAE0A11D6A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381000</xdr:colOff>
      <xdr:row>0</xdr:row>
      <xdr:rowOff>0</xdr:rowOff>
    </xdr:from>
    <xdr:ext cx="1540669" cy="1045368"/>
    <xdr:pic>
      <xdr:nvPicPr>
        <xdr:cNvPr id="6" name="Imagen 8">
          <a:extLst>
            <a:ext uri="{FF2B5EF4-FFF2-40B4-BE49-F238E27FC236}">
              <a16:creationId xmlns:a16="http://schemas.microsoft.com/office/drawing/2014/main" id="{026936E8-A725-465C-9856-44154894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0"/>
          <a:ext cx="1540669" cy="1045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458576</xdr:colOff>
      <xdr:row>0</xdr:row>
      <xdr:rowOff>178118</xdr:rowOff>
    </xdr:from>
    <xdr:ext cx="2070735" cy="1131236"/>
    <xdr:pic>
      <xdr:nvPicPr>
        <xdr:cNvPr id="7" name="Imagen 6">
          <a:extLst>
            <a:ext uri="{FF2B5EF4-FFF2-40B4-BE49-F238E27FC236}">
              <a16:creationId xmlns:a16="http://schemas.microsoft.com/office/drawing/2014/main" id="{1BB79B56-A0BF-46EB-AAAA-6B2537E28564}"/>
            </a:ext>
            <a:ext uri="{147F2762-F138-4A5C-976F-8EAC2B608ADB}">
              <a16:predDERef xmlns:a16="http://schemas.microsoft.com/office/drawing/2014/main" pre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78926" y="178118"/>
          <a:ext cx="2070735" cy="113123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ARG\Bop\fev01\ARGBOP%20final%20(2fev01)%20(WEO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PA\CHL\SECTORS\BOP\Bop0209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TRIMALEX/corrts99-2.xls" TargetMode="External"/></Relationships>
</file>

<file path=xl/externalLinks/_rels/externalLink10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.158\Dir.%20EESF\Dpto.%20CEP\Informe%20de%20Ejecuci&#243;n%20Empresas%20P&#250;blicas%202025\Apartados%20Yan\Graficos%20Yan.xlsx" TargetMode="External"/><Relationship Id="rId1" Type="http://schemas.openxmlformats.org/officeDocument/2006/relationships/externalLinkPath" Target="Apartados%20Yan/Graficos%20Yan.xlsx" TargetMode="External"/></Relationships>
</file>

<file path=xl/externalLinks/_rels/externalLink10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.158\Dir.%20EESF\Dpto.%20CEP\Informe%20de%20Ejecuci&#243;n%20Empresas%20P&#250;blicas%202025\Apartados%20Luis\Graficos%20luis%202025.xlsx" TargetMode="External"/><Relationship Id="rId1" Type="http://schemas.openxmlformats.org/officeDocument/2006/relationships/externalLinkPath" Target="Apartados%20Luis/Graficos%20luis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Internacional\04%20BOLIVAR%20-%20Y-O%20-%20HUASCAR%20J\BASE%20CUADROS%20PRESIDENTE%202004\EST.%20SERVICIO%20DEUDA%20SEPTIEMBRE%2020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cene\deuda\PROYECCIONES%20DEL%20SERVICIO\PROY2004\PROY%20-%20PROY2004B%20CON%20TASAS%20CAMBIO%2004%20SEP01%20ORIGINA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WIN\TEMP\MFLOW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PROFINAN/Programa/prog2003/prog2003mensualizaci&#243;nene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S\ARM\REP\97ARMRED\TABLES\EDSSARMRED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DD\GEO\BOP\GeoBo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Sector%20Files/DR%20Fiscal%20File%20Update%2006-26-2009.xls" TargetMode="External"/><Relationship Id="rId1" Type="http://schemas.openxmlformats.org/officeDocument/2006/relationships/externalLinkPath" Target="/Sector%20Files/DR%20Fiscal%20File%20Update%2006-26-2009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ocuments%20and%20Settings\JMATZ\My%20Local%20Documents\EXCEL\Guyana\2003%20Mission\Final\Other%20Depository%20Corporations%20Balanc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AI\SIMS\Workfiles\Guyana\MB\IMD\2003%20Mission\Final\Other%20Depository%20Corporations%20Balanc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at\data\crude\NWE\Normprice\2003\1Q%202003%20New%20Normpric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rvadm\users\WIN\TEMP\MFLOW9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Archivos%20Excel\Boletines\Excel\Otros\FAX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TEMP\My%20Documents\Moz\E-Final\BOP9703_st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GDP%20updated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My%20Documents\Excel\Otros\FAX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Fiscal%20Sector/Output/Output%202003/Working%20files%202003/SLV-Fiscal-March%2012%20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LVA\LVA_RED_2001_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My%20Documents\GHBopbaseline0515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EGURIDAD\Secto%20publico\DATA\ML\DOM\Macro\2002\DRSHAR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idia%20Cierre%202009\MODELO%20ANEXOS%20CAP3%201AL%205%20Y%20DEL%201-1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Juliana\AppData\Local\Temp\DATA\F1\SRF\Paraguay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NCFP\Recursos\Proyrena\Anual\2002\Alt4_Proy200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ata\Andrew\GEP10\chap2\KO%20charts%20and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Archivos%20Excel\Boletines\Excel\Otros\FAX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sept%202/IN/DR%20WEO%20Shor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Sector%20publico\BKUP%20SPNF\2010\Blance%20Trimestral%20enviado%20a%20Rosa%20Yunes%202009_20enero2010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d\d\STATISTICS\DEPLOYMENT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Archivos%20Excel\Boletines\Excel\Otros\FAX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Documents%20and%20Settings\routtm\Local%20Settings\Temporary%20Internet%20Files\OLK13\chartsheet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Samuel\QIV%2007-08%20data\daily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CHAINES\Local%20Settings\Temporary%20Internet%20Files\OLKC5\SECTORS\MONETARY\Col_Prog%20_Mon-Feb8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MIECO\Politica%20Fiscal\FISCAL\Cr&#233;dito\2013\Credito%20Balance%20Fiscal%20Sin%20inversiones%202013%20(Ejercicio)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ST\RK\Requests\Christoph\debt%20restructuring%20comparison%20countries%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986061\Local%20Settings\Temporary%20Internet%20Files\OLK7C\Secto%20publico\PBSECQKaren%202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GeoBop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OS\financiero\comunicado%20estad&#237;stico\GENERA%20CUADRO%201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data\DEMAND\BALANCES\s&amp;d%20balanc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%20Documents\LatinAmerica\Colombia\Reports%20Mission%20April%202000\Fiscal%20Tables\Fiscal%20Table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B\Occaisonal%20paper%20on%20access\Analysis\120507_first%20issue_GNI%20per%20capita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fbaez/AppData/Local/Microsoft/Windows/INetCache/Content.Outlook/HTMLJ493/Marco%20Macro%20Commoditties%20-%20Fixed.xlsx" TargetMode="External"/><Relationship Id="rId1" Type="http://schemas.openxmlformats.org/officeDocument/2006/relationships/externalLinkPath" Target="/Users/fbaez/AppData/Local/Microsoft/Windows/INetCache/Content.Outlook/HTMLJ493/Marco%20Macro%20Commoditties%20-%20Fixed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chivos%20Excel\Boletines\Archivos%20de%20trabajo%202004\Excel\Otros\FAX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\DGCP-STRUCTURE\Manual%20Operativo%20DGCP\Manuales%20de%20Soporte\Sistema%20de%20Informacion%20Financiera\Sistema%20de%20Informaci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DATA/CA/SLV/Staff%20Report%20Tables/2003%20SR/Tables-SR-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rchivos%20Excel\Boletines\Cuadros%20M%20y%20X%20mensuales\Excel\Otros\FAX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LC\DOM\Monetary\DRMONEY_curren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Otros\FAX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SWN06p\wrs2\mcd\system\WRSTAB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SYSTEM\WRS97TAB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.digepres.local\UAE\Departamento\My%20Documents\Excel\Paises\My%20Documents\Excel\Otros\FAX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Equity%20prices\EM%20equity%20prices%20and%20exchange%20rate%20table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promieco\Politica%20Fiscal\Sector%20publico\Sector%20Publico%202006%20%20201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xp-49253\Archivos%20de%20Trabajo\My%20Documents\Excel\Otros\FAX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\Secto%20publico\PBSECQKaren%202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Analysis\Concentration%20of%20FDI%20and%20GDP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HTI_real%2010-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S1\BLZ\Reports\BLZRedTables6_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TEMPLATE\IL_TEMP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WINDOWS\TEMP\CRI-BOP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l\am\EXCEL\MARTY\ALEX\LONGTERM\LONGGDP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CRI-BOP-01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enny/Downloads/CONSOLIDACION_U_BD01_Registro%20de%20Demandas%20Territoriales%20V2.0.xlsm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jmatz\My%20Local%20Documents\Excel\BSA\Final%20versions%20(with%20IIP%20&amp;edits)\Versions%20with%20Summary%20matricies\RSA%20BSA%20rev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EXTERNAL\Output\Other-2002\CRI-INPUT-ABOP-4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EXTERNAL\Output\CRI-BOP-01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ATA\CA\CRI\Dbase\Dinput\CRI-INPUT-ABOP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fs1\Departamento\Internacional\BOP%20Y%20PII\Bienes\Nacionales\Tablas\Tablas%20Aperturada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s\Occaisonal%20paper%20on%20access\Report\Figure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9\Chapter%202%20Data\CHAPTER%20TABLES%20&amp;%20FIGURES\Net%20capital%20flows%20-%20projection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7\Data\DRS\External%20debt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GDF%202008\Data\Net%20capital%20flows%20-%20table%202.1%20Nov%202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DH\GEO\BOP\Data\FLOW2004a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cfs1\Consolidacion%20Estadisticas%20Monetarias\FUNCIONES%20SUBDIRECCION\Propuesta%20Reestructuraci&#243;n\FyU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gprd.sharepoint.com/Documents%20and%20Settings/1994738/Local%20Settings/Temporary%20Internet%20Files/OLK1EAE/WINNT/Profiles/bpweil/Archivos%20temporales%20de%20Internet/OLK43/CONSA%20$$$1%20SPNF%209dic0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PERUMF97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GHA\WORKING\Ghfis0500m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\ECMON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2kp-47212\FISCAL\Cuadros%20Comparativos\CUADROS%20FISC.COMPARA902001-1er%20trimestr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lgiorgianni\Local%20Settings\Temporary%20Internet%20Files\OLK45\WIN\Temporary%20Internet%20Files\OLKE0E1\Ec-Mon-July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ATA\S1\ECU\SECTORS\External\ecuredtab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p1\UAE\Users\SM\AppData\Local\Microsoft\Windows\Temporary%20Internet%20Files\Low\Content.IE5\XIZWT4B9\STARTSall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central.gov.do/Documents%20and%20Settings/1989644/Desktop/CUADROS%20PARA%20PUBLICAR%20EN%20LA%20WEBB%20-%2002%20JUN2004%20.xls" TargetMode="External"/></Relationships>
</file>

<file path=xl/externalLinks/_rels/externalLink9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sers/fperez/Desktop/2022/PRESUPUESTO%202023/SEPTIEMBRE/Copia%20de%20Proyeccion%20Ingresos%20CUT%202023%20-%202026%20Envio%20a%20Presupuesto%20AL%2012%20Agosto%202022.xlsx" TargetMode="External"/><Relationship Id="rId1" Type="http://schemas.openxmlformats.org/officeDocument/2006/relationships/externalLinkPath" Target="/Users/fperez/Desktop/2022/PRESUPUESTO%202023/SEPTIEMBRE/Copia%20de%20Proyeccion%20Ingresos%20CUT%202023%20-%202026%20Envio%20a%20Presupuesto%20AL%2012%20Agosto%202022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l_mnt\c\1Edas\FMI\mision\BCHDIC97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B2\CHIEF\CRI\97RED\CGOVFEB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PSFWN03P\STA\DOC\SI\IMSection\DP\MFS%20Workfiles\Generic%20Files\Graduated%20to%20DC\Chile%20EIS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fperez\Desktop\Copia%20de%20ESTIMACION%20%20MENSUAL%202018(CON%20NUEVAS%20MEDIDAS%20ajustado%20a%20590%209%20mills%20)22-09-17%20(6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CA\CRI\Dbase\Dinput\CRI-INPUT-A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Debt"/>
      <sheetName val="DiffDebtSvceProj"/>
      <sheetName val="NewBOP (bill Y) (condensed)"/>
      <sheetName val="FinReq"/>
      <sheetName val="NewBOP (bill Y)"/>
      <sheetName val="Output"/>
      <sheetName val="Reserves"/>
      <sheetName val="NewX&amp;M"/>
      <sheetName val="NewBOP (bill Q)"/>
      <sheetName val="Sheet6"/>
      <sheetName val="OldBOP"/>
      <sheetName val="FDI"/>
      <sheetName val="Bonds"/>
      <sheetName val="Sheet5"/>
      <sheetName val="Sheet1"/>
      <sheetName val="Sheet2"/>
      <sheetName val="Sheet4"/>
      <sheetName val="FinReq SR"/>
      <sheetName val="NRFGDebt"/>
      <sheetName val="OldIntPaym"/>
      <sheetName val="Sheet3"/>
      <sheetName val="Letes"/>
      <sheetName val="Cuadro 16 a"/>
      <sheetName val="Cuadro 16b"/>
      <sheetName val="DebtSustFed"/>
      <sheetName val="BOP Table"/>
      <sheetName val="BOP SR"/>
      <sheetName val="CA Sustainability"/>
      <sheetName val="DebtSustProv"/>
      <sheetName val="DebtSust"/>
      <sheetName val="PuDebt"/>
      <sheetName val="FoF"/>
      <sheetName val="Interest Payments"/>
      <sheetName val="OldX&amp;M"/>
      <sheetName val="OldKA"/>
      <sheetName val="FSAsLia"/>
      <sheetName val="NFPrSAsLia"/>
      <sheetName val="InputAmort"/>
      <sheetName val="MacroFlows"/>
      <sheetName val="BerneUnion"/>
      <sheetName val="MediumTerm"/>
      <sheetName val="Inputs"/>
      <sheetName val="ExtDebt (condensed)"/>
      <sheetName val="Ms"/>
      <sheetName val="Xs"/>
      <sheetName val="NewKA"/>
      <sheetName val="Debt"/>
      <sheetName val="NewBOP"/>
      <sheetName val="WEO_BOP"/>
      <sheetName val="WEO_DEBT"/>
      <sheetName val="TO FIS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3"/>
      <sheetName val="Gráfico 3"/>
      <sheetName val="Tabla 4"/>
      <sheetName val="Gráfico 4"/>
      <sheetName val="Gráfico 5"/>
      <sheetName val="Tabla 5"/>
    </sheetNames>
    <sheetDataSet>
      <sheetData sheetId="0" refreshError="1"/>
      <sheetData sheetId="1">
        <row r="14">
          <cell r="D14" t="str">
            <v>Gasto Corriente</v>
          </cell>
          <cell r="E14" t="str">
            <v>Gasto Capital</v>
          </cell>
        </row>
        <row r="15">
          <cell r="C15">
            <v>2024</v>
          </cell>
          <cell r="D15">
            <v>2.8504742695249607E-2</v>
          </cell>
          <cell r="E15">
            <v>5.7270525097265716E-3</v>
          </cell>
        </row>
        <row r="16">
          <cell r="C16">
            <v>2025</v>
          </cell>
          <cell r="D16">
            <v>3.1641011681853161E-2</v>
          </cell>
          <cell r="E16">
            <v>6.2798450591748092E-3</v>
          </cell>
        </row>
      </sheetData>
      <sheetData sheetId="2" refreshError="1"/>
      <sheetData sheetId="3">
        <row r="14">
          <cell r="D14" t="str">
            <v>Gasto Corriente</v>
          </cell>
          <cell r="E14" t="str">
            <v>Gasto Capital</v>
          </cell>
        </row>
        <row r="15">
          <cell r="C15">
            <v>2024</v>
          </cell>
          <cell r="D15">
            <v>5.1923193877957255E-2</v>
          </cell>
          <cell r="E15">
            <v>1.3668678265584757E-3</v>
          </cell>
        </row>
        <row r="16">
          <cell r="C16">
            <v>2025</v>
          </cell>
          <cell r="D16">
            <v>6.1473676626601165E-2</v>
          </cell>
          <cell r="E16">
            <v>4.5191687487297101E-4</v>
          </cell>
        </row>
      </sheetData>
      <sheetData sheetId="4">
        <row r="12">
          <cell r="C12" t="str">
            <v>Sector Eléctrico</v>
          </cell>
          <cell r="D12" t="str">
            <v>EDEESTE</v>
          </cell>
          <cell r="E12">
            <v>74356800364</v>
          </cell>
        </row>
        <row r="13">
          <cell r="D13" t="str">
            <v>EDENORTE</v>
          </cell>
          <cell r="E13">
            <v>72303914732.029953</v>
          </cell>
        </row>
        <row r="14">
          <cell r="D14" t="str">
            <v>EDESUR</v>
          </cell>
          <cell r="E14">
            <v>79381485375.010178</v>
          </cell>
        </row>
        <row r="15">
          <cell r="C15" t="str">
            <v>Sector Agua</v>
          </cell>
          <cell r="D15" t="str">
            <v>CAASD</v>
          </cell>
          <cell r="E15">
            <v>9986920240.789999</v>
          </cell>
        </row>
        <row r="16">
          <cell r="D16" t="str">
            <v>CORAASAN</v>
          </cell>
          <cell r="E16">
            <v>4688411697.5299931</v>
          </cell>
        </row>
        <row r="17">
          <cell r="D17" t="str">
            <v>INAPA</v>
          </cell>
          <cell r="E17">
            <v>18389973961.359989</v>
          </cell>
        </row>
        <row r="18">
          <cell r="C18" t="str">
            <v>Sector Financiero</v>
          </cell>
          <cell r="D18" t="str">
            <v>BANRESERVAS</v>
          </cell>
          <cell r="E18">
            <v>342351365696</v>
          </cell>
        </row>
        <row r="19">
          <cell r="D19" t="str">
            <v>BCRD</v>
          </cell>
          <cell r="E19">
            <v>134666523907.08989</v>
          </cell>
        </row>
        <row r="20">
          <cell r="D20" t="str">
            <v>SUPERINTENDENCIA DE BANCOS</v>
          </cell>
          <cell r="E20">
            <v>3965135309.940002</v>
          </cell>
        </row>
      </sheetData>
      <sheetData sheetId="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a 6"/>
      <sheetName val="Gráfico 6."/>
      <sheetName val="Tabla 7"/>
      <sheetName val="Tabla 8"/>
      <sheetName val="Tabla 9"/>
      <sheetName val="Tabla 10"/>
      <sheetName val="Tabla 11"/>
      <sheetName val="Tabla 12"/>
      <sheetName val="Tabla 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Original"/>
      <sheetName val="Anexo 1"/>
      <sheetName val="Anexo 2"/>
      <sheetName val="Anexo 3"/>
      <sheetName val="pa en se"/>
      <sheetName val="VENC SEPT 04-30 SIN VENC. RENEG"/>
      <sheetName val="ANEXO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Base"/>
      <sheetName val="Bilaterales para FMI"/>
      <sheetName val="Bilat para FMI (ODA Y NO ODA)"/>
      <sheetName val="Reestructurable"/>
      <sheetName val="Club x Agencia"/>
      <sheetName val="Club x mes"/>
      <sheetName val="Club x Mes 04-05"/>
      <sheetName val="Club xMes 04-05 tri"/>
      <sheetName val="Sheet1"/>
      <sheetName val="Por Tipo de Deuda"/>
      <sheetName val="EEUU"/>
      <sheetName val="SORTEADO"/>
      <sheetName val="Paises de Club"/>
      <sheetName val="Total Vcto."/>
      <sheetName val="ONAPRES"/>
      <sheetName val="ONAPRES1"/>
      <sheetName val="Bzas.P"/>
      <sheetName val="BOP CP"/>
      <sheetName val="BoP M&amp;L"/>
      <sheetName val="BOP+Resum"/>
      <sheetName val="CCR"/>
      <sheetName val="Cambiarias"/>
      <sheetName val="Compar1"/>
      <sheetName val="Compar2"/>
      <sheetName val="Compar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her Depository Corporations B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Finreq-M"/>
      <sheetName val="BoP-M"/>
      <sheetName val="BoP-Q"/>
      <sheetName val="Tab7SR"/>
      <sheetName val="Tab8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BoP"/>
      <sheetName val="RES"/>
      <sheetName val="Input"/>
      <sheetName val="OUTPUT"/>
      <sheetName val="Trade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3"/>
      <sheetName val="[MFLOW96.XLS]_WIN_TEMP_MFLOW9_4"/>
      <sheetName val="[MFLOW96.XLS]_WIN_TEMP_MFLOW9_5"/>
      <sheetName val="[MFLOW96.XLS]_WIN_TEMP_MFLOW_12"/>
      <sheetName val="[MFLOW96.XLS]_WIN_TEMP_MFLOW9_6"/>
      <sheetName val="[MFLOW96.XLS]_WIN_TEMP_MFLOW9_7"/>
      <sheetName val="[MFLOW96.XLS]_WIN_TEMP_MFLOW_11"/>
      <sheetName val="[MFLOW96.XLS]_WIN_TEMP_MFLOW9_9"/>
      <sheetName val="[MFLOW96.XLS]_WIN_TEMP_MFLOW9_8"/>
      <sheetName val="[MFLOW96.XLS]_WIN_TEMP_MFLOW_10"/>
      <sheetName val="[MFLOW96.XLS]_WIN_TEMP_MFLOW_13"/>
      <sheetName val="[MFLOW96.XLS]_WIN_TEMP_MFLOW_18"/>
      <sheetName val="[MFLOW96.XLS]_WIN_TEMP_MFLOW_14"/>
      <sheetName val="[MFLOW96.XLS]_WIN_TEMP_MFLOW_15"/>
      <sheetName val="[MFLOW96.XLS]_WIN_TEMP_MFLOW_16"/>
      <sheetName val="[MFLOW96.XLS]_WIN_TEMP_MFLOW_17"/>
      <sheetName val="[MFLOW96.XLS]_WIN_TEMP_MFLOW_21"/>
      <sheetName val="[MFLOW96.XLS]_WIN_TEMP_MFLOW_19"/>
      <sheetName val="[MFLOW96.XLS]_WIN_TEMP_MFLOW_20"/>
      <sheetName val="[MFLOW96.XLS]_WIN_TEMP_MFLOW_24"/>
      <sheetName val="[MFLOW96.XLS]_WIN_TEMP_MFLOW_22"/>
      <sheetName val="[MFLOW96.XLS]_WIN_TEMP_MFLOW_23"/>
      <sheetName val="[MFLOW96.XLS]_WIN_TEMP_MFLOW_25"/>
      <sheetName val="[MFLOW96.XLS]_WIN_TEMP_MFLOW_28"/>
      <sheetName val="[MFLOW96.XLS]_WIN_TEMP_MFLOW_26"/>
      <sheetName val="[MFLOW96.XLS]_WIN_TEMP_MFLOW_27"/>
      <sheetName val="[MFLOW96.XLS]_WIN_TEMP_MFLOW_29"/>
      <sheetName val="[MFLOW96.XLS]_WIN_TEMP_MFLOW_30"/>
      <sheetName val="[MFLOW96.XLS]_WIN_TEMP_MFLOW_32"/>
      <sheetName val="[MFLOW96.XLS]_WIN_TEMP_MFLOW_31"/>
      <sheetName val="[MFLOW96.XLS]_WIN_TEMP_MFLOW_34"/>
      <sheetName val="[MFLOW96.XLS]_WIN_TEMP_MFLOW_33"/>
      <sheetName val="[MFLOW96.XLS]_WIN_TEMP_MFLOW_38"/>
      <sheetName val="[MFLOW96.XLS]_WIN_TEMP_MFLOW_35"/>
      <sheetName val="[MFLOW96.XLS]_WIN_TEMP_MFLOW_36"/>
      <sheetName val="[MFLOW96.XLS]_WIN_TEMP_MFLOW_37"/>
      <sheetName val="[MFLOW96.XLS]_WIN_TEMP_MFLOW_40"/>
      <sheetName val="[MFLOW96.XLS]_WIN_TEMP_MFLOW_39"/>
      <sheetName val="[MFLOW96.XLS]_WIN_TEMP_MFLOW_50"/>
      <sheetName val="[MFLOW96.XLS]_WIN_TEMP_MFLOW_41"/>
      <sheetName val="[MFLOW96.XLS]_WIN_TEMP_MFLOW_42"/>
      <sheetName val="[MFLOW96.XLS]_WIN_TEMP_MFLOW_43"/>
      <sheetName val="[MFLOW96.XLS]_WIN_TEMP_MFLOW_44"/>
      <sheetName val="[MFLOW96.XLS]_WIN_TEMP_MFLOW_45"/>
      <sheetName val="[MFLOW96.XLS]_WIN_TEMP_MFLOW_46"/>
      <sheetName val="[MFLOW96.XLS]_WIN_TEMP_MFLOW_47"/>
      <sheetName val="[MFLOW96.XLS]_WIN_TEMP_MFLOW_48"/>
      <sheetName val="[MFLOW96.XLS]_WIN_TEMP_MFLOW_49"/>
      <sheetName val="[MFLOW96.XLS]_WIN_TEMP_MFLOW_51"/>
      <sheetName val="[MFLOW96.XLS]_WIN_TEMP_MFLOW_52"/>
      <sheetName val="[MFLOW96.XLS]_WIN_TEMP_MFLOW_55"/>
      <sheetName val="[MFLOW96.XLS]_WIN_TEMP_MFLOW_53"/>
      <sheetName val="[MFLOW96.XLS]_WIN_TEMP_MFLOW_54"/>
      <sheetName val="[MFLOW96.XLS]_WIN_TEMP_MFLOW_56"/>
      <sheetName val="[MFLOW96.XLS]_WIN_TEMP_MFLOW_58"/>
      <sheetName val="[MFLOW96.XLS]_WIN_TEMP_MFLOW_57"/>
      <sheetName val="[MFLOW96.XLS]_WIN_TEMP_MFLOW_59"/>
      <sheetName val="[MFLOW96.XLS]_WIN_TEMP_MFLOW_60"/>
      <sheetName val="[MFLOW96.XLS]_WIN_TEMP_MFLOW_62"/>
      <sheetName val="[MFLOW96.XLS]_WIN_TEMP_MFLOW_61"/>
      <sheetName val="[MFLOW96.XLS]_WIN_TEMP_MFLOW_65"/>
      <sheetName val="[MFLOW96.XLS]_WIN_TEMP_MFLOW_63"/>
      <sheetName val="[MFLOW96.XLS]_WIN_TEMP_MFLOW_64"/>
      <sheetName val="[MFLOW96.XLS]_WIN_TEMP_MFLOW_67"/>
      <sheetName val="[MFLOW96.XLS]_WIN_TEMP_MFLOW_66"/>
      <sheetName val="[MFLOW96.XLS]_WIN_TEMP_MFLOW_70"/>
      <sheetName val="[MFLOW96.XLS]_WIN_TEMP_MFLOW_68"/>
      <sheetName val="[MFLOW96.XLS]_WIN_TEMP_MFLOW_69"/>
      <sheetName val="[MFLOW96.XLS]_WIN_TEMP_MFLOW_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Ext_debt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xt_debt1"/>
      <sheetName val="Ext_debt2"/>
      <sheetName val="Ext_debt3"/>
      <sheetName val="Ext_debt4"/>
      <sheetName val="Ext_debt5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>
        <row r="62">
          <cell r="Q62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ATE"/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ARREARS"/>
      <sheetName val="ENERGY"/>
      <sheetName val="ANT_BS1"/>
      <sheetName val="Progr-Proj-Switch"/>
      <sheetName val="ĨĨ_x0018__x0018_COM"/>
      <sheetName val="FC-CDEEE-UERS-PC-RD$"/>
      <sheetName val="FC-CDEEE-UERS-PC-US$"/>
      <sheetName val="Inf_Var_Macro"/>
      <sheetName val="Inf_Pagos_GenCo's"/>
      <sheetName val="FMI_Tabla_8"/>
      <sheetName val="Evo_Res_Consolidado"/>
      <sheetName val="Evo_RF_EDE's"/>
      <sheetName val="Evo_RF-CdeeeHidroEted"/>
      <sheetName val="Evo_FC_EDE's"/>
      <sheetName val="Evo_FC_CdeeeHidroEted"/>
      <sheetName val="RF_Real_vs_Presupuesto"/>
      <sheetName val="BD-SFN"/>
      <sheetName val="Variables Relevantes"/>
      <sheetName val="INDICADORES PREL. PORTAL"/>
      <sheetName val="EDE's"/>
      <sheetName val="CDEEE"/>
      <sheetName val="EGEHID"/>
      <sheetName val="ETED"/>
      <sheetName val="Anexo Res Financieros"/>
      <sheetName val="Nuevos Cargos Tarifarios"/>
      <sheetName val="Cargos Tarifarios"/>
      <sheetName val="Eventos"/>
      <sheetName val="BD-Var.MacroEconomicasMensual"/>
      <sheetName val="BD-Var.MacroEconomicasTrimestre"/>
      <sheetName val="BD-Var.MacroEconomicasAnual"/>
      <sheetName val="BD-GeneraciónEnergía"/>
      <sheetName val="BD-Form.InfoEDES"/>
      <sheetName val="BD-Venta Energía"/>
      <sheetName val="BD-MEM"/>
      <sheetName val="BD-CompraEnergía(Comercial)"/>
      <sheetName val="BD-GenCo's(Financiero)"/>
      <sheetName val="BD-Transf. Gobierno &amp; Aportes"/>
      <sheetName val="BD-Financing"/>
      <sheetName val="BD-Préstamos"/>
      <sheetName val="BD-Factoring"/>
      <sheetName val="BD-CAPEX"/>
      <sheetName val="BD-Nóminas"/>
      <sheetName val="BD-Bancos"/>
      <sheetName val="FC-RD$"/>
      <sheetName val="FC-US$"/>
      <sheetName val="EDE's Presupuestos"/>
      <sheetName val="BD-IndicadoresFinancieros"/>
      <sheetName val="BD-IndicesCalculados"/>
      <sheetName val="Inf. Desempeño - Tabla Graficas"/>
      <sheetName val="Inf. Desempeño - Graf."/>
      <sheetName val="Inf. Desempeño - Tablas PPT"/>
      <sheetName val="Ley Presupuesto 2015"/>
      <sheetName val="Bono Ley 175-12"/>
      <sheetName val="Black Out SENI"/>
      <sheetName val="Toggle"/>
      <sheetName val="BD-InfVarEco"/>
      <sheetName val="BD-InfsGenCo's"/>
      <sheetName val="Resumen Compra"/>
      <sheetName val="BD-Inf.TCMensual"/>
      <sheetName val="BD-InfDesempeño"/>
      <sheetName val="BD_Real_vs_Pres."/>
      <sheetName val="Presup. EDE´s"/>
      <sheetName val="GrafResCons"/>
      <sheetName val="BD-Inf.Fact-Pagos"/>
      <sheetName val="Waterfall"/>
      <sheetName val="Graf CF"/>
      <sheetName val="Facturación"/>
      <sheetName val="Inf_Fact_vs_Pagos_GenCo's"/>
      <sheetName val="Análisis TC BCRD Diaria"/>
      <sheetName val="Deuda"/>
      <sheetName val="Aporte MH vs. PIB"/>
      <sheetName val="Glosario de Términos"/>
      <sheetName val="Comerciales"/>
      <sheetName val="EDSSARMRED97"/>
      <sheetName val="DMX_Units"/>
      <sheetName val="MonSurv-BC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mp:DSA output"/>
      <sheetName val="MONE(M)"/>
      <sheetName val="BURSAT(M)"/>
      <sheetName val="REAL(T)"/>
      <sheetName val="EXT(T)"/>
      <sheetName val="EXT(A)"/>
      <sheetName val="REAL(A)"/>
      <sheetName val="FISCAL(A)"/>
      <sheetName val="METAS"/>
      <sheetName val="EJECUTIVO"/>
      <sheetName val="EXT(M)"/>
      <sheetName val="FISCAL(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GeoBop"/>
      <sheetName val="RES"/>
      <sheetName val="OUTPUT"/>
      <sheetName val="Trade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  <sheetName val="MFLOW96.XLS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Summary"/>
      <sheetName val="SR-financing"/>
      <sheetName val="Financing"/>
      <sheetName val="Tax calculations"/>
      <sheetName val="Proy to July"/>
      <sheetName val="Proy to Aug"/>
      <sheetName val="Proy to Sept"/>
      <sheetName val="Sheet1"/>
      <sheetName val="nickel correl July 07"/>
      <sheetName val="Proy to May"/>
      <sheetName val="Real"/>
      <sheetName val="New Proy 07"/>
      <sheetName val="Spending 2007"/>
      <sheetName val="Spending 06"/>
      <sheetName val="Rev Expost"/>
      <sheetName val="Revenues-hist"/>
      <sheetName val="Revenues-proj"/>
      <sheetName val="Tax Reform"/>
      <sheetName val="seasonality"/>
      <sheetName val="Arrears"/>
      <sheetName val="Measures"/>
      <sheetName val="SI"/>
      <sheetName val="S-I"/>
      <sheetName val="Chart Data"/>
      <sheetName val="Charts"/>
      <sheetName val="Real quarterly"/>
      <sheetName val="GASTOS (2)"/>
      <sheetName val="INGRESOS"/>
      <sheetName val="FINAN"/>
      <sheetName val="INFORMES especiales"/>
      <sheetName val="monthly2"/>
      <sheetName val="IN"/>
      <sheetName val="IN-OUT91"/>
      <sheetName val="GASTOS"/>
      <sheetName val="YNGRE"/>
      <sheetName val="monthly"/>
      <sheetName val="quarterly"/>
      <sheetName val="SR-nominal"/>
      <sheetName val="PSBR "/>
      <sheetName val="SR-ratios"/>
      <sheetName val="OUT IN-OUT"/>
      <sheetName val="Dom fin"/>
      <sheetName val="SR-Debt"/>
      <sheetName val="Dom bonds"/>
      <sheetName val="Dom loans"/>
      <sheetName val="fiscal financing gap "/>
      <sheetName val="Debt projections "/>
      <sheetName val="net disbursements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Ajustes ad hoc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1"/>
      <sheetName val="Other Depository Corporations B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A 11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TTS PRICES"/>
      <sheetName val="QNEWLOR"/>
      <sheetName val="MONTHLY AVERAGES"/>
      <sheetName val="Tables 1A 1B"/>
      <sheetName val="Table 5"/>
      <sheetName val="NORTH SEA PRICE TABLES"/>
      <sheetName val="NUMBDEAL"/>
      <sheetName val="Comparison of Deals"/>
      <sheetName val="NSEA PLATTS"/>
      <sheetName val="CHT DATA"/>
      <sheetName val="New Indicator-Ch"/>
      <sheetName val="CHT DATA (2)"/>
      <sheetName val="Forward Ch"/>
      <sheetName val="Forward Ch (2)"/>
      <sheetName val="T&amp;G 3"/>
    </sheetNames>
    <sheetDataSet>
      <sheetData sheetId="0" refreshError="1"/>
      <sheetData sheetId="1" refreshError="1">
        <row r="3">
          <cell r="B3" t="str">
            <v>BRENT PRICE AVERAGES</v>
          </cell>
        </row>
        <row r="4">
          <cell r="B4" t="str">
            <v>DATED</v>
          </cell>
          <cell r="C4" t="str">
            <v>FEB</v>
          </cell>
          <cell r="D4" t="str">
            <v>MAR</v>
          </cell>
          <cell r="E4" t="str">
            <v>APR</v>
          </cell>
          <cell r="F4" t="str">
            <v>AVERAGE</v>
          </cell>
          <cell r="L4" t="str">
            <v>BASIS FOR DATED</v>
          </cell>
          <cell r="X4" t="str">
            <v>FEB</v>
          </cell>
          <cell r="AB4" t="str">
            <v>FEB</v>
          </cell>
          <cell r="AC4" t="str">
            <v>/</v>
          </cell>
          <cell r="AD4" t="str">
            <v>MAR</v>
          </cell>
          <cell r="AF4" t="str">
            <v>MAR</v>
          </cell>
          <cell r="AJ4" t="str">
            <v>MAR</v>
          </cell>
          <cell r="AK4" t="str">
            <v>/</v>
          </cell>
          <cell r="AL4" t="str">
            <v>APR</v>
          </cell>
          <cell r="AN4" t="str">
            <v>APR</v>
          </cell>
          <cell r="AR4" t="str">
            <v>Basis for Dated</v>
          </cell>
        </row>
        <row r="5">
          <cell r="L5" t="str">
            <v>Dated</v>
          </cell>
          <cell r="P5" t="str">
            <v>FEB</v>
          </cell>
          <cell r="T5" t="str">
            <v>MAR</v>
          </cell>
          <cell r="AR5" t="str">
            <v>DTD</v>
          </cell>
          <cell r="AS5" t="str">
            <v>DTD</v>
          </cell>
          <cell r="AT5" t="str">
            <v>FEB</v>
          </cell>
          <cell r="AU5" t="str">
            <v>FEB</v>
          </cell>
        </row>
        <row r="6">
          <cell r="B6">
            <v>30.95</v>
          </cell>
          <cell r="C6">
            <v>29.8</v>
          </cell>
          <cell r="D6">
            <v>28.92</v>
          </cell>
          <cell r="E6">
            <v>28.195</v>
          </cell>
          <cell r="F6">
            <v>30.375</v>
          </cell>
          <cell r="J6">
            <v>0</v>
          </cell>
          <cell r="K6" t="str">
            <v>)</v>
          </cell>
          <cell r="L6">
            <v>0</v>
          </cell>
          <cell r="M6" t="str">
            <v>(</v>
          </cell>
          <cell r="N6">
            <v>0</v>
          </cell>
          <cell r="O6" t="str">
            <v>)</v>
          </cell>
          <cell r="P6">
            <v>1.1499999999999999</v>
          </cell>
          <cell r="Q6" t="str">
            <v>(</v>
          </cell>
          <cell r="R6">
            <v>1</v>
          </cell>
          <cell r="S6" t="str">
            <v>)</v>
          </cell>
          <cell r="T6">
            <v>0</v>
          </cell>
          <cell r="U6" t="str">
            <v>(</v>
          </cell>
          <cell r="V6">
            <v>0</v>
          </cell>
          <cell r="W6" t="str">
            <v>)</v>
          </cell>
          <cell r="X6">
            <v>0</v>
          </cell>
          <cell r="Y6" t="str">
            <v>(</v>
          </cell>
          <cell r="Z6">
            <v>0</v>
          </cell>
          <cell r="AA6" t="str">
            <v>)</v>
          </cell>
          <cell r="AB6">
            <v>0.88</v>
          </cell>
          <cell r="AC6" t="str">
            <v>(</v>
          </cell>
          <cell r="AD6">
            <v>1</v>
          </cell>
          <cell r="AE6" t="str">
            <v>)</v>
          </cell>
          <cell r="AF6">
            <v>0</v>
          </cell>
          <cell r="AG6" t="str">
            <v>(</v>
          </cell>
          <cell r="AH6">
            <v>0</v>
          </cell>
          <cell r="AI6" t="str">
            <v>)</v>
          </cell>
          <cell r="AJ6">
            <v>0</v>
          </cell>
          <cell r="AK6" t="str">
            <v>(</v>
          </cell>
          <cell r="AL6">
            <v>0</v>
          </cell>
          <cell r="AM6" t="str">
            <v>)</v>
          </cell>
          <cell r="AN6">
            <v>0</v>
          </cell>
          <cell r="AO6" t="str">
            <v>(</v>
          </cell>
          <cell r="AP6">
            <v>0</v>
          </cell>
          <cell r="AQ6" t="str">
            <v>)</v>
          </cell>
          <cell r="AT6">
            <v>1.1499999999999999</v>
          </cell>
        </row>
        <row r="7">
          <cell r="B7">
            <v>32.405000000000001</v>
          </cell>
          <cell r="C7">
            <v>31.045000000000002</v>
          </cell>
          <cell r="D7">
            <v>29.885000000000002</v>
          </cell>
          <cell r="E7">
            <v>28.905000000000001</v>
          </cell>
          <cell r="F7">
            <v>31.725000000000001</v>
          </cell>
          <cell r="J7">
            <v>0</v>
          </cell>
          <cell r="K7" t="str">
            <v>)</v>
          </cell>
          <cell r="L7">
            <v>0</v>
          </cell>
          <cell r="M7" t="str">
            <v>(</v>
          </cell>
          <cell r="N7">
            <v>0</v>
          </cell>
          <cell r="O7" t="str">
            <v>)</v>
          </cell>
          <cell r="P7">
            <v>0</v>
          </cell>
          <cell r="Q7" t="str">
            <v>(</v>
          </cell>
          <cell r="R7">
            <v>0</v>
          </cell>
          <cell r="S7" t="str">
            <v>)</v>
          </cell>
          <cell r="T7">
            <v>0</v>
          </cell>
          <cell r="U7" t="str">
            <v>(</v>
          </cell>
          <cell r="V7">
            <v>0</v>
          </cell>
          <cell r="W7" t="str">
            <v>)</v>
          </cell>
          <cell r="X7">
            <v>0</v>
          </cell>
          <cell r="Y7" t="str">
            <v>(</v>
          </cell>
          <cell r="Z7">
            <v>0</v>
          </cell>
          <cell r="AA7" t="str">
            <v>)</v>
          </cell>
          <cell r="AB7">
            <v>1.08</v>
          </cell>
          <cell r="AC7" t="str">
            <v>(</v>
          </cell>
          <cell r="AD7">
            <v>1</v>
          </cell>
          <cell r="AE7" t="str">
            <v>)</v>
          </cell>
          <cell r="AF7">
            <v>0</v>
          </cell>
          <cell r="AG7" t="str">
            <v>(</v>
          </cell>
          <cell r="AH7">
            <v>0</v>
          </cell>
          <cell r="AI7" t="str">
            <v>)</v>
          </cell>
          <cell r="AJ7">
            <v>0</v>
          </cell>
          <cell r="AK7" t="str">
            <v>(</v>
          </cell>
          <cell r="AL7">
            <v>0</v>
          </cell>
          <cell r="AM7" t="str">
            <v>)</v>
          </cell>
          <cell r="AN7">
            <v>0</v>
          </cell>
          <cell r="AO7" t="str">
            <v>(</v>
          </cell>
          <cell r="AP7">
            <v>0</v>
          </cell>
          <cell r="AQ7" t="str">
            <v>)</v>
          </cell>
        </row>
        <row r="8">
          <cell r="B8">
            <v>31.975000000000001</v>
          </cell>
          <cell r="C8">
            <v>30.58</v>
          </cell>
          <cell r="D8">
            <v>29.36</v>
          </cell>
          <cell r="E8">
            <v>28.384999999999998</v>
          </cell>
          <cell r="F8">
            <v>31.2775</v>
          </cell>
        </row>
        <row r="9">
          <cell r="B9">
            <v>30.869999999999997</v>
          </cell>
          <cell r="C9">
            <v>29.77</v>
          </cell>
          <cell r="D9">
            <v>28.57</v>
          </cell>
          <cell r="E9">
            <v>27.72</v>
          </cell>
          <cell r="F9">
            <v>30.32</v>
          </cell>
        </row>
        <row r="10">
          <cell r="B10">
            <v>29.495000000000001</v>
          </cell>
          <cell r="C10">
            <v>28.555</v>
          </cell>
          <cell r="D10">
            <v>27.815000000000001</v>
          </cell>
          <cell r="E10">
            <v>27.200000000000003</v>
          </cell>
          <cell r="F10">
            <v>29.024999999999999</v>
          </cell>
        </row>
        <row r="11">
          <cell r="B11">
            <v>30.23</v>
          </cell>
          <cell r="C11">
            <v>29.424999999999997</v>
          </cell>
          <cell r="D11">
            <v>28.675000000000001</v>
          </cell>
          <cell r="E11">
            <v>27.9</v>
          </cell>
          <cell r="F11">
            <v>29.827500000000001</v>
          </cell>
        </row>
        <row r="12">
          <cell r="B12">
            <v>30.74</v>
          </cell>
          <cell r="C12">
            <v>30</v>
          </cell>
          <cell r="D12">
            <v>29.3</v>
          </cell>
          <cell r="E12">
            <v>28.55</v>
          </cell>
          <cell r="F12">
            <v>30.369999999999997</v>
          </cell>
        </row>
        <row r="13">
          <cell r="B13">
            <v>30.939999999999998</v>
          </cell>
          <cell r="C13">
            <v>30.2</v>
          </cell>
          <cell r="D13">
            <v>29.349999999999998</v>
          </cell>
          <cell r="E13">
            <v>28.574999999999999</v>
          </cell>
          <cell r="F13">
            <v>30.57</v>
          </cell>
        </row>
        <row r="14">
          <cell r="B14">
            <v>31.759999999999998</v>
          </cell>
          <cell r="C14">
            <v>30.89</v>
          </cell>
          <cell r="D14">
            <v>29.950000000000003</v>
          </cell>
          <cell r="E14">
            <v>29.145000000000003</v>
          </cell>
          <cell r="F14">
            <v>31.324999999999999</v>
          </cell>
        </row>
        <row r="15">
          <cell r="B15">
            <v>32.03</v>
          </cell>
          <cell r="C15">
            <v>31.18</v>
          </cell>
          <cell r="D15">
            <v>30.25</v>
          </cell>
          <cell r="E15">
            <v>29.45</v>
          </cell>
          <cell r="F15">
            <v>31.605</v>
          </cell>
        </row>
        <row r="16">
          <cell r="B16">
            <v>32.102499999999999</v>
          </cell>
          <cell r="C16">
            <v>31.709166666666665</v>
          </cell>
          <cell r="D16">
            <v>30.722499999999997</v>
          </cell>
          <cell r="E16">
            <v>29.917499999999997</v>
          </cell>
          <cell r="F16">
            <v>31.905833333333334</v>
          </cell>
        </row>
        <row r="17">
          <cell r="B17">
            <v>31.984999999999999</v>
          </cell>
          <cell r="C17">
            <v>31.3</v>
          </cell>
          <cell r="D17">
            <v>30.450000000000003</v>
          </cell>
          <cell r="E17">
            <v>29.67</v>
          </cell>
          <cell r="F17">
            <v>31.642499999999998</v>
          </cell>
        </row>
        <row r="20">
          <cell r="B20">
            <v>31.905000000000001</v>
          </cell>
          <cell r="C20">
            <v>31.450000000000003</v>
          </cell>
          <cell r="D20">
            <v>30.65</v>
          </cell>
          <cell r="E20">
            <v>29.950000000000003</v>
          </cell>
          <cell r="F20">
            <v>31.677500000000002</v>
          </cell>
        </row>
        <row r="21">
          <cell r="B21">
            <v>30.740000000000002</v>
          </cell>
          <cell r="C21">
            <v>30.39</v>
          </cell>
          <cell r="D21">
            <v>29.79</v>
          </cell>
          <cell r="E21">
            <v>29.270000000000003</v>
          </cell>
          <cell r="F21">
            <v>30.565000000000001</v>
          </cell>
          <cell r="J21">
            <v>0</v>
          </cell>
          <cell r="K21" t="str">
            <v>)</v>
          </cell>
          <cell r="L21">
            <v>0</v>
          </cell>
          <cell r="M21" t="str">
            <v>(</v>
          </cell>
          <cell r="N21">
            <v>0</v>
          </cell>
          <cell r="O21" t="str">
            <v>)</v>
          </cell>
          <cell r="P21">
            <v>0</v>
          </cell>
          <cell r="Q21" t="str">
            <v>(</v>
          </cell>
          <cell r="R21">
            <v>0</v>
          </cell>
          <cell r="S21" t="str">
            <v>)</v>
          </cell>
          <cell r="T21">
            <v>0</v>
          </cell>
          <cell r="U21" t="str">
            <v>(</v>
          </cell>
          <cell r="V21">
            <v>0</v>
          </cell>
          <cell r="W21" t="str">
            <v>)</v>
          </cell>
          <cell r="X21">
            <v>0</v>
          </cell>
          <cell r="Y21" t="str">
            <v>(</v>
          </cell>
          <cell r="Z21">
            <v>0</v>
          </cell>
          <cell r="AA21" t="str">
            <v>)</v>
          </cell>
          <cell r="AB21">
            <v>0.6</v>
          </cell>
          <cell r="AC21" t="str">
            <v>(</v>
          </cell>
          <cell r="AD21">
            <v>1</v>
          </cell>
          <cell r="AE21" t="str">
            <v>)</v>
          </cell>
          <cell r="AF21">
            <v>0</v>
          </cell>
          <cell r="AG21" t="str">
            <v>(</v>
          </cell>
          <cell r="AH21">
            <v>0</v>
          </cell>
          <cell r="AI21" t="str">
            <v>)</v>
          </cell>
          <cell r="AJ21">
            <v>0.52</v>
          </cell>
          <cell r="AK21" t="str">
            <v>(</v>
          </cell>
          <cell r="AL21">
            <v>1</v>
          </cell>
          <cell r="AM21" t="str">
            <v>)</v>
          </cell>
          <cell r="AN21">
            <v>0</v>
          </cell>
          <cell r="AO21" t="str">
            <v>(</v>
          </cell>
          <cell r="AP21">
            <v>0</v>
          </cell>
          <cell r="AQ21" t="str">
            <v>)</v>
          </cell>
        </row>
        <row r="22">
          <cell r="B22">
            <v>30.5</v>
          </cell>
          <cell r="C22">
            <v>30.22</v>
          </cell>
          <cell r="D22">
            <v>29.77</v>
          </cell>
          <cell r="E22">
            <v>29.25</v>
          </cell>
          <cell r="F22">
            <v>30.36</v>
          </cell>
          <cell r="J22">
            <v>0</v>
          </cell>
          <cell r="K22" t="str">
            <v>)</v>
          </cell>
          <cell r="L22">
            <v>0</v>
          </cell>
          <cell r="M22" t="str">
            <v>(</v>
          </cell>
          <cell r="N22">
            <v>0</v>
          </cell>
          <cell r="O22" t="str">
            <v>)</v>
          </cell>
          <cell r="P22">
            <v>0</v>
          </cell>
          <cell r="Q22" t="str">
            <v>(</v>
          </cell>
          <cell r="R22">
            <v>0</v>
          </cell>
          <cell r="S22" t="str">
            <v>)</v>
          </cell>
          <cell r="T22">
            <v>0</v>
          </cell>
          <cell r="U22" t="str">
            <v>(</v>
          </cell>
          <cell r="V22">
            <v>0</v>
          </cell>
          <cell r="W22" t="str">
            <v>)</v>
          </cell>
          <cell r="X22">
            <v>30.22</v>
          </cell>
          <cell r="Y22" t="str">
            <v>(</v>
          </cell>
          <cell r="Z22">
            <v>1</v>
          </cell>
          <cell r="AA22" t="str">
            <v>)</v>
          </cell>
          <cell r="AB22">
            <v>0</v>
          </cell>
          <cell r="AC22" t="str">
            <v>(</v>
          </cell>
          <cell r="AD22">
            <v>0</v>
          </cell>
          <cell r="AE22" t="str">
            <v>)</v>
          </cell>
          <cell r="AF22">
            <v>0</v>
          </cell>
          <cell r="AG22" t="str">
            <v>(</v>
          </cell>
          <cell r="AH22">
            <v>0</v>
          </cell>
          <cell r="AI22" t="str">
            <v>)</v>
          </cell>
          <cell r="AJ22">
            <v>0</v>
          </cell>
          <cell r="AK22" t="str">
            <v>(</v>
          </cell>
          <cell r="AL22">
            <v>0</v>
          </cell>
          <cell r="AM22" t="str">
            <v>)</v>
          </cell>
          <cell r="AN22">
            <v>0</v>
          </cell>
          <cell r="AO22" t="str">
            <v>(</v>
          </cell>
          <cell r="AP22">
            <v>0</v>
          </cell>
          <cell r="AQ22" t="str">
            <v>)</v>
          </cell>
        </row>
        <row r="23">
          <cell r="B23">
            <v>30.774999999999999</v>
          </cell>
          <cell r="C23">
            <v>30.734999999999999</v>
          </cell>
          <cell r="D23">
            <v>30.285</v>
          </cell>
          <cell r="E23">
            <v>29.895</v>
          </cell>
          <cell r="F23">
            <v>30.754999999999999</v>
          </cell>
          <cell r="J23">
            <v>0</v>
          </cell>
          <cell r="K23" t="str">
            <v>)</v>
          </cell>
          <cell r="L23">
            <v>0</v>
          </cell>
          <cell r="M23" t="str">
            <v>(</v>
          </cell>
          <cell r="N23">
            <v>0</v>
          </cell>
          <cell r="O23" t="str">
            <v>)</v>
          </cell>
          <cell r="P23">
            <v>0</v>
          </cell>
          <cell r="Q23" t="str">
            <v>(</v>
          </cell>
          <cell r="R23">
            <v>0</v>
          </cell>
          <cell r="S23" t="str">
            <v>)</v>
          </cell>
          <cell r="T23">
            <v>0</v>
          </cell>
          <cell r="U23" t="str">
            <v>(</v>
          </cell>
          <cell r="V23">
            <v>0</v>
          </cell>
          <cell r="W23" t="str">
            <v>)</v>
          </cell>
          <cell r="X23">
            <v>0</v>
          </cell>
          <cell r="Y23" t="str">
            <v>(</v>
          </cell>
          <cell r="Z23">
            <v>0</v>
          </cell>
          <cell r="AA23" t="str">
            <v>)</v>
          </cell>
          <cell r="AB23">
            <v>0</v>
          </cell>
          <cell r="AC23" t="str">
            <v>(</v>
          </cell>
          <cell r="AD23">
            <v>0</v>
          </cell>
          <cell r="AE23" t="str">
            <v>)</v>
          </cell>
          <cell r="AF23">
            <v>0</v>
          </cell>
          <cell r="AG23" t="str">
            <v>(</v>
          </cell>
          <cell r="AH23">
            <v>0</v>
          </cell>
          <cell r="AI23" t="str">
            <v>)</v>
          </cell>
          <cell r="AJ23">
            <v>0.53500000000000003</v>
          </cell>
          <cell r="AK23" t="str">
            <v>(</v>
          </cell>
          <cell r="AL23">
            <v>2</v>
          </cell>
          <cell r="AM23" t="str">
            <v>)</v>
          </cell>
          <cell r="AN23">
            <v>0</v>
          </cell>
          <cell r="AO23" t="str">
            <v>(</v>
          </cell>
          <cell r="AP23">
            <v>0</v>
          </cell>
          <cell r="AQ23" t="str">
            <v>)</v>
          </cell>
        </row>
        <row r="24">
          <cell r="B24">
            <v>30.69</v>
          </cell>
          <cell r="C24">
            <v>30.6</v>
          </cell>
          <cell r="D24">
            <v>30.23</v>
          </cell>
          <cell r="E24">
            <v>29.84</v>
          </cell>
          <cell r="F24">
            <v>30.645000000000003</v>
          </cell>
          <cell r="J24">
            <v>0</v>
          </cell>
          <cell r="K24" t="str">
            <v>)</v>
          </cell>
          <cell r="L24">
            <v>0</v>
          </cell>
          <cell r="M24" t="str">
            <v>(</v>
          </cell>
          <cell r="N24">
            <v>0</v>
          </cell>
          <cell r="O24" t="str">
            <v>)</v>
          </cell>
          <cell r="P24">
            <v>0</v>
          </cell>
          <cell r="Q24" t="str">
            <v>(</v>
          </cell>
          <cell r="R24">
            <v>0</v>
          </cell>
          <cell r="S24" t="str">
            <v>)</v>
          </cell>
          <cell r="T24">
            <v>0</v>
          </cell>
          <cell r="U24" t="str">
            <v>(</v>
          </cell>
          <cell r="V24">
            <v>0</v>
          </cell>
          <cell r="W24" t="str">
            <v>)</v>
          </cell>
          <cell r="X24">
            <v>0</v>
          </cell>
          <cell r="Y24" t="str">
            <v>(</v>
          </cell>
          <cell r="Z24">
            <v>0</v>
          </cell>
          <cell r="AA24" t="str">
            <v>)</v>
          </cell>
          <cell r="AB24">
            <v>0.37</v>
          </cell>
          <cell r="AC24" t="str">
            <v>(</v>
          </cell>
          <cell r="AD24">
            <v>1</v>
          </cell>
          <cell r="AE24" t="str">
            <v>)</v>
          </cell>
          <cell r="AF24">
            <v>0</v>
          </cell>
          <cell r="AG24" t="str">
            <v>(</v>
          </cell>
          <cell r="AH24">
            <v>0</v>
          </cell>
          <cell r="AI24" t="str">
            <v>)</v>
          </cell>
          <cell r="AJ24">
            <v>0.39</v>
          </cell>
          <cell r="AK24" t="str">
            <v>(</v>
          </cell>
          <cell r="AL24">
            <v>1</v>
          </cell>
          <cell r="AM24" t="str">
            <v>)</v>
          </cell>
          <cell r="AN24">
            <v>0</v>
          </cell>
          <cell r="AO24" t="str">
            <v>(</v>
          </cell>
          <cell r="AP24">
            <v>0</v>
          </cell>
          <cell r="AQ24" t="str">
            <v>)</v>
          </cell>
        </row>
        <row r="25">
          <cell r="B25">
            <v>31.26</v>
          </cell>
          <cell r="C25">
            <v>31.200000000000003</v>
          </cell>
          <cell r="D25">
            <v>30.87</v>
          </cell>
          <cell r="E25">
            <v>30.51</v>
          </cell>
          <cell r="F25">
            <v>31.230000000000004</v>
          </cell>
          <cell r="J25">
            <v>0</v>
          </cell>
          <cell r="K25" t="str">
            <v>)</v>
          </cell>
          <cell r="L25">
            <v>0</v>
          </cell>
          <cell r="M25" t="str">
            <v>(</v>
          </cell>
          <cell r="N25">
            <v>0</v>
          </cell>
          <cell r="O25" t="str">
            <v>)</v>
          </cell>
          <cell r="P25">
            <v>0</v>
          </cell>
          <cell r="Q25" t="str">
            <v>(</v>
          </cell>
          <cell r="R25">
            <v>0</v>
          </cell>
          <cell r="S25" t="str">
            <v>)</v>
          </cell>
          <cell r="T25">
            <v>0</v>
          </cell>
          <cell r="U25" t="str">
            <v>(</v>
          </cell>
          <cell r="V25">
            <v>0</v>
          </cell>
          <cell r="W25" t="str">
            <v>)</v>
          </cell>
          <cell r="X25">
            <v>0</v>
          </cell>
          <cell r="Y25" t="str">
            <v>(</v>
          </cell>
          <cell r="Z25">
            <v>0</v>
          </cell>
          <cell r="AA25" t="str">
            <v>)</v>
          </cell>
          <cell r="AB25">
            <v>0</v>
          </cell>
          <cell r="AC25" t="str">
            <v>(</v>
          </cell>
          <cell r="AD25">
            <v>0</v>
          </cell>
          <cell r="AE25" t="str">
            <v>)</v>
          </cell>
          <cell r="AF25">
            <v>0</v>
          </cell>
          <cell r="AG25" t="str">
            <v>(</v>
          </cell>
          <cell r="AH25">
            <v>0</v>
          </cell>
          <cell r="AI25" t="str">
            <v>)</v>
          </cell>
          <cell r="AJ25">
            <v>0.36</v>
          </cell>
          <cell r="AK25" t="str">
            <v>(</v>
          </cell>
          <cell r="AL25">
            <v>1</v>
          </cell>
          <cell r="AM25" t="str">
            <v>)</v>
          </cell>
          <cell r="AN25">
            <v>0</v>
          </cell>
          <cell r="AO25" t="str">
            <v>(</v>
          </cell>
          <cell r="AP25">
            <v>0</v>
          </cell>
          <cell r="AQ25" t="str">
            <v>)</v>
          </cell>
        </row>
        <row r="26">
          <cell r="B26">
            <v>31.445</v>
          </cell>
          <cell r="C26">
            <v>31.395</v>
          </cell>
          <cell r="D26">
            <v>31.094999999999999</v>
          </cell>
          <cell r="E26">
            <v>30.754999999999999</v>
          </cell>
          <cell r="F26">
            <v>31.42</v>
          </cell>
          <cell r="J26">
            <v>0</v>
          </cell>
          <cell r="K26" t="str">
            <v>)</v>
          </cell>
          <cell r="L26">
            <v>0</v>
          </cell>
          <cell r="M26" t="str">
            <v>(</v>
          </cell>
          <cell r="N26">
            <v>0</v>
          </cell>
          <cell r="O26" t="str">
            <v>)</v>
          </cell>
          <cell r="P26">
            <v>0</v>
          </cell>
          <cell r="Q26" t="str">
            <v>(</v>
          </cell>
          <cell r="R26">
            <v>0</v>
          </cell>
          <cell r="S26" t="str">
            <v>)</v>
          </cell>
          <cell r="T26">
            <v>0</v>
          </cell>
          <cell r="U26" t="str">
            <v>(</v>
          </cell>
          <cell r="V26">
            <v>0</v>
          </cell>
          <cell r="W26" t="str">
            <v>)</v>
          </cell>
          <cell r="X26">
            <v>0</v>
          </cell>
          <cell r="Y26" t="str">
            <v>(</v>
          </cell>
          <cell r="Z26">
            <v>0</v>
          </cell>
          <cell r="AA26" t="str">
            <v>)</v>
          </cell>
          <cell r="AB26">
            <v>0</v>
          </cell>
          <cell r="AC26" t="str">
            <v>(</v>
          </cell>
          <cell r="AD26">
            <v>0</v>
          </cell>
          <cell r="AE26" t="str">
            <v>)</v>
          </cell>
          <cell r="AF26">
            <v>0</v>
          </cell>
          <cell r="AG26" t="str">
            <v>(</v>
          </cell>
          <cell r="AH26">
            <v>0</v>
          </cell>
          <cell r="AI26" t="str">
            <v>)</v>
          </cell>
          <cell r="AJ26">
            <v>0</v>
          </cell>
          <cell r="AK26" t="str">
            <v>(</v>
          </cell>
          <cell r="AL26">
            <v>0</v>
          </cell>
          <cell r="AM26" t="str">
            <v>)</v>
          </cell>
          <cell r="AN26">
            <v>0</v>
          </cell>
          <cell r="AO26" t="str">
            <v>(</v>
          </cell>
          <cell r="AP26">
            <v>0</v>
          </cell>
          <cell r="AQ26" t="str">
            <v>)</v>
          </cell>
        </row>
        <row r="27">
          <cell r="B27">
            <v>31.75</v>
          </cell>
          <cell r="C27">
            <v>31.774999999999999</v>
          </cell>
          <cell r="D27">
            <v>31.4</v>
          </cell>
          <cell r="E27">
            <v>30.97</v>
          </cell>
          <cell r="F27">
            <v>31.762499999999999</v>
          </cell>
          <cell r="J27">
            <v>0</v>
          </cell>
          <cell r="K27" t="str">
            <v>)</v>
          </cell>
          <cell r="L27">
            <v>0</v>
          </cell>
          <cell r="M27" t="str">
            <v>(</v>
          </cell>
          <cell r="N27">
            <v>0</v>
          </cell>
          <cell r="O27" t="str">
            <v>)</v>
          </cell>
          <cell r="P27">
            <v>0</v>
          </cell>
          <cell r="Q27" t="str">
            <v>(</v>
          </cell>
          <cell r="R27">
            <v>0</v>
          </cell>
          <cell r="S27" t="str">
            <v>)</v>
          </cell>
          <cell r="T27">
            <v>0</v>
          </cell>
          <cell r="U27" t="str">
            <v>(</v>
          </cell>
          <cell r="V27">
            <v>0</v>
          </cell>
          <cell r="W27" t="str">
            <v>)</v>
          </cell>
          <cell r="X27">
            <v>0</v>
          </cell>
          <cell r="Y27" t="str">
            <v>(</v>
          </cell>
          <cell r="Z27">
            <v>0</v>
          </cell>
          <cell r="AA27" t="str">
            <v>)</v>
          </cell>
          <cell r="AB27">
            <v>0</v>
          </cell>
          <cell r="AC27" t="str">
            <v>(</v>
          </cell>
          <cell r="AD27">
            <v>0</v>
          </cell>
          <cell r="AE27" t="str">
            <v>)</v>
          </cell>
          <cell r="AF27">
            <v>0</v>
          </cell>
          <cell r="AG27" t="str">
            <v>(</v>
          </cell>
          <cell r="AH27">
            <v>0</v>
          </cell>
          <cell r="AI27" t="str">
            <v>)</v>
          </cell>
          <cell r="AJ27">
            <v>0</v>
          </cell>
          <cell r="AK27" t="str">
            <v>(</v>
          </cell>
          <cell r="AL27">
            <v>0</v>
          </cell>
          <cell r="AM27" t="str">
            <v>)</v>
          </cell>
          <cell r="AN27">
            <v>0</v>
          </cell>
          <cell r="AO27" t="str">
            <v>(</v>
          </cell>
          <cell r="AP27">
            <v>0</v>
          </cell>
          <cell r="AQ27" t="str">
            <v>)</v>
          </cell>
        </row>
        <row r="28">
          <cell r="C28" t="str">
            <v xml:space="preserve">MAR </v>
          </cell>
          <cell r="D28" t="str">
            <v>APR</v>
          </cell>
          <cell r="E28" t="str">
            <v>MAY</v>
          </cell>
        </row>
        <row r="29">
          <cell r="B29">
            <v>30.984999999999999</v>
          </cell>
          <cell r="C29">
            <v>30.814999999999998</v>
          </cell>
          <cell r="D29">
            <v>30.484999999999999</v>
          </cell>
          <cell r="E29">
            <v>29.91</v>
          </cell>
          <cell r="F29">
            <v>30.9</v>
          </cell>
        </row>
        <row r="30">
          <cell r="B30">
            <v>30.92</v>
          </cell>
          <cell r="C30">
            <v>30.865000000000002</v>
          </cell>
          <cell r="D30">
            <v>30.61</v>
          </cell>
          <cell r="E30">
            <v>30.035</v>
          </cell>
          <cell r="F30">
            <v>30.892500000000002</v>
          </cell>
        </row>
        <row r="31">
          <cell r="B31">
            <v>31.364999999999998</v>
          </cell>
          <cell r="C31">
            <v>31.265000000000001</v>
          </cell>
          <cell r="D31">
            <v>31.035</v>
          </cell>
          <cell r="E31">
            <v>30.444999999999997</v>
          </cell>
          <cell r="F31">
            <v>31.314999999999998</v>
          </cell>
          <cell r="T31">
            <v>0.1</v>
          </cell>
          <cell r="U31" t="str">
            <v>(</v>
          </cell>
          <cell r="V31">
            <v>1</v>
          </cell>
          <cell r="W31" t="str">
            <v>)</v>
          </cell>
          <cell r="AJ31">
            <v>0.245</v>
          </cell>
          <cell r="AK31" t="str">
            <v>(</v>
          </cell>
          <cell r="AL31">
            <v>2</v>
          </cell>
          <cell r="AM31" t="str">
            <v>)</v>
          </cell>
        </row>
        <row r="32">
          <cell r="B32">
            <v>31.86</v>
          </cell>
          <cell r="C32">
            <v>31.64</v>
          </cell>
          <cell r="D32">
            <v>31.3</v>
          </cell>
          <cell r="E32">
            <v>30.68</v>
          </cell>
          <cell r="F32">
            <v>31.75</v>
          </cell>
          <cell r="T32">
            <v>0.22</v>
          </cell>
          <cell r="U32" t="str">
            <v>(</v>
          </cell>
          <cell r="V32">
            <v>1</v>
          </cell>
          <cell r="W32" t="str">
            <v>)</v>
          </cell>
          <cell r="AJ32">
            <v>0.29000000000000004</v>
          </cell>
          <cell r="AK32" t="str">
            <v>(</v>
          </cell>
          <cell r="AL32">
            <v>7</v>
          </cell>
          <cell r="AM32" t="str">
            <v>)</v>
          </cell>
        </row>
        <row r="33">
          <cell r="B33">
            <v>32.346666666666671</v>
          </cell>
          <cell r="C33">
            <v>32.196666666666673</v>
          </cell>
          <cell r="D33">
            <v>32.206666666666671</v>
          </cell>
          <cell r="E33">
            <v>31.13666666666667</v>
          </cell>
          <cell r="F33">
            <v>32.271666666666675</v>
          </cell>
          <cell r="T33">
            <v>0.15</v>
          </cell>
          <cell r="U33" t="str">
            <v>(</v>
          </cell>
          <cell r="V33">
            <v>1</v>
          </cell>
          <cell r="W33" t="str">
            <v>)</v>
          </cell>
          <cell r="AJ33">
            <v>0.42666666666666669</v>
          </cell>
          <cell r="AK33" t="str">
            <v>(</v>
          </cell>
          <cell r="AL33">
            <v>3</v>
          </cell>
          <cell r="AM33" t="str">
            <v>)</v>
          </cell>
        </row>
        <row r="34">
          <cell r="B34">
            <v>32.019999999999996</v>
          </cell>
          <cell r="C34">
            <v>31.87</v>
          </cell>
          <cell r="D34">
            <v>31.450000000000003</v>
          </cell>
          <cell r="E34">
            <v>30.734999999999999</v>
          </cell>
          <cell r="F34">
            <v>31.945</v>
          </cell>
        </row>
        <row r="35">
          <cell r="B35">
            <v>32.615000000000002</v>
          </cell>
          <cell r="C35">
            <v>32.445</v>
          </cell>
          <cell r="D35">
            <v>31.985000000000003</v>
          </cell>
          <cell r="E35">
            <v>31.295000000000002</v>
          </cell>
          <cell r="F35">
            <v>32.53</v>
          </cell>
          <cell r="AJ35">
            <v>0.5</v>
          </cell>
          <cell r="AK35" t="str">
            <v>(</v>
          </cell>
          <cell r="AL35">
            <v>1</v>
          </cell>
          <cell r="AM35" t="str">
            <v>)</v>
          </cell>
        </row>
        <row r="36">
          <cell r="B36">
            <v>32.380000000000003</v>
          </cell>
          <cell r="C36">
            <v>32.270000000000003</v>
          </cell>
          <cell r="D36">
            <v>31.750000000000004</v>
          </cell>
          <cell r="E36">
            <v>31.050000000000004</v>
          </cell>
          <cell r="F36">
            <v>32.133333333333333</v>
          </cell>
          <cell r="AJ36">
            <v>0.52</v>
          </cell>
          <cell r="AK36" t="str">
            <v>(</v>
          </cell>
          <cell r="AL36">
            <v>1</v>
          </cell>
          <cell r="AM36" t="str">
            <v>)</v>
          </cell>
        </row>
        <row r="37">
          <cell r="B37">
            <v>33.06</v>
          </cell>
          <cell r="C37">
            <v>32.825000000000003</v>
          </cell>
          <cell r="D37">
            <v>32.260000000000005</v>
          </cell>
          <cell r="E37">
            <v>31.454999999999998</v>
          </cell>
          <cell r="F37">
            <v>32.715000000000003</v>
          </cell>
        </row>
        <row r="38">
          <cell r="B38">
            <v>33.36333333333333</v>
          </cell>
          <cell r="C38">
            <v>33.223333333333329</v>
          </cell>
          <cell r="D38">
            <v>32.513333333333328</v>
          </cell>
          <cell r="E38">
            <v>31.633333333333329</v>
          </cell>
          <cell r="F38">
            <v>33.033333333333331</v>
          </cell>
          <cell r="AJ38">
            <v>0.67333333333333334</v>
          </cell>
          <cell r="AK38" t="str">
            <v>(</v>
          </cell>
          <cell r="AL38">
            <v>3</v>
          </cell>
          <cell r="AM38" t="str">
            <v>)</v>
          </cell>
        </row>
        <row r="39">
          <cell r="B39">
            <v>32.865000000000002</v>
          </cell>
          <cell r="C39">
            <v>32.585000000000001</v>
          </cell>
          <cell r="D39">
            <v>31.855</v>
          </cell>
          <cell r="E39">
            <v>30.975000000000001</v>
          </cell>
          <cell r="F39">
            <v>32.435000000000002</v>
          </cell>
        </row>
        <row r="40">
          <cell r="B40">
            <v>33.055</v>
          </cell>
          <cell r="C40">
            <v>33.024999999999999</v>
          </cell>
          <cell r="D40">
            <v>32.305</v>
          </cell>
          <cell r="E40">
            <v>31.384999999999998</v>
          </cell>
          <cell r="F40">
            <v>32.794999999999995</v>
          </cell>
        </row>
        <row r="41">
          <cell r="B41">
            <v>32.909999999999997</v>
          </cell>
          <cell r="C41">
            <v>32.959999999999994</v>
          </cell>
          <cell r="D41">
            <v>32.36</v>
          </cell>
          <cell r="E41">
            <v>31.56</v>
          </cell>
          <cell r="F41">
            <v>32.743333333333332</v>
          </cell>
        </row>
        <row r="42">
          <cell r="B42">
            <v>32.405000000000001</v>
          </cell>
          <cell r="C42">
            <v>32.445</v>
          </cell>
          <cell r="D42">
            <v>31.905000000000001</v>
          </cell>
          <cell r="E42">
            <v>31.17</v>
          </cell>
          <cell r="F42">
            <v>32.251666666666665</v>
          </cell>
        </row>
        <row r="43">
          <cell r="D43" t="str">
            <v>AGGREGATES</v>
          </cell>
          <cell r="F43" t="str">
            <v>AVERAGES</v>
          </cell>
        </row>
        <row r="44">
          <cell r="G44" t="str">
            <v>BRENT 2 (15 DAY)</v>
          </cell>
          <cell r="J44">
            <v>0</v>
          </cell>
          <cell r="N44">
            <v>0</v>
          </cell>
          <cell r="R44">
            <v>0</v>
          </cell>
          <cell r="V44">
            <v>4</v>
          </cell>
          <cell r="Z44">
            <v>4</v>
          </cell>
          <cell r="AD44">
            <v>8</v>
          </cell>
          <cell r="AH44">
            <v>6</v>
          </cell>
          <cell r="AL44">
            <v>20</v>
          </cell>
          <cell r="AP44">
            <v>0</v>
          </cell>
        </row>
        <row r="45">
          <cell r="B45" t="str">
            <v>FEB 1 - 28</v>
          </cell>
          <cell r="D45">
            <v>653.51499999999999</v>
          </cell>
          <cell r="F45">
            <v>32.675750000000001</v>
          </cell>
          <cell r="G45" t="str">
            <v>BRENT 4 (20 DAY)</v>
          </cell>
          <cell r="J45">
            <v>0</v>
          </cell>
          <cell r="N45">
            <v>0</v>
          </cell>
          <cell r="R45">
            <v>3</v>
          </cell>
          <cell r="V45">
            <v>1</v>
          </cell>
          <cell r="Z45">
            <v>2</v>
          </cell>
          <cell r="AD45">
            <v>2</v>
          </cell>
          <cell r="AH45">
            <v>23</v>
          </cell>
          <cell r="AL45">
            <v>0</v>
          </cell>
          <cell r="AP45">
            <v>0</v>
          </cell>
        </row>
        <row r="46">
          <cell r="G46" t="str">
            <v>BRENT 15-14</v>
          </cell>
          <cell r="J46">
            <v>0</v>
          </cell>
          <cell r="N46">
            <v>0</v>
          </cell>
          <cell r="R46">
            <v>4</v>
          </cell>
          <cell r="V46">
            <v>4</v>
          </cell>
          <cell r="Z46">
            <v>6</v>
          </cell>
          <cell r="AD46">
            <v>6</v>
          </cell>
          <cell r="AH46">
            <v>23</v>
          </cell>
          <cell r="AL46">
            <v>0</v>
          </cell>
          <cell r="AP46">
            <v>0</v>
          </cell>
        </row>
        <row r="47">
          <cell r="B47" t="str">
            <v>FEB 1 - 28</v>
          </cell>
          <cell r="D47">
            <v>652.09999999999991</v>
          </cell>
          <cell r="F47">
            <v>32.604999999999997</v>
          </cell>
          <cell r="G47" t="str">
            <v>BRENT 1 (CALENDAR)</v>
          </cell>
          <cell r="J47">
            <v>0</v>
          </cell>
          <cell r="N47">
            <v>0</v>
          </cell>
          <cell r="R47">
            <v>1</v>
          </cell>
          <cell r="V47">
            <v>4</v>
          </cell>
          <cell r="Z47">
            <v>0</v>
          </cell>
          <cell r="AD47">
            <v>0</v>
          </cell>
          <cell r="AH47">
            <v>0</v>
          </cell>
          <cell r="AL47">
            <v>17</v>
          </cell>
          <cell r="AP47">
            <v>0</v>
          </cell>
        </row>
        <row r="49">
          <cell r="B49" t="str">
            <v>FEB 1 - 28</v>
          </cell>
          <cell r="D49">
            <v>651.22833333333335</v>
          </cell>
          <cell r="F49">
            <v>32.561416666666666</v>
          </cell>
        </row>
        <row r="51">
          <cell r="B51" t="str">
            <v>MARCH ASSESSMENT PERIOD</v>
          </cell>
        </row>
        <row r="52">
          <cell r="B52" t="str">
            <v>BRENT PRICE AVERAGES</v>
          </cell>
        </row>
        <row r="53">
          <cell r="B53" t="str">
            <v>DATED</v>
          </cell>
          <cell r="C53" t="str">
            <v>MAR</v>
          </cell>
          <cell r="D53" t="str">
            <v>APR</v>
          </cell>
          <cell r="E53" t="str">
            <v>MAY</v>
          </cell>
          <cell r="F53" t="str">
            <v>AVERAGE</v>
          </cell>
        </row>
        <row r="55">
          <cell r="B55">
            <v>30.984999999999999</v>
          </cell>
          <cell r="C55">
            <v>30.814999999999998</v>
          </cell>
          <cell r="D55">
            <v>30.484999999999999</v>
          </cell>
          <cell r="E55">
            <v>29.91</v>
          </cell>
          <cell r="F55">
            <v>30.9</v>
          </cell>
        </row>
        <row r="56">
          <cell r="B56">
            <v>30.92</v>
          </cell>
          <cell r="C56">
            <v>30.865000000000002</v>
          </cell>
          <cell r="D56">
            <v>30.61</v>
          </cell>
          <cell r="E56">
            <v>30.035</v>
          </cell>
          <cell r="F56">
            <v>30.892500000000002</v>
          </cell>
        </row>
        <row r="57">
          <cell r="B57">
            <v>31.364999999999998</v>
          </cell>
          <cell r="C57">
            <v>31.265000000000001</v>
          </cell>
          <cell r="D57">
            <v>31.035</v>
          </cell>
          <cell r="E57">
            <v>30.444999999999997</v>
          </cell>
          <cell r="F57">
            <v>31.314999999999998</v>
          </cell>
        </row>
        <row r="58">
          <cell r="B58">
            <v>31.86</v>
          </cell>
          <cell r="C58">
            <v>31.64</v>
          </cell>
          <cell r="D58">
            <v>31.3</v>
          </cell>
          <cell r="E58">
            <v>30.68</v>
          </cell>
          <cell r="F58">
            <v>31.75</v>
          </cell>
        </row>
        <row r="59">
          <cell r="B59">
            <v>32.346666666666671</v>
          </cell>
          <cell r="C59">
            <v>32.196666666666673</v>
          </cell>
          <cell r="D59">
            <v>31.806666666666672</v>
          </cell>
          <cell r="E59">
            <v>31.13666666666667</v>
          </cell>
          <cell r="F59">
            <v>32.271666666666675</v>
          </cell>
          <cell r="L59" t="str">
            <v>BASIS FOR DATED</v>
          </cell>
          <cell r="X59" t="str">
            <v>MAR</v>
          </cell>
          <cell r="AB59" t="str">
            <v>MAR</v>
          </cell>
          <cell r="AC59" t="str">
            <v>/</v>
          </cell>
          <cell r="AD59" t="str">
            <v>APR</v>
          </cell>
          <cell r="AF59" t="str">
            <v>APR</v>
          </cell>
          <cell r="AJ59" t="str">
            <v>APR</v>
          </cell>
          <cell r="AK59" t="str">
            <v>/</v>
          </cell>
          <cell r="AL59" t="str">
            <v>MAY</v>
          </cell>
          <cell r="AN59" t="str">
            <v>MAY</v>
          </cell>
          <cell r="AR59" t="str">
            <v>Basis for Dated</v>
          </cell>
        </row>
        <row r="60">
          <cell r="B60">
            <v>32.019999999999996</v>
          </cell>
          <cell r="C60">
            <v>31.87</v>
          </cell>
          <cell r="D60">
            <v>31.450000000000003</v>
          </cell>
          <cell r="E60">
            <v>30.734999999999999</v>
          </cell>
          <cell r="F60">
            <v>31.945</v>
          </cell>
          <cell r="L60" t="str">
            <v>Dated</v>
          </cell>
          <cell r="P60" t="str">
            <v>MAR</v>
          </cell>
          <cell r="T60" t="str">
            <v>APR</v>
          </cell>
          <cell r="AR60" t="str">
            <v>DTD</v>
          </cell>
          <cell r="AS60" t="str">
            <v>DTD</v>
          </cell>
          <cell r="AT60" t="str">
            <v>MAR</v>
          </cell>
          <cell r="AU60" t="str">
            <v>MAR</v>
          </cell>
        </row>
        <row r="61">
          <cell r="B61">
            <v>32.615000000000002</v>
          </cell>
          <cell r="C61">
            <v>32.445</v>
          </cell>
          <cell r="D61">
            <v>31.985000000000003</v>
          </cell>
          <cell r="E61">
            <v>31.295000000000002</v>
          </cell>
          <cell r="F61">
            <v>32.53</v>
          </cell>
        </row>
        <row r="62">
          <cell r="B62">
            <v>32.380000000000003</v>
          </cell>
          <cell r="C62">
            <v>32.270000000000003</v>
          </cell>
          <cell r="D62">
            <v>31.750000000000004</v>
          </cell>
          <cell r="E62">
            <v>31.050000000000004</v>
          </cell>
          <cell r="F62">
            <v>32.325000000000003</v>
          </cell>
        </row>
        <row r="63">
          <cell r="B63">
            <v>33.06</v>
          </cell>
          <cell r="C63">
            <v>32.825000000000003</v>
          </cell>
          <cell r="D63">
            <v>32.260000000000005</v>
          </cell>
          <cell r="E63">
            <v>31.454999999999998</v>
          </cell>
          <cell r="F63">
            <v>32.942500000000003</v>
          </cell>
          <cell r="P63">
            <v>0.1</v>
          </cell>
          <cell r="Q63" t="str">
            <v>(</v>
          </cell>
          <cell r="R63">
            <v>1</v>
          </cell>
          <cell r="S63" t="str">
            <v>)</v>
          </cell>
          <cell r="AB63">
            <v>0.245</v>
          </cell>
          <cell r="AC63" t="str">
            <v>(</v>
          </cell>
          <cell r="AD63">
            <v>2</v>
          </cell>
          <cell r="AE63" t="str">
            <v>)</v>
          </cell>
          <cell r="AT63">
            <v>0.1</v>
          </cell>
        </row>
        <row r="64">
          <cell r="B64">
            <v>33.36333333333333</v>
          </cell>
          <cell r="C64">
            <v>33.223333333333329</v>
          </cell>
          <cell r="D64">
            <v>32.513333333333328</v>
          </cell>
          <cell r="E64">
            <v>31.633333333333329</v>
          </cell>
          <cell r="F64">
            <v>33.293333333333329</v>
          </cell>
          <cell r="P64">
            <v>0.22</v>
          </cell>
          <cell r="Q64" t="str">
            <v>(</v>
          </cell>
          <cell r="R64">
            <v>1</v>
          </cell>
          <cell r="S64" t="str">
            <v>)</v>
          </cell>
          <cell r="AB64">
            <v>0.29000000000000004</v>
          </cell>
          <cell r="AC64" t="str">
            <v>(</v>
          </cell>
          <cell r="AD64">
            <v>7</v>
          </cell>
          <cell r="AE64" t="str">
            <v>)</v>
          </cell>
          <cell r="AT64">
            <v>0.22</v>
          </cell>
        </row>
        <row r="65">
          <cell r="B65">
            <v>32.865000000000002</v>
          </cell>
          <cell r="C65">
            <v>32.585000000000001</v>
          </cell>
          <cell r="D65">
            <v>31.855</v>
          </cell>
          <cell r="E65">
            <v>30.975000000000001</v>
          </cell>
          <cell r="F65">
            <v>32.725000000000001</v>
          </cell>
          <cell r="P65">
            <v>0.15</v>
          </cell>
          <cell r="Q65" t="str">
            <v>(</v>
          </cell>
          <cell r="R65">
            <v>1</v>
          </cell>
          <cell r="S65" t="str">
            <v>)</v>
          </cell>
          <cell r="AB65">
            <v>0.42666666666666669</v>
          </cell>
          <cell r="AC65" t="str">
            <v>(</v>
          </cell>
          <cell r="AD65">
            <v>3</v>
          </cell>
          <cell r="AE65" t="str">
            <v>)</v>
          </cell>
          <cell r="AT65">
            <v>0.15</v>
          </cell>
        </row>
        <row r="66">
          <cell r="B66">
            <v>33.055</v>
          </cell>
          <cell r="C66">
            <v>33.024999999999999</v>
          </cell>
          <cell r="D66">
            <v>32.305</v>
          </cell>
          <cell r="E66">
            <v>31.384999999999998</v>
          </cell>
          <cell r="F66">
            <v>33.04</v>
          </cell>
        </row>
        <row r="67">
          <cell r="B67">
            <v>32.909999999999997</v>
          </cell>
          <cell r="C67">
            <v>32.959999999999994</v>
          </cell>
          <cell r="D67">
            <v>32.36</v>
          </cell>
          <cell r="E67">
            <v>31.56</v>
          </cell>
          <cell r="F67">
            <v>32.934999999999995</v>
          </cell>
          <cell r="AB67">
            <v>0.5</v>
          </cell>
          <cell r="AC67" t="str">
            <v>(</v>
          </cell>
          <cell r="AD67">
            <v>1</v>
          </cell>
          <cell r="AE67" t="str">
            <v>)</v>
          </cell>
          <cell r="AJ67">
            <v>0.68</v>
          </cell>
          <cell r="AK67" t="str">
            <v>(</v>
          </cell>
          <cell r="AL67">
            <v>1</v>
          </cell>
          <cell r="AM67" t="str">
            <v>)</v>
          </cell>
        </row>
        <row r="68">
          <cell r="B68">
            <v>32.405000000000001</v>
          </cell>
          <cell r="C68">
            <v>32.445</v>
          </cell>
          <cell r="D68">
            <v>31.905000000000001</v>
          </cell>
          <cell r="E68">
            <v>31.17</v>
          </cell>
          <cell r="F68">
            <v>32.424999999999997</v>
          </cell>
          <cell r="AB68">
            <v>0.52</v>
          </cell>
          <cell r="AC68" t="str">
            <v>(</v>
          </cell>
          <cell r="AD68">
            <v>1</v>
          </cell>
          <cell r="AE68" t="str">
            <v>)</v>
          </cell>
        </row>
        <row r="69">
          <cell r="B69">
            <v>32.704999999999998</v>
          </cell>
          <cell r="C69">
            <v>32.664999999999999</v>
          </cell>
          <cell r="D69">
            <v>32.204999999999998</v>
          </cell>
          <cell r="E69">
            <v>31.535</v>
          </cell>
          <cell r="F69">
            <v>32.685000000000002</v>
          </cell>
        </row>
        <row r="70">
          <cell r="B70">
            <v>33.325000000000003</v>
          </cell>
          <cell r="C70">
            <v>33.450000000000003</v>
          </cell>
          <cell r="D70">
            <v>32.92</v>
          </cell>
          <cell r="E70">
            <v>32.245000000000005</v>
          </cell>
          <cell r="F70">
            <v>33.387500000000003</v>
          </cell>
          <cell r="AB70">
            <v>0.67333333333333334</v>
          </cell>
          <cell r="AC70" t="str">
            <v>(</v>
          </cell>
          <cell r="AD70">
            <v>3</v>
          </cell>
          <cell r="AE70" t="str">
            <v>)</v>
          </cell>
        </row>
        <row r="71">
          <cell r="B71">
            <v>33.465000000000003</v>
          </cell>
          <cell r="C71">
            <v>33.695</v>
          </cell>
          <cell r="D71">
            <v>33.045000000000002</v>
          </cell>
          <cell r="E71">
            <v>32.239999999999995</v>
          </cell>
          <cell r="F71">
            <v>33.58</v>
          </cell>
        </row>
        <row r="72">
          <cell r="B72">
            <v>33.505000000000003</v>
          </cell>
          <cell r="C72">
            <v>33.555</v>
          </cell>
          <cell r="D72">
            <v>32.855000000000004</v>
          </cell>
          <cell r="E72">
            <v>31.945000000000004</v>
          </cell>
          <cell r="F72">
            <v>33.53</v>
          </cell>
        </row>
        <row r="73">
          <cell r="B73">
            <v>33.965000000000003</v>
          </cell>
          <cell r="C73">
            <v>34.015000000000001</v>
          </cell>
          <cell r="D73">
            <v>33.114999999999995</v>
          </cell>
          <cell r="E73">
            <v>32.064999999999998</v>
          </cell>
          <cell r="F73">
            <v>33.99</v>
          </cell>
        </row>
        <row r="74">
          <cell r="B74">
            <v>34.4</v>
          </cell>
          <cell r="C74">
            <v>34.29</v>
          </cell>
          <cell r="D74">
            <v>33.39</v>
          </cell>
          <cell r="E74">
            <v>32.409999999999997</v>
          </cell>
          <cell r="F74">
            <v>34.344999999999999</v>
          </cell>
        </row>
        <row r="75">
          <cell r="C75" t="str">
            <v>APR</v>
          </cell>
          <cell r="D75" t="str">
            <v>MAY</v>
          </cell>
          <cell r="E75" t="str">
            <v>JUN</v>
          </cell>
        </row>
        <row r="76">
          <cell r="B76">
            <v>33.394999999999996</v>
          </cell>
          <cell r="C76">
            <v>32.489999999999995</v>
          </cell>
          <cell r="D76">
            <v>31.664999999999999</v>
          </cell>
          <cell r="E76">
            <v>30.79</v>
          </cell>
          <cell r="F76">
            <v>32.942499999999995</v>
          </cell>
        </row>
        <row r="77">
          <cell r="B77">
            <v>34.314999999999998</v>
          </cell>
          <cell r="C77">
            <v>33.36</v>
          </cell>
          <cell r="D77">
            <v>32.299999999999997</v>
          </cell>
          <cell r="E77">
            <v>31.299999999999997</v>
          </cell>
          <cell r="F77">
            <v>33.837499999999999</v>
          </cell>
        </row>
        <row r="78">
          <cell r="B78">
            <v>34.06</v>
          </cell>
          <cell r="C78">
            <v>33.15</v>
          </cell>
          <cell r="D78">
            <v>32.03</v>
          </cell>
          <cell r="E78">
            <v>31.134999999999998</v>
          </cell>
          <cell r="F78">
            <v>33.605000000000004</v>
          </cell>
        </row>
        <row r="79">
          <cell r="B79">
            <v>34.664999999999999</v>
          </cell>
          <cell r="C79">
            <v>33.725000000000001</v>
          </cell>
          <cell r="D79">
            <v>32.704999999999998</v>
          </cell>
          <cell r="E79">
            <v>31.695</v>
          </cell>
          <cell r="F79">
            <v>34.195</v>
          </cell>
        </row>
        <row r="80">
          <cell r="B80">
            <v>34.564999999999998</v>
          </cell>
          <cell r="C80">
            <v>33.82</v>
          </cell>
          <cell r="D80">
            <v>32.93</v>
          </cell>
          <cell r="E80">
            <v>31.895</v>
          </cell>
          <cell r="F80">
            <v>34.192499999999995</v>
          </cell>
        </row>
        <row r="81">
          <cell r="B81">
            <v>34.725000000000001</v>
          </cell>
          <cell r="C81">
            <v>34.150000000000006</v>
          </cell>
          <cell r="D81">
            <v>33.28</v>
          </cell>
          <cell r="E81">
            <v>32.255000000000003</v>
          </cell>
          <cell r="F81">
            <v>34.4375</v>
          </cell>
        </row>
        <row r="82">
          <cell r="B82">
            <v>33.954999999999998</v>
          </cell>
          <cell r="C82">
            <v>33.67</v>
          </cell>
          <cell r="D82">
            <v>32.950000000000003</v>
          </cell>
          <cell r="E82">
            <v>32.075000000000003</v>
          </cell>
          <cell r="F82">
            <v>33.8125</v>
          </cell>
        </row>
        <row r="83">
          <cell r="B83">
            <v>34.39</v>
          </cell>
          <cell r="C83">
            <v>34.049999999999997</v>
          </cell>
          <cell r="D83">
            <v>33.314999999999998</v>
          </cell>
          <cell r="E83">
            <v>32.465000000000003</v>
          </cell>
          <cell r="F83">
            <v>33.918333333333329</v>
          </cell>
        </row>
        <row r="84">
          <cell r="B84">
            <v>34.04</v>
          </cell>
          <cell r="C84">
            <v>33.549999999999997</v>
          </cell>
          <cell r="D84">
            <v>32.65</v>
          </cell>
          <cell r="E84">
            <v>31.824999999999999</v>
          </cell>
          <cell r="F84">
            <v>33.413333333333334</v>
          </cell>
        </row>
        <row r="85">
          <cell r="B85">
            <v>31.240000000000002</v>
          </cell>
          <cell r="C85">
            <v>30.98</v>
          </cell>
          <cell r="D85">
            <v>30.240000000000002</v>
          </cell>
          <cell r="E85">
            <v>29.72</v>
          </cell>
          <cell r="F85">
            <v>30.820000000000004</v>
          </cell>
        </row>
        <row r="86">
          <cell r="B86">
            <v>29.854999999999997</v>
          </cell>
          <cell r="C86">
            <v>29.855</v>
          </cell>
          <cell r="D86">
            <v>29.255000000000003</v>
          </cell>
          <cell r="E86">
            <v>28.785</v>
          </cell>
          <cell r="F86">
            <v>29.655000000000001</v>
          </cell>
        </row>
        <row r="87">
          <cell r="B87">
            <v>28.42</v>
          </cell>
          <cell r="C87">
            <v>28.395</v>
          </cell>
          <cell r="D87">
            <v>27.6</v>
          </cell>
          <cell r="E87">
            <v>27.14</v>
          </cell>
          <cell r="F87">
            <v>28.138333333333332</v>
          </cell>
        </row>
        <row r="90">
          <cell r="B90">
            <v>24.96</v>
          </cell>
          <cell r="C90">
            <v>24.96</v>
          </cell>
          <cell r="D90">
            <v>24.535</v>
          </cell>
          <cell r="E90">
            <v>24.41</v>
          </cell>
          <cell r="F90">
            <v>24.818333333333332</v>
          </cell>
        </row>
        <row r="91">
          <cell r="B91">
            <v>26.365000000000002</v>
          </cell>
          <cell r="C91">
            <v>26.240000000000002</v>
          </cell>
          <cell r="D91">
            <v>25.765000000000001</v>
          </cell>
          <cell r="E91">
            <v>25.490000000000002</v>
          </cell>
          <cell r="F91">
            <v>26.123333333333335</v>
          </cell>
          <cell r="AJ91">
            <v>0.79</v>
          </cell>
          <cell r="AK91" t="str">
            <v>(</v>
          </cell>
          <cell r="AL91">
            <v>5</v>
          </cell>
          <cell r="AM91" t="str">
            <v>)</v>
          </cell>
        </row>
        <row r="92">
          <cell r="B92">
            <v>26.79</v>
          </cell>
          <cell r="C92">
            <v>26.824999999999999</v>
          </cell>
          <cell r="D92">
            <v>26.25</v>
          </cell>
          <cell r="E92">
            <v>25.855</v>
          </cell>
          <cell r="F92">
            <v>26.621666666666666</v>
          </cell>
          <cell r="T92">
            <v>0.05</v>
          </cell>
          <cell r="U92" t="str">
            <v>(</v>
          </cell>
          <cell r="V92">
            <v>4</v>
          </cell>
          <cell r="W92" t="str">
            <v>)</v>
          </cell>
          <cell r="AN92">
            <v>29.33</v>
          </cell>
          <cell r="AO92" t="str">
            <v>(</v>
          </cell>
          <cell r="AP92">
            <v>1</v>
          </cell>
          <cell r="AQ92" t="str">
            <v>)</v>
          </cell>
        </row>
        <row r="93">
          <cell r="B93">
            <v>26.16</v>
          </cell>
          <cell r="C93">
            <v>26.175000000000001</v>
          </cell>
          <cell r="D93">
            <v>25.5</v>
          </cell>
          <cell r="E93">
            <v>25.055</v>
          </cell>
          <cell r="F93">
            <v>25.945000000000004</v>
          </cell>
          <cell r="AJ93">
            <v>0.75</v>
          </cell>
          <cell r="AK93" t="str">
            <v>(</v>
          </cell>
          <cell r="AL93">
            <v>2</v>
          </cell>
          <cell r="AM93" t="str">
            <v>)</v>
          </cell>
        </row>
        <row r="94">
          <cell r="B94">
            <v>27.465</v>
          </cell>
          <cell r="C94">
            <v>0</v>
          </cell>
          <cell r="D94">
            <v>0</v>
          </cell>
          <cell r="E94">
            <v>0</v>
          </cell>
          <cell r="F94">
            <v>9.1549999999999994</v>
          </cell>
          <cell r="AJ94">
            <v>0.75</v>
          </cell>
          <cell r="AK94" t="str">
            <v>(</v>
          </cell>
          <cell r="AL94">
            <v>1</v>
          </cell>
          <cell r="AM94" t="str">
            <v>)</v>
          </cell>
        </row>
        <row r="95">
          <cell r="B95">
            <v>27.96</v>
          </cell>
          <cell r="C95">
            <v>0</v>
          </cell>
          <cell r="D95">
            <v>0</v>
          </cell>
          <cell r="E95">
            <v>0</v>
          </cell>
          <cell r="F95">
            <v>9.32</v>
          </cell>
          <cell r="J95">
            <v>0</v>
          </cell>
          <cell r="K95" t="str">
            <v>)</v>
          </cell>
          <cell r="L95" t="e">
            <v>#DIV/0!</v>
          </cell>
          <cell r="M95" t="str">
            <v>(</v>
          </cell>
          <cell r="N95">
            <v>0</v>
          </cell>
          <cell r="O95" t="str">
            <v>)</v>
          </cell>
          <cell r="P95" t="e">
            <v>#DIV/0!</v>
          </cell>
          <cell r="Q95" t="str">
            <v>(</v>
          </cell>
          <cell r="R95">
            <v>0</v>
          </cell>
          <cell r="S95" t="str">
            <v>)</v>
          </cell>
          <cell r="T95" t="e">
            <v>#DIV/0!</v>
          </cell>
          <cell r="U95" t="str">
            <v>(</v>
          </cell>
          <cell r="V95">
            <v>0</v>
          </cell>
          <cell r="W95" t="str">
            <v>)</v>
          </cell>
          <cell r="X95" t="e">
            <v>#DIV/0!</v>
          </cell>
          <cell r="Y95" t="str">
            <v>(</v>
          </cell>
          <cell r="Z95">
            <v>0</v>
          </cell>
          <cell r="AA95" t="str">
            <v>)</v>
          </cell>
          <cell r="AB95" t="e">
            <v>#DIV/0!</v>
          </cell>
          <cell r="AC95" t="str">
            <v>(</v>
          </cell>
          <cell r="AD95">
            <v>0</v>
          </cell>
          <cell r="AE95" t="str">
            <v>)</v>
          </cell>
          <cell r="AF95" t="e">
            <v>#DIV/0!</v>
          </cell>
          <cell r="AG95" t="str">
            <v>(</v>
          </cell>
          <cell r="AH95">
            <v>0</v>
          </cell>
          <cell r="AI95" t="str">
            <v>)</v>
          </cell>
          <cell r="AJ95" t="e">
            <v>#DIV/0!</v>
          </cell>
          <cell r="AK95" t="str">
            <v>(</v>
          </cell>
          <cell r="AL95">
            <v>0</v>
          </cell>
          <cell r="AM95" t="str">
            <v>)</v>
          </cell>
          <cell r="AN95" t="e">
            <v>#DIV/0!</v>
          </cell>
          <cell r="AO95" t="str">
            <v>(</v>
          </cell>
          <cell r="AP95">
            <v>0</v>
          </cell>
          <cell r="AQ95" t="str">
            <v>)</v>
          </cell>
        </row>
        <row r="96">
          <cell r="B96">
            <v>28.08</v>
          </cell>
          <cell r="C96">
            <v>0</v>
          </cell>
          <cell r="D96">
            <v>0</v>
          </cell>
          <cell r="E96">
            <v>0</v>
          </cell>
          <cell r="F96">
            <v>9.36</v>
          </cell>
          <cell r="J96">
            <v>0</v>
          </cell>
          <cell r="K96" t="str">
            <v>)</v>
          </cell>
          <cell r="L96" t="e">
            <v>#DIV/0!</v>
          </cell>
          <cell r="M96" t="str">
            <v>(</v>
          </cell>
          <cell r="N96">
            <v>0</v>
          </cell>
          <cell r="O96" t="str">
            <v>)</v>
          </cell>
          <cell r="P96" t="e">
            <v>#DIV/0!</v>
          </cell>
          <cell r="Q96" t="str">
            <v>(</v>
          </cell>
          <cell r="R96">
            <v>0</v>
          </cell>
          <cell r="S96" t="str">
            <v>)</v>
          </cell>
          <cell r="T96" t="e">
            <v>#DIV/0!</v>
          </cell>
          <cell r="U96" t="str">
            <v>(</v>
          </cell>
          <cell r="V96">
            <v>0</v>
          </cell>
          <cell r="W96" t="str">
            <v>)</v>
          </cell>
          <cell r="X96" t="e">
            <v>#DIV/0!</v>
          </cell>
          <cell r="Y96" t="str">
            <v>(</v>
          </cell>
          <cell r="Z96">
            <v>0</v>
          </cell>
          <cell r="AA96" t="str">
            <v>)</v>
          </cell>
          <cell r="AB96" t="e">
            <v>#DIV/0!</v>
          </cell>
          <cell r="AC96" t="str">
            <v>(</v>
          </cell>
          <cell r="AD96">
            <v>0</v>
          </cell>
          <cell r="AE96" t="str">
            <v>)</v>
          </cell>
          <cell r="AF96" t="e">
            <v>#DIV/0!</v>
          </cell>
          <cell r="AG96" t="str">
            <v>(</v>
          </cell>
          <cell r="AH96">
            <v>0</v>
          </cell>
          <cell r="AI96" t="str">
            <v>)</v>
          </cell>
          <cell r="AJ96" t="e">
            <v>#DIV/0!</v>
          </cell>
          <cell r="AK96" t="str">
            <v>(</v>
          </cell>
          <cell r="AL96">
            <v>0</v>
          </cell>
          <cell r="AM96" t="str">
            <v>)</v>
          </cell>
          <cell r="AN96" t="e">
            <v>#DIV/0!</v>
          </cell>
          <cell r="AO96" t="str">
            <v>(</v>
          </cell>
          <cell r="AP96">
            <v>0</v>
          </cell>
          <cell r="AQ96" t="str">
            <v>)</v>
          </cell>
        </row>
        <row r="97">
          <cell r="D97" t="str">
            <v>AGGREGATES</v>
          </cell>
          <cell r="F97" t="str">
            <v>AVERAGES</v>
          </cell>
          <cell r="J97">
            <v>0</v>
          </cell>
          <cell r="K97" t="str">
            <v>)</v>
          </cell>
          <cell r="L97" t="e">
            <v>#DIV/0!</v>
          </cell>
          <cell r="M97" t="str">
            <v>(</v>
          </cell>
          <cell r="N97">
            <v>0</v>
          </cell>
          <cell r="O97" t="str">
            <v>)</v>
          </cell>
          <cell r="P97" t="e">
            <v>#DIV/0!</v>
          </cell>
          <cell r="Q97" t="str">
            <v>(</v>
          </cell>
          <cell r="R97">
            <v>0</v>
          </cell>
          <cell r="S97" t="str">
            <v>)</v>
          </cell>
          <cell r="T97" t="e">
            <v>#DIV/0!</v>
          </cell>
          <cell r="U97" t="str">
            <v>(</v>
          </cell>
          <cell r="V97">
            <v>0</v>
          </cell>
          <cell r="W97" t="str">
            <v>)</v>
          </cell>
          <cell r="X97" t="e">
            <v>#DIV/0!</v>
          </cell>
          <cell r="Y97" t="str">
            <v>(</v>
          </cell>
          <cell r="Z97">
            <v>0</v>
          </cell>
          <cell r="AA97" t="str">
            <v>)</v>
          </cell>
          <cell r="AB97" t="e">
            <v>#DIV/0!</v>
          </cell>
          <cell r="AC97" t="str">
            <v>(</v>
          </cell>
          <cell r="AD97">
            <v>0</v>
          </cell>
          <cell r="AE97" t="str">
            <v>)</v>
          </cell>
          <cell r="AF97" t="e">
            <v>#DIV/0!</v>
          </cell>
          <cell r="AG97" t="str">
            <v>(</v>
          </cell>
          <cell r="AH97">
            <v>0</v>
          </cell>
          <cell r="AI97" t="str">
            <v>)</v>
          </cell>
          <cell r="AJ97" t="e">
            <v>#DIV/0!</v>
          </cell>
          <cell r="AK97" t="str">
            <v>(</v>
          </cell>
          <cell r="AL97">
            <v>0</v>
          </cell>
          <cell r="AM97" t="str">
            <v>)</v>
          </cell>
          <cell r="AN97" t="e">
            <v>#DIV/0!</v>
          </cell>
          <cell r="AO97" t="str">
            <v>(</v>
          </cell>
          <cell r="AP97">
            <v>0</v>
          </cell>
          <cell r="AQ97" t="str">
            <v>)</v>
          </cell>
        </row>
        <row r="98">
          <cell r="J98">
            <v>0</v>
          </cell>
          <cell r="K98" t="str">
            <v>)</v>
          </cell>
          <cell r="L98" t="e">
            <v>#DIV/0!</v>
          </cell>
          <cell r="M98" t="str">
            <v>(</v>
          </cell>
          <cell r="N98">
            <v>0</v>
          </cell>
          <cell r="O98" t="str">
            <v>)</v>
          </cell>
          <cell r="P98" t="e">
            <v>#DIV/0!</v>
          </cell>
          <cell r="Q98" t="str">
            <v>(</v>
          </cell>
          <cell r="R98">
            <v>0</v>
          </cell>
          <cell r="S98" t="str">
            <v>)</v>
          </cell>
          <cell r="T98" t="e">
            <v>#DIV/0!</v>
          </cell>
          <cell r="U98" t="str">
            <v>(</v>
          </cell>
          <cell r="V98">
            <v>0</v>
          </cell>
          <cell r="W98" t="str">
            <v>)</v>
          </cell>
          <cell r="X98" t="e">
            <v>#DIV/0!</v>
          </cell>
          <cell r="Y98" t="str">
            <v>(</v>
          </cell>
          <cell r="Z98">
            <v>0</v>
          </cell>
          <cell r="AA98" t="str">
            <v>)</v>
          </cell>
          <cell r="AB98" t="e">
            <v>#DIV/0!</v>
          </cell>
          <cell r="AC98" t="str">
            <v>(</v>
          </cell>
          <cell r="AD98">
            <v>0</v>
          </cell>
          <cell r="AE98" t="str">
            <v>)</v>
          </cell>
          <cell r="AF98" t="e">
            <v>#DIV/0!</v>
          </cell>
          <cell r="AG98" t="str">
            <v>(</v>
          </cell>
          <cell r="AH98">
            <v>0</v>
          </cell>
          <cell r="AI98" t="str">
            <v>)</v>
          </cell>
          <cell r="AJ98" t="e">
            <v>#DIV/0!</v>
          </cell>
          <cell r="AK98" t="str">
            <v>(</v>
          </cell>
          <cell r="AL98">
            <v>0</v>
          </cell>
          <cell r="AM98" t="str">
            <v>)</v>
          </cell>
          <cell r="AN98" t="e">
            <v>#DIV/0!</v>
          </cell>
          <cell r="AO98" t="str">
            <v>(</v>
          </cell>
          <cell r="AP98">
            <v>0</v>
          </cell>
          <cell r="AQ98" t="str">
            <v>)</v>
          </cell>
        </row>
        <row r="99">
          <cell r="B99" t="str">
            <v>March 1-31</v>
          </cell>
          <cell r="D99">
            <v>641.28000000000009</v>
          </cell>
          <cell r="F99">
            <v>30.537142857142861</v>
          </cell>
          <cell r="J99">
            <v>0</v>
          </cell>
          <cell r="K99" t="str">
            <v>)</v>
          </cell>
          <cell r="L99" t="e">
            <v>#DIV/0!</v>
          </cell>
          <cell r="M99" t="str">
            <v>(</v>
          </cell>
          <cell r="N99">
            <v>0</v>
          </cell>
          <cell r="O99" t="str">
            <v>)</v>
          </cell>
          <cell r="P99" t="e">
            <v>#DIV/0!</v>
          </cell>
          <cell r="Q99" t="str">
            <v>(</v>
          </cell>
          <cell r="R99">
            <v>0</v>
          </cell>
          <cell r="S99" t="str">
            <v>)</v>
          </cell>
          <cell r="T99" t="e">
            <v>#DIV/0!</v>
          </cell>
          <cell r="U99" t="str">
            <v>(</v>
          </cell>
          <cell r="V99">
            <v>0</v>
          </cell>
          <cell r="W99" t="str">
            <v>)</v>
          </cell>
          <cell r="X99" t="e">
            <v>#DIV/0!</v>
          </cell>
          <cell r="Y99" t="str">
            <v>(</v>
          </cell>
          <cell r="Z99">
            <v>0</v>
          </cell>
          <cell r="AA99" t="str">
            <v>)</v>
          </cell>
          <cell r="AB99" t="e">
            <v>#DIV/0!</v>
          </cell>
          <cell r="AC99" t="str">
            <v>(</v>
          </cell>
          <cell r="AD99">
            <v>0</v>
          </cell>
          <cell r="AE99" t="str">
            <v>)</v>
          </cell>
          <cell r="AF99" t="e">
            <v>#DIV/0!</v>
          </cell>
          <cell r="AG99" t="str">
            <v>(</v>
          </cell>
          <cell r="AH99">
            <v>0</v>
          </cell>
          <cell r="AI99" t="str">
            <v>)</v>
          </cell>
          <cell r="AJ99" t="e">
            <v>#DIV/0!</v>
          </cell>
          <cell r="AK99" t="str">
            <v>(</v>
          </cell>
          <cell r="AL99">
            <v>0</v>
          </cell>
          <cell r="AM99" t="str">
            <v>)</v>
          </cell>
          <cell r="AN99" t="e">
            <v>#DIV/0!</v>
          </cell>
          <cell r="AO99" t="str">
            <v>(</v>
          </cell>
          <cell r="AP99">
            <v>0</v>
          </cell>
          <cell r="AQ99" t="str">
            <v>)</v>
          </cell>
        </row>
        <row r="100">
          <cell r="J100">
            <v>0</v>
          </cell>
          <cell r="K100" t="str">
            <v>)</v>
          </cell>
          <cell r="L100" t="e">
            <v>#DIV/0!</v>
          </cell>
          <cell r="M100" t="str">
            <v>(</v>
          </cell>
          <cell r="N100">
            <v>0</v>
          </cell>
          <cell r="O100" t="str">
            <v>)</v>
          </cell>
          <cell r="P100" t="e">
            <v>#DIV/0!</v>
          </cell>
          <cell r="Q100" t="str">
            <v>(</v>
          </cell>
          <cell r="R100">
            <v>0</v>
          </cell>
          <cell r="S100" t="str">
            <v>)</v>
          </cell>
          <cell r="T100" t="e">
            <v>#DIV/0!</v>
          </cell>
          <cell r="U100" t="str">
            <v>(</v>
          </cell>
          <cell r="V100">
            <v>0</v>
          </cell>
          <cell r="W100" t="str">
            <v>)</v>
          </cell>
          <cell r="X100" t="e">
            <v>#DIV/0!</v>
          </cell>
          <cell r="Y100" t="str">
            <v>(</v>
          </cell>
          <cell r="Z100">
            <v>0</v>
          </cell>
          <cell r="AA100" t="str">
            <v>)</v>
          </cell>
          <cell r="AB100" t="e">
            <v>#DIV/0!</v>
          </cell>
          <cell r="AC100" t="str">
            <v>(</v>
          </cell>
          <cell r="AD100">
            <v>0</v>
          </cell>
          <cell r="AE100" t="str">
            <v>)</v>
          </cell>
          <cell r="AF100" t="e">
            <v>#DIV/0!</v>
          </cell>
          <cell r="AG100" t="str">
            <v>(</v>
          </cell>
          <cell r="AH100">
            <v>0</v>
          </cell>
          <cell r="AI100" t="str">
            <v>)</v>
          </cell>
          <cell r="AJ100" t="e">
            <v>#DIV/0!</v>
          </cell>
          <cell r="AK100" t="str">
            <v>(</v>
          </cell>
          <cell r="AL100">
            <v>0</v>
          </cell>
          <cell r="AM100" t="str">
            <v>)</v>
          </cell>
          <cell r="AN100" t="e">
            <v>#DIV/0!</v>
          </cell>
          <cell r="AO100" t="str">
            <v>(</v>
          </cell>
          <cell r="AP100">
            <v>0</v>
          </cell>
          <cell r="AQ100" t="str">
            <v>)</v>
          </cell>
        </row>
        <row r="101">
          <cell r="B101" t="str">
            <v>March 1-31</v>
          </cell>
          <cell r="D101">
            <v>551.16</v>
          </cell>
          <cell r="F101">
            <v>26.245714285714286</v>
          </cell>
          <cell r="J101">
            <v>0</v>
          </cell>
          <cell r="K101" t="str">
            <v>)</v>
          </cell>
          <cell r="L101" t="e">
            <v>#DIV/0!</v>
          </cell>
          <cell r="M101" t="str">
            <v>(</v>
          </cell>
          <cell r="N101">
            <v>0</v>
          </cell>
          <cell r="O101" t="str">
            <v>)</v>
          </cell>
          <cell r="P101" t="e">
            <v>#DIV/0!</v>
          </cell>
          <cell r="Q101" t="str">
            <v>(</v>
          </cell>
          <cell r="R101">
            <v>0</v>
          </cell>
          <cell r="S101" t="str">
            <v>)</v>
          </cell>
          <cell r="T101" t="e">
            <v>#DIV/0!</v>
          </cell>
          <cell r="U101" t="str">
            <v>(</v>
          </cell>
          <cell r="V101">
            <v>0</v>
          </cell>
          <cell r="W101" t="str">
            <v>)</v>
          </cell>
          <cell r="X101" t="e">
            <v>#DIV/0!</v>
          </cell>
          <cell r="Y101" t="str">
            <v>(</v>
          </cell>
          <cell r="Z101">
            <v>0</v>
          </cell>
          <cell r="AA101" t="str">
            <v>)</v>
          </cell>
          <cell r="AB101" t="e">
            <v>#DIV/0!</v>
          </cell>
          <cell r="AC101" t="str">
            <v>(</v>
          </cell>
          <cell r="AD101">
            <v>0</v>
          </cell>
          <cell r="AE101" t="str">
            <v>)</v>
          </cell>
          <cell r="AF101" t="e">
            <v>#DIV/0!</v>
          </cell>
          <cell r="AG101" t="str">
            <v>(</v>
          </cell>
          <cell r="AH101">
            <v>0</v>
          </cell>
          <cell r="AI101" t="str">
            <v>)</v>
          </cell>
          <cell r="AJ101" t="e">
            <v>#DIV/0!</v>
          </cell>
          <cell r="AK101" t="str">
            <v>(</v>
          </cell>
          <cell r="AL101">
            <v>0</v>
          </cell>
          <cell r="AM101" t="str">
            <v>)</v>
          </cell>
          <cell r="AN101" t="e">
            <v>#DIV/0!</v>
          </cell>
          <cell r="AO101" t="str">
            <v>(</v>
          </cell>
          <cell r="AP101">
            <v>0</v>
          </cell>
          <cell r="AQ101" t="str">
            <v>)</v>
          </cell>
        </row>
        <row r="102">
          <cell r="J102">
            <v>0</v>
          </cell>
          <cell r="K102" t="str">
            <v>)</v>
          </cell>
          <cell r="L102" t="e">
            <v>#DIV/0!</v>
          </cell>
          <cell r="M102" t="str">
            <v>(</v>
          </cell>
          <cell r="N102">
            <v>0</v>
          </cell>
          <cell r="O102" t="str">
            <v>)</v>
          </cell>
          <cell r="P102" t="e">
            <v>#DIV/0!</v>
          </cell>
          <cell r="Q102" t="str">
            <v>(</v>
          </cell>
          <cell r="R102">
            <v>0</v>
          </cell>
          <cell r="S102" t="str">
            <v>)</v>
          </cell>
          <cell r="T102" t="e">
            <v>#DIV/0!</v>
          </cell>
          <cell r="U102" t="str">
            <v>(</v>
          </cell>
          <cell r="V102">
            <v>0</v>
          </cell>
          <cell r="W102" t="str">
            <v>)</v>
          </cell>
          <cell r="X102" t="e">
            <v>#DIV/0!</v>
          </cell>
          <cell r="Y102" t="str">
            <v>(</v>
          </cell>
          <cell r="Z102">
            <v>0</v>
          </cell>
          <cell r="AA102" t="str">
            <v>)</v>
          </cell>
          <cell r="AB102" t="e">
            <v>#DIV/0!</v>
          </cell>
          <cell r="AC102" t="str">
            <v>(</v>
          </cell>
          <cell r="AD102">
            <v>0</v>
          </cell>
          <cell r="AE102" t="str">
            <v>)</v>
          </cell>
          <cell r="AF102" t="e">
            <v>#DIV/0!</v>
          </cell>
          <cell r="AG102" t="str">
            <v>(</v>
          </cell>
          <cell r="AH102">
            <v>0</v>
          </cell>
          <cell r="AI102" t="str">
            <v>)</v>
          </cell>
          <cell r="AJ102" t="e">
            <v>#DIV/0!</v>
          </cell>
          <cell r="AK102" t="str">
            <v>(</v>
          </cell>
          <cell r="AL102">
            <v>0</v>
          </cell>
          <cell r="AM102" t="str">
            <v>)</v>
          </cell>
          <cell r="AN102" t="e">
            <v>#DIV/0!</v>
          </cell>
          <cell r="AO102" t="str">
            <v>(</v>
          </cell>
          <cell r="AP102">
            <v>0</v>
          </cell>
          <cell r="AQ102" t="str">
            <v>)</v>
          </cell>
        </row>
        <row r="104">
          <cell r="B104" t="str">
            <v>March 1-31</v>
          </cell>
          <cell r="D104">
            <v>579.63750000000005</v>
          </cell>
          <cell r="F104">
            <v>27.601785714285718</v>
          </cell>
          <cell r="G104" t="str">
            <v>BRENT 2 (15 DAY)</v>
          </cell>
          <cell r="J104">
            <v>0</v>
          </cell>
          <cell r="N104">
            <v>0</v>
          </cell>
          <cell r="R104">
            <v>1</v>
          </cell>
          <cell r="V104">
            <v>1</v>
          </cell>
          <cell r="Z104">
            <v>0</v>
          </cell>
          <cell r="AD104">
            <v>4</v>
          </cell>
          <cell r="AH104">
            <v>0</v>
          </cell>
          <cell r="AL104">
            <v>1</v>
          </cell>
          <cell r="AP104">
            <v>2</v>
          </cell>
        </row>
        <row r="105">
          <cell r="G105" t="str">
            <v>BRENT 4 (20 DAY)</v>
          </cell>
          <cell r="J105">
            <v>0</v>
          </cell>
          <cell r="N105">
            <v>0</v>
          </cell>
          <cell r="R105">
            <v>1</v>
          </cell>
          <cell r="V105">
            <v>5</v>
          </cell>
          <cell r="Z105">
            <v>0</v>
          </cell>
          <cell r="AD105">
            <v>1</v>
          </cell>
          <cell r="AH105">
            <v>0</v>
          </cell>
          <cell r="AL105">
            <v>14</v>
          </cell>
          <cell r="AP105">
            <v>3</v>
          </cell>
        </row>
        <row r="106">
          <cell r="G106" t="str">
            <v>BRENT 15-14</v>
          </cell>
          <cell r="J106">
            <v>0</v>
          </cell>
          <cell r="N106">
            <v>0</v>
          </cell>
          <cell r="R106">
            <v>1</v>
          </cell>
          <cell r="V106">
            <v>1</v>
          </cell>
          <cell r="Z106">
            <v>0</v>
          </cell>
          <cell r="AD106">
            <v>1</v>
          </cell>
          <cell r="AH106">
            <v>0</v>
          </cell>
          <cell r="AL106">
            <v>11</v>
          </cell>
          <cell r="AP106">
            <v>2</v>
          </cell>
        </row>
        <row r="107">
          <cell r="G107" t="str">
            <v>BRENT 1 (CALENDAR)</v>
          </cell>
          <cell r="J107">
            <v>0</v>
          </cell>
          <cell r="N107">
            <v>0</v>
          </cell>
          <cell r="R107">
            <v>0</v>
          </cell>
          <cell r="V107">
            <v>4</v>
          </cell>
          <cell r="Z107">
            <v>0</v>
          </cell>
          <cell r="AD107">
            <v>1</v>
          </cell>
          <cell r="AH107">
            <v>0</v>
          </cell>
          <cell r="AL107">
            <v>14</v>
          </cell>
          <cell r="AP107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P"/>
      <sheetName val="RES"/>
      <sheetName val="A 11"/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[MFLOW96.XLS]_WIN_TEMP_MFLOW9_4"/>
      <sheetName val="[MFLOW96.XLS]_WIN_TEMP_MFLOW9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C_basef14.3p10.6"/>
      <sheetName val="Q1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B X DEVEN"/>
      <sheetName val="BoP"/>
      <sheetName val="RES"/>
      <sheetName val="Input"/>
      <sheetName val="Trade"/>
      <sheetName val="FAL y UNIVERSAL Dic97"/>
      <sheetName val="PRIVATE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C_basef14_3p10_61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WTH"/>
      <sheetName val="ACTUAL GDP"/>
      <sheetName val="POPULATION"/>
      <sheetName val="GDP PER CAPITA"/>
      <sheetName val="ASIA TABLE"/>
      <sheetName val="gdp comparison"/>
      <sheetName val="GDPCAP"/>
      <sheetName val="POPU"/>
      <sheetName val="LTTABLE"/>
      <sheetName val="OLD ASIA"/>
      <sheetName val="go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PIB EN CORR"/>
      <sheetName val="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data"/>
      <sheetName val="Contents"/>
      <sheetName val="R1"/>
      <sheetName val="R2"/>
      <sheetName val="R3"/>
      <sheetName val="R4"/>
      <sheetName val="R5"/>
      <sheetName val="R6"/>
      <sheetName val="R7"/>
      <sheetName val="E1"/>
      <sheetName val="E2"/>
      <sheetName val="L1"/>
      <sheetName val="L2"/>
      <sheetName val="L3"/>
      <sheetName val="L4"/>
      <sheetName val="L5"/>
      <sheetName val="L6"/>
      <sheetName val="L7"/>
      <sheetName val="R8"/>
      <sheetName val="Gov1"/>
      <sheetName val="Gov2"/>
      <sheetName val="Gov3"/>
      <sheetName val="Gov4"/>
      <sheetName val="Gov5"/>
      <sheetName val="Gov6"/>
      <sheetName val="Gov7"/>
      <sheetName val="Gov8"/>
      <sheetName val="Gov9"/>
      <sheetName val="M1"/>
      <sheetName val="M2"/>
      <sheetName val="M3"/>
      <sheetName val="M4"/>
      <sheetName val="M5"/>
      <sheetName val="B1"/>
      <sheetName val="B2"/>
      <sheetName val="B3"/>
      <sheetName val="D"/>
      <sheetName val="BoP"/>
      <sheetName val="T1"/>
      <sheetName val="T2"/>
      <sheetName val="T3"/>
      <sheetName val="40"/>
      <sheetName val="41"/>
      <sheetName val="42"/>
      <sheetName val="43"/>
      <sheetName val="44"/>
      <sheetName val="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">
          <cell r="A1" t="str">
            <v>Table 7. Latvia: Gross Domestic Product by Expenditure at Constant Prices, 1996-2000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1998</v>
          </cell>
          <cell r="F4">
            <v>1999</v>
          </cell>
          <cell r="G4">
            <v>2000</v>
          </cell>
        </row>
        <row r="6">
          <cell r="C6" t="str">
            <v>(In thousands of 1995 lats)</v>
          </cell>
        </row>
        <row r="7">
          <cell r="A7" t="str">
            <v>Final consumption</v>
          </cell>
          <cell r="B7">
            <v>1992317</v>
          </cell>
          <cell r="C7">
            <v>2153374.6165267015</v>
          </cell>
          <cell r="D7">
            <v>2236061</v>
          </cell>
          <cell r="E7">
            <v>2374749</v>
          </cell>
          <cell r="F7">
            <v>2466123</v>
          </cell>
          <cell r="G7">
            <v>2559601</v>
          </cell>
        </row>
        <row r="8">
          <cell r="A8" t="str">
            <v xml:space="preserve">Households and of non-profit </v>
          </cell>
        </row>
        <row r="9">
          <cell r="A9" t="str">
            <v xml:space="preserve">institutions serving households (NPISH)  </v>
          </cell>
          <cell r="B9">
            <v>1470541</v>
          </cell>
          <cell r="C9">
            <v>1622275.6261519773</v>
          </cell>
          <cell r="D9">
            <v>1703541</v>
          </cell>
          <cell r="E9">
            <v>1809935</v>
          </cell>
          <cell r="F9">
            <v>1901359</v>
          </cell>
          <cell r="G9">
            <v>2007234</v>
          </cell>
        </row>
        <row r="10">
          <cell r="A10" t="str">
            <v>General government</v>
          </cell>
          <cell r="B10">
            <v>521776</v>
          </cell>
          <cell r="C10">
            <v>531098.99037472392</v>
          </cell>
          <cell r="D10">
            <v>532520</v>
          </cell>
          <cell r="E10">
            <v>564814</v>
          </cell>
          <cell r="F10">
            <v>564764</v>
          </cell>
          <cell r="G10">
            <v>552367</v>
          </cell>
        </row>
        <row r="11">
          <cell r="A11" t="str">
            <v>Gross capital formation</v>
          </cell>
          <cell r="B11">
            <v>413625.12625088287</v>
          </cell>
          <cell r="C11">
            <v>438258.3834732984</v>
          </cell>
          <cell r="D11">
            <v>491880</v>
          </cell>
          <cell r="E11">
            <v>684786</v>
          </cell>
          <cell r="F11">
            <v>624870</v>
          </cell>
          <cell r="G11">
            <v>617163</v>
          </cell>
        </row>
        <row r="12">
          <cell r="A12" t="str">
            <v>Gross fixed capital formation</v>
          </cell>
          <cell r="B12">
            <v>354876</v>
          </cell>
          <cell r="C12">
            <v>434026.3834732984</v>
          </cell>
          <cell r="D12">
            <v>523996</v>
          </cell>
          <cell r="E12">
            <v>754489</v>
          </cell>
          <cell r="F12">
            <v>724215</v>
          </cell>
          <cell r="G12">
            <v>802305</v>
          </cell>
        </row>
        <row r="13">
          <cell r="A13" t="str">
            <v xml:space="preserve">Changes in inventories </v>
          </cell>
          <cell r="B13">
            <v>58749</v>
          </cell>
          <cell r="C13">
            <v>4232</v>
          </cell>
          <cell r="D13">
            <v>-32116</v>
          </cell>
          <cell r="E13">
            <v>-69703</v>
          </cell>
          <cell r="F13">
            <v>-99345</v>
          </cell>
          <cell r="G13">
            <v>-185142</v>
          </cell>
        </row>
        <row r="14">
          <cell r="A14" t="str">
            <v>Exports of goods and services</v>
          </cell>
          <cell r="B14">
            <v>1101039.8737491171</v>
          </cell>
          <cell r="C14">
            <v>1323911</v>
          </cell>
          <cell r="D14">
            <v>1497675</v>
          </cell>
          <cell r="E14">
            <v>1570381</v>
          </cell>
          <cell r="F14">
            <v>1470475</v>
          </cell>
          <cell r="G14">
            <v>1658408</v>
          </cell>
        </row>
        <row r="15">
          <cell r="A15" t="str">
            <v>Imports of goods and services</v>
          </cell>
          <cell r="B15">
            <v>1157759</v>
          </cell>
          <cell r="C15">
            <v>1487839</v>
          </cell>
          <cell r="D15">
            <v>1588862</v>
          </cell>
          <cell r="E15">
            <v>1890795</v>
          </cell>
          <cell r="F15">
            <v>1792902</v>
          </cell>
          <cell r="G15">
            <v>1884456</v>
          </cell>
        </row>
        <row r="16">
          <cell r="A16" t="str">
            <v>GDP at purchasers'  prices</v>
          </cell>
          <cell r="B16">
            <v>2349223</v>
          </cell>
          <cell r="C16">
            <v>2427705</v>
          </cell>
          <cell r="D16">
            <v>2636754</v>
          </cell>
          <cell r="E16">
            <v>2739121</v>
          </cell>
          <cell r="F16">
            <v>2768566</v>
          </cell>
          <cell r="G16">
            <v>2950716</v>
          </cell>
        </row>
        <row r="18">
          <cell r="C18" t="str">
            <v>(Percentage growth)</v>
          </cell>
        </row>
        <row r="19">
          <cell r="A19" t="str">
            <v>Final consumption</v>
          </cell>
          <cell r="C19" t="str">
            <v>...</v>
          </cell>
          <cell r="D19">
            <v>3.8398513123865108</v>
          </cell>
          <cell r="E19">
            <v>6.2023352672400334</v>
          </cell>
          <cell r="F19">
            <v>3.8477329604096999</v>
          </cell>
          <cell r="G19">
            <v>3.7904840918315807</v>
          </cell>
        </row>
        <row r="20">
          <cell r="A20" t="str">
            <v xml:space="preserve">Households and of non-profit </v>
          </cell>
        </row>
        <row r="21">
          <cell r="A21" t="str">
            <v xml:space="preserve">institutions serving households (NPISH)  </v>
          </cell>
          <cell r="C21" t="str">
            <v>...</v>
          </cell>
          <cell r="D21">
            <v>5.0093444380215013</v>
          </cell>
          <cell r="E21">
            <v>6.2454616589797451</v>
          </cell>
          <cell r="F21">
            <v>5.0512311215596073</v>
          </cell>
          <cell r="G21">
            <v>5.5683855600126009</v>
          </cell>
        </row>
        <row r="22">
          <cell r="A22" t="str">
            <v>General government</v>
          </cell>
          <cell r="C22" t="str">
            <v>...</v>
          </cell>
          <cell r="D22">
            <v>0.26756021966327648</v>
          </cell>
          <cell r="E22">
            <v>6.0643731690828595</v>
          </cell>
          <cell r="F22">
            <v>-8.8524717871685255E-3</v>
          </cell>
          <cell r="G22">
            <v>-2.1950761734104818</v>
          </cell>
        </row>
        <row r="23">
          <cell r="A23" t="str">
            <v>Gross capital formation</v>
          </cell>
          <cell r="C23" t="str">
            <v>...</v>
          </cell>
          <cell r="D23">
            <v>12.235160478103801</v>
          </cell>
          <cell r="E23">
            <v>39.218101976091724</v>
          </cell>
          <cell r="F23">
            <v>-8.7495947639116505</v>
          </cell>
          <cell r="G23">
            <v>-1.2333765423208076</v>
          </cell>
        </row>
        <row r="24">
          <cell r="A24" t="str">
            <v>Gross fixed capital formation</v>
          </cell>
          <cell r="C24" t="str">
            <v>...</v>
          </cell>
          <cell r="D24">
            <v>20.729066239411374</v>
          </cell>
          <cell r="E24">
            <v>43.987549523278815</v>
          </cell>
          <cell r="F24">
            <v>-4.0125170810972772</v>
          </cell>
          <cell r="G24">
            <v>10.782709554483127</v>
          </cell>
        </row>
        <row r="25">
          <cell r="A25" t="str">
            <v xml:space="preserve">Changes in inventories </v>
          </cell>
          <cell r="C25" t="str">
            <v>...</v>
          </cell>
          <cell r="D25">
            <v>-858.8846880907372</v>
          </cell>
          <cell r="E25">
            <v>117.03512268028398</v>
          </cell>
          <cell r="F25">
            <v>42.526146650789777</v>
          </cell>
          <cell r="G25">
            <v>86.362675524686708</v>
          </cell>
        </row>
        <row r="26">
          <cell r="A26" t="str">
            <v>Exports of goods and services</v>
          </cell>
          <cell r="C26" t="str">
            <v>...</v>
          </cell>
          <cell r="D26">
            <v>13.125051457386494</v>
          </cell>
          <cell r="E26">
            <v>4.8545912831555516</v>
          </cell>
          <cell r="F26">
            <v>-6.3618956164141043</v>
          </cell>
          <cell r="G26">
            <v>12.78042809296316</v>
          </cell>
        </row>
        <row r="27">
          <cell r="A27" t="str">
            <v>Imports of goods and services</v>
          </cell>
          <cell r="C27" t="str">
            <v>...</v>
          </cell>
          <cell r="D27">
            <v>6.7899147690039019</v>
          </cell>
          <cell r="E27">
            <v>19.003097814662318</v>
          </cell>
          <cell r="F27">
            <v>-5.1773460369844422</v>
          </cell>
          <cell r="G27">
            <v>5.1064698460930869</v>
          </cell>
        </row>
        <row r="28">
          <cell r="A28" t="str">
            <v>GDP at purchasers'  prices</v>
          </cell>
          <cell r="C28" t="str">
            <v>...</v>
          </cell>
          <cell r="D28">
            <v>8.6109720909253831</v>
          </cell>
          <cell r="E28">
            <v>3.8823113570700896</v>
          </cell>
          <cell r="F28">
            <v>1.0749798931847021</v>
          </cell>
          <cell r="G28">
            <v>6.5792182667850474</v>
          </cell>
        </row>
        <row r="30">
          <cell r="A30" t="str">
            <v xml:space="preserve">   Source:  Central Statistical Bureau of Latvia.</v>
          </cell>
        </row>
      </sheetData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e"/>
      <sheetName val="TC"/>
      <sheetName val="Asp"/>
      <sheetName val="Out"/>
      <sheetName val="Weta"/>
      <sheetName val="New WETA"/>
      <sheetName val="T-BOP"/>
      <sheetName val="T-Rq"/>
      <sheetName val="T-IMF"/>
      <sheetName val="T-DSvc"/>
      <sheetName val="T-DSA"/>
      <sheetName val="CAPACITY"/>
      <sheetName val="Main"/>
      <sheetName val="Ind"/>
      <sheetName val="X"/>
      <sheetName val="X-Id"/>
      <sheetName val="M"/>
      <sheetName val="M-Id"/>
      <sheetName val="Dbt"/>
      <sheetName val="Svc"/>
      <sheetName val="Tr"/>
      <sheetName val="IMF"/>
      <sheetName val="Amt"/>
      <sheetName val="NEW-BIL"/>
      <sheetName val="Dsb"/>
      <sheetName val="Int"/>
      <sheetName val="Req"/>
      <sheetName val="BOG"/>
      <sheetName val="hipc2"/>
      <sheetName val="hipc1"/>
      <sheetName val="NEWDSA"/>
      <sheetName val="Nul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013003"/>
      <sheetName val="GEE0013003"/>
      <sheetName val="gas102802"/>
      <sheetName val="GEE0102802"/>
      <sheetName val="gas112601"/>
      <sheetName val="GEE102301"/>
      <sheetName val="agrop PUB Proy"/>
      <sheetName val="BoP"/>
      <sheetName val="RES"/>
    </sheetNames>
    <sheetDataSet>
      <sheetData sheetId="0" refreshError="1">
        <row r="1">
          <cell r="A1">
            <v>1</v>
          </cell>
          <cell r="B1" t="str">
            <v>Shared data and projections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  <cell r="B4">
            <v>36501.571532754628</v>
          </cell>
          <cell r="C4" t="str">
            <v>Formulas</v>
          </cell>
          <cell r="E4" t="str">
            <v>1980</v>
          </cell>
          <cell r="F4">
            <v>1981</v>
          </cell>
          <cell r="G4">
            <v>1982</v>
          </cell>
        </row>
        <row r="5">
          <cell r="A5">
            <v>5</v>
          </cell>
          <cell r="B5" t="str">
            <v>DO NOT CHANGE COLUMN OR ROW STRUCTURE OF THIS SHEET !!!!!!!</v>
          </cell>
        </row>
        <row r="6">
          <cell r="A6">
            <v>6</v>
          </cell>
        </row>
        <row r="7">
          <cell r="A7">
            <v>7</v>
          </cell>
          <cell r="B7" t="str">
            <v>Prices and exchange rates</v>
          </cell>
        </row>
        <row r="8">
          <cell r="A8">
            <v>8</v>
          </cell>
          <cell r="B8">
            <v>36249.197554976854</v>
          </cell>
        </row>
        <row r="9">
          <cell r="A9">
            <v>9</v>
          </cell>
          <cell r="B9" t="str">
            <v>CPI (period average)</v>
          </cell>
          <cell r="E9">
            <v>61.477199999999989</v>
          </cell>
          <cell r="F9">
            <v>66.10222083333332</v>
          </cell>
          <cell r="G9">
            <v>71.154166666666654</v>
          </cell>
          <cell r="S9">
            <v>853.39166666666677</v>
          </cell>
        </row>
        <row r="10">
          <cell r="A10">
            <v>10</v>
          </cell>
          <cell r="B10" t="str">
            <v xml:space="preserve">  (percent change)</v>
          </cell>
          <cell r="E10">
            <v>0</v>
          </cell>
          <cell r="F10">
            <v>7.5231481481481399</v>
          </cell>
          <cell r="G10">
            <v>7.6426264800861121</v>
          </cell>
          <cell r="S10">
            <v>8.2607679857579228</v>
          </cell>
        </row>
        <row r="11">
          <cell r="A11">
            <v>11</v>
          </cell>
          <cell r="B11" t="str">
            <v>CPI (end of period)</v>
          </cell>
          <cell r="E11">
            <v>64.210409999999996</v>
          </cell>
          <cell r="F11">
            <v>68.939370000000011</v>
          </cell>
          <cell r="G11">
            <v>73.89</v>
          </cell>
          <cell r="S11">
            <v>915.35</v>
          </cell>
        </row>
        <row r="12">
          <cell r="A12">
            <v>12</v>
          </cell>
          <cell r="B12" t="str">
            <v xml:space="preserve">  (percent change)</v>
          </cell>
          <cell r="E12">
            <v>0</v>
          </cell>
          <cell r="F12">
            <v>7.3647871116225838</v>
          </cell>
          <cell r="G12">
            <v>7.1811361200428525</v>
          </cell>
          <cell r="S12">
            <v>14.314438075256319</v>
          </cell>
        </row>
        <row r="13">
          <cell r="A13">
            <v>13</v>
          </cell>
        </row>
        <row r="14">
          <cell r="A14">
            <v>14</v>
          </cell>
          <cell r="B14" t="str">
            <v>GDP deflator (percent change)</v>
          </cell>
          <cell r="F14">
            <v>7.2418446087912924</v>
          </cell>
          <cell r="G14">
            <v>7.5124008471695536</v>
          </cell>
          <cell r="S14">
            <v>7.8835926501797271</v>
          </cell>
        </row>
        <row r="15">
          <cell r="A15">
            <v>15</v>
          </cell>
        </row>
        <row r="16">
          <cell r="A16">
            <v>16</v>
          </cell>
          <cell r="B16" t="str">
            <v>Export price index</v>
          </cell>
        </row>
        <row r="17">
          <cell r="A17">
            <v>17</v>
          </cell>
          <cell r="B17" t="str">
            <v xml:space="preserve">   GEE</v>
          </cell>
          <cell r="E17">
            <v>100</v>
          </cell>
          <cell r="F17">
            <v>93.572859146794414</v>
          </cell>
          <cell r="G17">
            <v>89.998346977137643</v>
          </cell>
          <cell r="S17">
            <v>131.54779881487329</v>
          </cell>
        </row>
        <row r="18">
          <cell r="A18">
            <v>18</v>
          </cell>
          <cell r="B18" t="str">
            <v>% change (GEE)</v>
          </cell>
          <cell r="E18" t="str">
            <v xml:space="preserve"> </v>
          </cell>
          <cell r="F18">
            <v>-6.4271408532055823</v>
          </cell>
          <cell r="G18">
            <v>-3.8200309387246278</v>
          </cell>
          <cell r="S18">
            <v>4.9408769562917509</v>
          </cell>
        </row>
        <row r="19">
          <cell r="A19">
            <v>19</v>
          </cell>
          <cell r="B19" t="str">
            <v xml:space="preserve">Import price index </v>
          </cell>
        </row>
        <row r="20">
          <cell r="A20">
            <v>20</v>
          </cell>
          <cell r="B20" t="str">
            <v>GEE</v>
          </cell>
          <cell r="E20">
            <v>100</v>
          </cell>
          <cell r="F20">
            <v>94.665896963711234</v>
          </cell>
          <cell r="G20">
            <v>90.898558033371728</v>
          </cell>
          <cell r="S20">
            <v>118.47655629709996</v>
          </cell>
        </row>
        <row r="21">
          <cell r="A21">
            <v>21</v>
          </cell>
          <cell r="B21" t="str">
            <v>% change (GEE)</v>
          </cell>
          <cell r="F21">
            <v>-5.3341030362887736</v>
          </cell>
          <cell r="G21">
            <v>-3.9796157340416416</v>
          </cell>
          <cell r="S21">
            <v>1.6656036175849431</v>
          </cell>
        </row>
        <row r="22">
          <cell r="A22">
            <v>22</v>
          </cell>
          <cell r="B22" t="str">
            <v>Terms of trade</v>
          </cell>
        </row>
        <row r="23">
          <cell r="A23">
            <v>23</v>
          </cell>
          <cell r="B23" t="str">
            <v>GEE</v>
          </cell>
          <cell r="E23">
            <v>100</v>
          </cell>
          <cell r="F23">
            <v>98.845373199880186</v>
          </cell>
          <cell r="G23">
            <v>99.009653094932943</v>
          </cell>
          <cell r="S23">
            <v>111.03276709444101</v>
          </cell>
        </row>
        <row r="24">
          <cell r="A24">
            <v>24</v>
          </cell>
          <cell r="B24" t="str">
            <v>% change</v>
          </cell>
          <cell r="E24" t="str">
            <v xml:space="preserve"> </v>
          </cell>
          <cell r="F24">
            <v>-1.1546268001198179</v>
          </cell>
          <cell r="G24">
            <v>0.16619887176767545</v>
          </cell>
          <cell r="S24">
            <v>3.2216140190607145</v>
          </cell>
        </row>
        <row r="25">
          <cell r="A25">
            <v>25</v>
          </cell>
        </row>
        <row r="26">
          <cell r="A26">
            <v>26</v>
          </cell>
          <cell r="B26" t="str">
            <v>Petroleum price from WEO     BOP</v>
          </cell>
          <cell r="E26">
            <v>36.676069577535003</v>
          </cell>
          <cell r="F26">
            <v>35.270429929097496</v>
          </cell>
          <cell r="G26">
            <v>32.445321718851723</v>
          </cell>
          <cell r="S26">
            <v>15.946896711985271</v>
          </cell>
        </row>
        <row r="27">
          <cell r="A27">
            <v>27</v>
          </cell>
          <cell r="B27" t="str">
            <v>Non-Fuel Commodity Import Prices</v>
          </cell>
          <cell r="F27">
            <v>-4</v>
          </cell>
          <cell r="G27">
            <v>-10.3</v>
          </cell>
          <cell r="S27">
            <v>7.1</v>
          </cell>
        </row>
        <row r="28">
          <cell r="A28">
            <v>28</v>
          </cell>
          <cell r="B28" t="str">
            <v>Non-Fuel Commodity Export Prices</v>
          </cell>
          <cell r="F28">
            <v>-19.899999999999999</v>
          </cell>
          <cell r="G28">
            <v>-4.2</v>
          </cell>
          <cell r="S28">
            <v>26.5</v>
          </cell>
        </row>
        <row r="29">
          <cell r="A29">
            <v>29</v>
          </cell>
        </row>
        <row r="30">
          <cell r="A30">
            <v>30</v>
          </cell>
          <cell r="B30">
            <v>36279.619530902775</v>
          </cell>
        </row>
        <row r="31">
          <cell r="A31">
            <v>31</v>
          </cell>
          <cell r="B31" t="str">
            <v>Official exchange rate (end of period)</v>
          </cell>
          <cell r="E31">
            <v>0</v>
          </cell>
          <cell r="F31">
            <v>0</v>
          </cell>
          <cell r="G31">
            <v>0</v>
          </cell>
          <cell r="S31">
            <v>12.87</v>
          </cell>
        </row>
        <row r="32">
          <cell r="A32">
            <v>32</v>
          </cell>
        </row>
        <row r="33">
          <cell r="A33">
            <v>33</v>
          </cell>
          <cell r="B33" t="str">
            <v>Official exchange rate (period average)</v>
          </cell>
          <cell r="C33" t="str">
            <v>BOP</v>
          </cell>
          <cell r="E33">
            <v>1</v>
          </cell>
          <cell r="F33">
            <v>1</v>
          </cell>
          <cell r="G33">
            <v>1</v>
          </cell>
          <cell r="S33">
            <v>12.616666666666667</v>
          </cell>
        </row>
        <row r="34">
          <cell r="A34">
            <v>34</v>
          </cell>
          <cell r="B34" t="str">
            <v>Market rate (period average)</v>
          </cell>
          <cell r="C34" t="str">
            <v>BOP</v>
          </cell>
          <cell r="E34" t="str">
            <v>...</v>
          </cell>
          <cell r="F34" t="str">
            <v>...</v>
          </cell>
          <cell r="G34" t="str">
            <v>...</v>
          </cell>
          <cell r="S34">
            <v>12.858333333333334</v>
          </cell>
        </row>
        <row r="35">
          <cell r="A35">
            <v>35</v>
          </cell>
          <cell r="B35" t="str">
            <v xml:space="preserve">Exchange rate-wtd average </v>
          </cell>
          <cell r="C35" t="str">
            <v>BOP</v>
          </cell>
          <cell r="E35">
            <v>1</v>
          </cell>
          <cell r="F35">
            <v>1</v>
          </cell>
          <cell r="G35">
            <v>1</v>
          </cell>
          <cell r="S35">
            <v>12.810000000000002</v>
          </cell>
        </row>
        <row r="36">
          <cell r="A36">
            <v>36</v>
          </cell>
        </row>
        <row r="37">
          <cell r="A37">
            <v>37</v>
          </cell>
          <cell r="B37" t="str">
            <v>Nominal effective exchange rate</v>
          </cell>
        </row>
        <row r="38">
          <cell r="A38">
            <v>38</v>
          </cell>
          <cell r="B38" t="str">
            <v>End of period</v>
          </cell>
          <cell r="E38">
            <v>354.32835736980326</v>
          </cell>
          <cell r="F38">
            <v>384.72599867639241</v>
          </cell>
          <cell r="G38">
            <v>393.65057853266399</v>
          </cell>
          <cell r="S38">
            <v>88.800912009611906</v>
          </cell>
        </row>
        <row r="39">
          <cell r="A39">
            <v>39</v>
          </cell>
          <cell r="B39" t="str">
            <v>Period average</v>
          </cell>
          <cell r="E39">
            <v>346.49409860917154</v>
          </cell>
          <cell r="F39">
            <v>375.53499091233658</v>
          </cell>
          <cell r="G39">
            <v>394.19969572503669</v>
          </cell>
          <cell r="S39">
            <v>89.7983574300372</v>
          </cell>
        </row>
        <row r="40">
          <cell r="A40">
            <v>40</v>
          </cell>
          <cell r="B40" t="str">
            <v>Real effective exchange rate</v>
          </cell>
        </row>
        <row r="41">
          <cell r="A41">
            <v>41</v>
          </cell>
          <cell r="B41" t="str">
            <v>End of period</v>
          </cell>
          <cell r="E41">
            <v>168.59847026064799</v>
          </cell>
          <cell r="F41">
            <v>173.43368967423061</v>
          </cell>
          <cell r="G41">
            <v>155.43340893922718</v>
          </cell>
          <cell r="S41">
            <v>113.39592399220169</v>
          </cell>
        </row>
        <row r="42">
          <cell r="A42">
            <v>42</v>
          </cell>
          <cell r="B42" t="str">
            <v>Period average</v>
          </cell>
          <cell r="E42">
            <v>169.81552942507381</v>
          </cell>
          <cell r="F42">
            <v>172.54556009525677</v>
          </cell>
          <cell r="G42">
            <v>157.5037089084415</v>
          </cell>
          <cell r="S42">
            <v>110.54701398741891</v>
          </cell>
        </row>
        <row r="43">
          <cell r="A43">
            <v>43</v>
          </cell>
        </row>
        <row r="44">
          <cell r="A44">
            <v>44</v>
          </cell>
          <cell r="B44" t="str">
            <v>Interest rates</v>
          </cell>
        </row>
        <row r="45">
          <cell r="A45">
            <v>45</v>
          </cell>
          <cell r="B45">
            <v>36279.969782638887</v>
          </cell>
        </row>
        <row r="46">
          <cell r="A46">
            <v>46</v>
          </cell>
          <cell r="B46" t="str">
            <v>LIBOR (US$ deposits)</v>
          </cell>
          <cell r="E46">
            <v>14.0290825366974</v>
          </cell>
          <cell r="F46">
            <v>16.719245195388794</v>
          </cell>
          <cell r="G46">
            <v>13.60124945640564</v>
          </cell>
          <cell r="S46">
            <v>5.0732499999999998</v>
          </cell>
        </row>
        <row r="47">
          <cell r="A47">
            <v>47</v>
          </cell>
          <cell r="B47" t="str">
            <v>Commercial bank lending rate</v>
          </cell>
          <cell r="S47">
            <v>27.993749999999999</v>
          </cell>
        </row>
        <row r="48">
          <cell r="A48">
            <v>48</v>
          </cell>
          <cell r="B48" t="str">
            <v>Commercial bank deposit rate rate</v>
          </cell>
          <cell r="S48">
            <v>13.59</v>
          </cell>
        </row>
        <row r="49">
          <cell r="A49">
            <v>49</v>
          </cell>
        </row>
        <row r="50">
          <cell r="A50">
            <v>50</v>
          </cell>
          <cell r="B50" t="str">
            <v>From real sector</v>
          </cell>
        </row>
        <row r="51">
          <cell r="A51">
            <v>51</v>
          </cell>
          <cell r="B51">
            <v>36249.229484837961</v>
          </cell>
        </row>
        <row r="52">
          <cell r="A52">
            <v>52</v>
          </cell>
          <cell r="B52" t="str">
            <v>GDP in current pesos</v>
          </cell>
          <cell r="E52">
            <v>6761.3</v>
          </cell>
          <cell r="F52">
            <v>7561.2</v>
          </cell>
          <cell r="G52">
            <v>8267.4</v>
          </cell>
          <cell r="S52">
            <v>137566.39999999999</v>
          </cell>
        </row>
        <row r="53">
          <cell r="A53">
            <v>53</v>
          </cell>
          <cell r="B53" t="str">
            <v>GDP in constant 1970 pesos</v>
          </cell>
          <cell r="E53">
            <v>2956.4</v>
          </cell>
          <cell r="F53">
            <v>3082.8999999999996</v>
          </cell>
          <cell r="G53">
            <v>3135.3</v>
          </cell>
          <cell r="S53">
            <v>4390.0629464718004</v>
          </cell>
        </row>
        <row r="54">
          <cell r="A54">
            <v>54</v>
          </cell>
          <cell r="B54" t="str">
            <v>of which</v>
          </cell>
        </row>
        <row r="55">
          <cell r="A55">
            <v>55</v>
          </cell>
          <cell r="B55" t="str">
            <v>Sugar manufacturing</v>
          </cell>
          <cell r="F55">
            <v>0</v>
          </cell>
          <cell r="G55">
            <v>0</v>
          </cell>
          <cell r="S55">
            <v>1493.5013004609864</v>
          </cell>
        </row>
        <row r="56">
          <cell r="A56">
            <v>56</v>
          </cell>
          <cell r="B56" t="str">
            <v>Free-trade-zone manufacturing</v>
          </cell>
          <cell r="F56">
            <v>0</v>
          </cell>
          <cell r="G56">
            <v>0</v>
          </cell>
          <cell r="S56">
            <v>5132.4250946541915</v>
          </cell>
        </row>
        <row r="57">
          <cell r="A57">
            <v>57</v>
          </cell>
        </row>
        <row r="58">
          <cell r="A58">
            <v>58</v>
          </cell>
          <cell r="B58" t="str">
            <v>Savings</v>
          </cell>
        </row>
        <row r="59">
          <cell r="A59">
            <v>59</v>
          </cell>
          <cell r="B59" t="str">
            <v>Public sector savings (from fiscal)</v>
          </cell>
          <cell r="E59">
            <v>46.4</v>
          </cell>
          <cell r="F59">
            <v>0</v>
          </cell>
          <cell r="G59">
            <v>0</v>
          </cell>
          <cell r="S59">
            <v>8600.9861474592726</v>
          </cell>
        </row>
        <row r="60">
          <cell r="A60">
            <v>60</v>
          </cell>
          <cell r="B60" t="str">
            <v>External current account deficit (in millions of RD$)</v>
          </cell>
          <cell r="E60">
            <v>-669.8</v>
          </cell>
          <cell r="F60">
            <v>0</v>
          </cell>
          <cell r="G60">
            <v>0</v>
          </cell>
          <cell r="S60">
            <v>-3625.2299999999991</v>
          </cell>
        </row>
        <row r="61">
          <cell r="A61">
            <v>61</v>
          </cell>
          <cell r="B61" t="str">
            <v>External current account deficit (in millions of RD$)</v>
          </cell>
          <cell r="E61">
            <v>-719.9</v>
          </cell>
          <cell r="F61">
            <v>-389.4</v>
          </cell>
          <cell r="G61">
            <v>-442.6</v>
          </cell>
          <cell r="S61">
            <v>-3625.2299999999891</v>
          </cell>
        </row>
        <row r="62">
          <cell r="A62">
            <v>62</v>
          </cell>
          <cell r="B62" t="str">
            <v>Employment &amp; demographic data</v>
          </cell>
        </row>
        <row r="63">
          <cell r="A63">
            <v>63</v>
          </cell>
          <cell r="B63" t="str">
            <v>Population (in millions)</v>
          </cell>
          <cell r="E63">
            <v>5.6969999999999992</v>
          </cell>
          <cell r="F63">
            <v>5.8296799999999998</v>
          </cell>
          <cell r="G63">
            <v>5.9630700000000001</v>
          </cell>
          <cell r="S63">
            <v>7.6854799999999992</v>
          </cell>
        </row>
        <row r="64">
          <cell r="A64">
            <v>64</v>
          </cell>
          <cell r="B64" t="str">
            <v xml:space="preserve">  (percent change)</v>
          </cell>
          <cell r="E64">
            <v>0</v>
          </cell>
          <cell r="F64">
            <v>2.3289450588028782</v>
          </cell>
          <cell r="G64">
            <v>2.2881187303591233</v>
          </cell>
          <cell r="S64">
            <v>1.8594652480126372</v>
          </cell>
        </row>
        <row r="65">
          <cell r="A65">
            <v>65</v>
          </cell>
          <cell r="B65" t="str">
            <v>Working age population</v>
          </cell>
          <cell r="E65">
            <v>3111222.75</v>
          </cell>
          <cell r="F65">
            <v>3218200.25</v>
          </cell>
          <cell r="G65">
            <v>3327145</v>
          </cell>
          <cell r="S65">
            <v>4658771.5</v>
          </cell>
        </row>
        <row r="66">
          <cell r="A66">
            <v>66</v>
          </cell>
          <cell r="B66" t="str">
            <v xml:space="preserve">  (percent change)</v>
          </cell>
          <cell r="E66">
            <v>0</v>
          </cell>
          <cell r="F66">
            <v>3.4384391152963989</v>
          </cell>
          <cell r="G66">
            <v>3.3852694530118299</v>
          </cell>
          <cell r="S66">
            <v>2.3473715822396768</v>
          </cell>
        </row>
        <row r="67">
          <cell r="A67">
            <v>67</v>
          </cell>
          <cell r="B67" t="str">
            <v>Labor force</v>
          </cell>
          <cell r="E67">
            <v>0</v>
          </cell>
          <cell r="F67">
            <v>0</v>
          </cell>
          <cell r="G67">
            <v>0</v>
          </cell>
          <cell r="S67">
            <v>2857209</v>
          </cell>
        </row>
        <row r="68">
          <cell r="A68">
            <v>68</v>
          </cell>
          <cell r="B68" t="str">
            <v xml:space="preserve">  (percent change)</v>
          </cell>
          <cell r="E68">
            <v>0</v>
          </cell>
          <cell r="F68">
            <v>0</v>
          </cell>
          <cell r="G68">
            <v>0</v>
          </cell>
          <cell r="S68">
            <v>-5.2632573660138515</v>
          </cell>
        </row>
        <row r="69">
          <cell r="A69">
            <v>69</v>
          </cell>
          <cell r="B69" t="str">
            <v>Unemployment</v>
          </cell>
          <cell r="E69">
            <v>0</v>
          </cell>
          <cell r="F69">
            <v>0</v>
          </cell>
          <cell r="G69">
            <v>0</v>
          </cell>
          <cell r="S69">
            <v>456622.99999999994</v>
          </cell>
        </row>
        <row r="70">
          <cell r="A70">
            <v>70</v>
          </cell>
          <cell r="B70" t="str">
            <v>Unemployment rate</v>
          </cell>
          <cell r="E70">
            <v>0</v>
          </cell>
          <cell r="F70">
            <v>0</v>
          </cell>
          <cell r="G70">
            <v>0</v>
          </cell>
          <cell r="S70">
            <v>15.98143502977906</v>
          </cell>
        </row>
        <row r="71">
          <cell r="A71">
            <v>71</v>
          </cell>
          <cell r="B71" t="str">
            <v>Employment</v>
          </cell>
          <cell r="E71">
            <v>0</v>
          </cell>
          <cell r="F71">
            <v>0</v>
          </cell>
          <cell r="G71">
            <v>0</v>
          </cell>
          <cell r="S71">
            <v>2400586</v>
          </cell>
        </row>
        <row r="72">
          <cell r="A72">
            <v>72</v>
          </cell>
          <cell r="B72" t="str">
            <v xml:space="preserve">  (percent change)</v>
          </cell>
          <cell r="S72">
            <v>-0.66472182566775784</v>
          </cell>
        </row>
        <row r="73">
          <cell r="A73">
            <v>73</v>
          </cell>
        </row>
        <row r="74">
          <cell r="A74">
            <v>74</v>
          </cell>
          <cell r="B74" t="str">
            <v>From the external sector</v>
          </cell>
        </row>
        <row r="75">
          <cell r="A75">
            <v>75</v>
          </cell>
          <cell r="B75">
            <v>36279.540543055555</v>
          </cell>
        </row>
        <row r="76">
          <cell r="A76">
            <v>76</v>
          </cell>
          <cell r="B76" t="str">
            <v>External CA (mill US$)</v>
          </cell>
          <cell r="S76">
            <v>-282.99999999999989</v>
          </cell>
        </row>
        <row r="77">
          <cell r="A77">
            <v>77</v>
          </cell>
          <cell r="B77" t="str">
            <v>External CA (mill US$)</v>
          </cell>
          <cell r="S77">
            <v>-282.99999999999909</v>
          </cell>
        </row>
        <row r="78">
          <cell r="B78" t="str">
            <v>Exports of goods and services</v>
          </cell>
          <cell r="S78">
            <v>5315.9</v>
          </cell>
        </row>
        <row r="79">
          <cell r="B79" t="str">
            <v xml:space="preserve">   Goods</v>
          </cell>
          <cell r="S79">
            <v>3452.5</v>
          </cell>
        </row>
        <row r="80">
          <cell r="B80" t="str">
            <v>Domestic</v>
          </cell>
          <cell r="S80">
            <v>736.39999999999986</v>
          </cell>
        </row>
        <row r="81">
          <cell r="B81" t="str">
            <v>Free trade zones</v>
          </cell>
          <cell r="S81">
            <v>2716.1000000000004</v>
          </cell>
        </row>
        <row r="82">
          <cell r="B82" t="str">
            <v xml:space="preserve">   Services</v>
          </cell>
          <cell r="S82">
            <v>1863.4</v>
          </cell>
        </row>
        <row r="83">
          <cell r="B83" t="str">
            <v xml:space="preserve">      Tourism receipts</v>
          </cell>
          <cell r="S83">
            <v>1428.8</v>
          </cell>
        </row>
        <row r="84">
          <cell r="B84" t="str">
            <v>Total exports of goods</v>
          </cell>
          <cell r="S84">
            <v>0</v>
          </cell>
        </row>
        <row r="85">
          <cell r="B85" t="str">
            <v>Imports of goods and services</v>
          </cell>
          <cell r="S85">
            <v>5899.8</v>
          </cell>
        </row>
        <row r="86">
          <cell r="B86" t="str">
            <v xml:space="preserve">   Goods (including free trade zones)</v>
          </cell>
          <cell r="S86">
            <v>4903.2</v>
          </cell>
        </row>
        <row r="87">
          <cell r="B87" t="str">
            <v xml:space="preserve">      Consumer Goods</v>
          </cell>
          <cell r="S87">
            <v>1092.5999999999999</v>
          </cell>
        </row>
        <row r="88">
          <cell r="B88" t="str">
            <v xml:space="preserve">         Durable</v>
          </cell>
          <cell r="S88">
            <v>517.9</v>
          </cell>
        </row>
        <row r="89">
          <cell r="B89" t="str">
            <v xml:space="preserve">         Non durable</v>
          </cell>
          <cell r="S89">
            <v>574.69999999999993</v>
          </cell>
        </row>
        <row r="90">
          <cell r="B90" t="str">
            <v xml:space="preserve">      Primary/Intermediate goods</v>
          </cell>
          <cell r="S90">
            <v>1284.8999999999999</v>
          </cell>
        </row>
        <row r="91">
          <cell r="B91" t="str">
            <v xml:space="preserve">         of which: Petroleum products</v>
          </cell>
          <cell r="S91">
            <v>521.6</v>
          </cell>
        </row>
        <row r="92">
          <cell r="B92" t="str">
            <v xml:space="preserve">      Capital goods</v>
          </cell>
          <cell r="S92">
            <v>614.19999999999993</v>
          </cell>
        </row>
        <row r="93">
          <cell r="B93" t="str">
            <v xml:space="preserve">         of which: Related to privatization</v>
          </cell>
          <cell r="S93">
            <v>0</v>
          </cell>
        </row>
        <row r="94">
          <cell r="B94" t="str">
            <v xml:space="preserve">   Services</v>
          </cell>
          <cell r="S94">
            <v>996.60000000000014</v>
          </cell>
        </row>
        <row r="95">
          <cell r="B95" t="str">
            <v>Total imports of goods</v>
          </cell>
          <cell r="S95">
            <v>0</v>
          </cell>
        </row>
        <row r="96">
          <cell r="B96" t="str">
            <v>Foreign direct investment (net)</v>
          </cell>
          <cell r="S96">
            <v>206.8</v>
          </cell>
        </row>
        <row r="97">
          <cell r="B97" t="str">
            <v xml:space="preserve">   of which: Related to privatization</v>
          </cell>
          <cell r="S97">
            <v>0</v>
          </cell>
        </row>
        <row r="98">
          <cell r="B98" t="str">
            <v>Imports net of FTZ imports</v>
          </cell>
        </row>
        <row r="99">
          <cell r="B99" t="str">
            <v>Commercial banks (net capital flow)</v>
          </cell>
          <cell r="S99">
            <v>18</v>
          </cell>
        </row>
        <row r="101">
          <cell r="B101" t="str">
            <v>Net official international reserves (increase +)</v>
          </cell>
          <cell r="S101">
            <v>-469.60264180264187</v>
          </cell>
        </row>
        <row r="102">
          <cell r="B102" t="str">
            <v xml:space="preserve">   Gross reserves (increase +)</v>
          </cell>
          <cell r="S102">
            <v>-386.6</v>
          </cell>
        </row>
        <row r="103">
          <cell r="B103" t="str">
            <v xml:space="preserve">   Liabilities (increase -)</v>
          </cell>
          <cell r="S103">
            <v>-83.002641802641847</v>
          </cell>
        </row>
        <row r="104">
          <cell r="B104" t="str">
            <v xml:space="preserve">      of which: Use of Fund credits (increase -)</v>
          </cell>
          <cell r="S104">
            <v>8.1999999999999993</v>
          </cell>
        </row>
        <row r="106">
          <cell r="B106" t="str">
            <v>Valuation adjustment</v>
          </cell>
          <cell r="S106">
            <v>0</v>
          </cell>
        </row>
        <row r="107">
          <cell r="B107" t="str">
            <v>Domestic imports</v>
          </cell>
          <cell r="S107">
            <v>2991.7</v>
          </cell>
        </row>
        <row r="108">
          <cell r="B108" t="str">
            <v>External public sector debt</v>
          </cell>
          <cell r="S108">
            <v>3946.42</v>
          </cell>
        </row>
        <row r="110">
          <cell r="B110" t="str">
            <v>Interest due</v>
          </cell>
        </row>
        <row r="111">
          <cell r="B111" t="str">
            <v xml:space="preserve">   Nonfinancial public sector</v>
          </cell>
        </row>
        <row r="112">
          <cell r="B112" t="str">
            <v xml:space="preserve">      Government</v>
          </cell>
        </row>
        <row r="113">
          <cell r="B113" t="str">
            <v xml:space="preserve">      Public enterprises</v>
          </cell>
        </row>
        <row r="114">
          <cell r="B114" t="str">
            <v xml:space="preserve">   Financial public sector</v>
          </cell>
        </row>
        <row r="115">
          <cell r="B115" t="str">
            <v xml:space="preserve">      BCRD (on nonreserve liabilities)</v>
          </cell>
        </row>
        <row r="116">
          <cell r="B116" t="str">
            <v xml:space="preserve">      BCRD (on reserve liabilities)</v>
          </cell>
        </row>
        <row r="117">
          <cell r="B117" t="str">
            <v xml:space="preserve">      Other (eg, Banco de Reservas)</v>
          </cell>
        </row>
        <row r="118">
          <cell r="B118" t="str">
            <v xml:space="preserve">   Interest on arrears</v>
          </cell>
        </row>
        <row r="119">
          <cell r="B119" t="str">
            <v xml:space="preserve">      Of which: on reserve liabilities</v>
          </cell>
        </row>
        <row r="121">
          <cell r="B121" t="str">
            <v>Reprogramed or forgiven interest</v>
          </cell>
        </row>
        <row r="122">
          <cell r="B122" t="str">
            <v>New arrears on interest due</v>
          </cell>
        </row>
        <row r="124">
          <cell r="B124" t="str">
            <v>Net use of Fund credit</v>
          </cell>
        </row>
        <row r="125">
          <cell r="B125" t="str">
            <v xml:space="preserve">   Purchase</v>
          </cell>
        </row>
        <row r="126">
          <cell r="B126" t="str">
            <v xml:space="preserve">   Repurchase</v>
          </cell>
        </row>
        <row r="128">
          <cell r="B128" t="str">
            <v>Disbursements (medium/long-term debt)</v>
          </cell>
        </row>
        <row r="129">
          <cell r="B129" t="str">
            <v xml:space="preserve">   Nonfinancial public sector</v>
          </cell>
        </row>
        <row r="130">
          <cell r="B130" t="str">
            <v xml:space="preserve">      Government</v>
          </cell>
        </row>
        <row r="131">
          <cell r="B131" t="str">
            <v xml:space="preserve">      Public enterprises</v>
          </cell>
        </row>
        <row r="132">
          <cell r="B132" t="str">
            <v xml:space="preserve">   Financial public sector</v>
          </cell>
        </row>
        <row r="133">
          <cell r="B133" t="str">
            <v xml:space="preserve">      BCRD</v>
          </cell>
        </row>
        <row r="134">
          <cell r="B134" t="str">
            <v xml:space="preserve">      Other (eg, Banco de Reservas)</v>
          </cell>
        </row>
        <row r="136">
          <cell r="B136" t="str">
            <v>Amortization due (medium/long-term debt)</v>
          </cell>
        </row>
        <row r="137">
          <cell r="B137" t="str">
            <v xml:space="preserve">   Nonfinancial public sector</v>
          </cell>
        </row>
        <row r="138">
          <cell r="B138" t="str">
            <v xml:space="preserve">      Government</v>
          </cell>
        </row>
        <row r="139">
          <cell r="B139" t="str">
            <v xml:space="preserve">      Public enterprises</v>
          </cell>
        </row>
        <row r="140">
          <cell r="B140" t="str">
            <v xml:space="preserve">   Financial public sector</v>
          </cell>
        </row>
        <row r="141">
          <cell r="B141" t="str">
            <v xml:space="preserve">      BCRD</v>
          </cell>
        </row>
        <row r="142">
          <cell r="B142" t="str">
            <v xml:space="preserve">      Other (eg, Banco de Reservas)</v>
          </cell>
        </row>
        <row r="144">
          <cell r="B144" t="str">
            <v>Debt rescheduled (medium/long-term debt)</v>
          </cell>
        </row>
        <row r="145">
          <cell r="B145" t="str">
            <v>Debt forgiven (medium/long-term debt)</v>
          </cell>
        </row>
        <row r="146">
          <cell r="B146" t="str">
            <v>New arrears (amortization on med/long-term debt)</v>
          </cell>
        </row>
        <row r="147">
          <cell r="B147" t="str">
            <v>Reduction in outstanding arrears</v>
          </cell>
        </row>
        <row r="149">
          <cell r="B149" t="str">
            <v>From fiscal sector</v>
          </cell>
        </row>
        <row r="150">
          <cell r="B150">
            <v>36262.378366666664</v>
          </cell>
        </row>
        <row r="152">
          <cell r="B152" t="str">
            <v>Public sector consumption (from 1995: GG)</v>
          </cell>
          <cell r="S152">
            <v>6692.02</v>
          </cell>
        </row>
        <row r="153">
          <cell r="B153" t="str">
            <v xml:space="preserve">Public sector investment </v>
          </cell>
          <cell r="S153">
            <v>13490</v>
          </cell>
        </row>
        <row r="154">
          <cell r="B154" t="str">
            <v>Public saving</v>
          </cell>
          <cell r="S154">
            <v>8600.9861474592726</v>
          </cell>
        </row>
        <row r="155">
          <cell r="B155" t="str">
            <v>PS current account balance</v>
          </cell>
          <cell r="S155">
            <v>8934.586147459273</v>
          </cell>
        </row>
        <row r="156">
          <cell r="B156" t="str">
            <v>Quasi-fiscal operations</v>
          </cell>
        </row>
        <row r="157">
          <cell r="B157" t="str">
            <v>Grants</v>
          </cell>
        </row>
        <row r="159">
          <cell r="B159" t="str">
            <v>Overall balance of the consolidated public sector</v>
          </cell>
        </row>
        <row r="160">
          <cell r="B160" t="str">
            <v>Residual</v>
          </cell>
        </row>
        <row r="165">
          <cell r="B165" t="str">
            <v>From monetary sector (stocks)</v>
          </cell>
        </row>
        <row r="166">
          <cell r="B166">
            <v>36283.028455092594</v>
          </cell>
        </row>
        <row r="167">
          <cell r="B167" t="str">
            <v>Net international assets/liabilities</v>
          </cell>
        </row>
        <row r="169">
          <cell r="B169" t="str">
            <v>BCRD</v>
          </cell>
        </row>
        <row r="170">
          <cell r="B170" t="str">
            <v>Official net international reserves</v>
          </cell>
        </row>
        <row r="171">
          <cell r="B171" t="str">
            <v xml:space="preserve">   Assets</v>
          </cell>
        </row>
        <row r="172">
          <cell r="B172" t="str">
            <v xml:space="preserve">   Liabilities</v>
          </cell>
        </row>
        <row r="174">
          <cell r="B174" t="str">
            <v>Medium&amp;long-term liabilities</v>
          </cell>
        </row>
        <row r="175">
          <cell r="B175" t="str">
            <v>Restructured commercial bank debt</v>
          </cell>
        </row>
        <row r="176">
          <cell r="B176" t="str">
            <v xml:space="preserve">   less collateral bonds</v>
          </cell>
        </row>
        <row r="177">
          <cell r="B177" t="str">
            <v>Other</v>
          </cell>
        </row>
        <row r="179">
          <cell r="B179" t="str">
            <v>Commercial banks</v>
          </cell>
        </row>
        <row r="180">
          <cell r="B180" t="str">
            <v>Net foreign assets</v>
          </cell>
        </row>
        <row r="181">
          <cell r="B181" t="str">
            <v xml:space="preserve">   Assets</v>
          </cell>
        </row>
        <row r="182">
          <cell r="B182" t="str">
            <v xml:space="preserve">   Liabilities</v>
          </cell>
        </row>
        <row r="184">
          <cell r="B184" t="str">
            <v>Banco de Reservas</v>
          </cell>
        </row>
        <row r="185">
          <cell r="B185" t="str">
            <v>Net foreign assets</v>
          </cell>
        </row>
        <row r="186">
          <cell r="B186" t="str">
            <v xml:space="preserve">   Assets</v>
          </cell>
        </row>
        <row r="187">
          <cell r="B187" t="str">
            <v xml:space="preserve">   Liabilities</v>
          </cell>
        </row>
        <row r="189">
          <cell r="B189" t="str">
            <v>Private commercial banks</v>
          </cell>
        </row>
        <row r="190">
          <cell r="B190" t="str">
            <v>Net foreign assets</v>
          </cell>
        </row>
        <row r="191">
          <cell r="B191" t="str">
            <v xml:space="preserve">   Assets</v>
          </cell>
        </row>
        <row r="192">
          <cell r="B192" t="str">
            <v xml:space="preserve">   Liabilities</v>
          </cell>
        </row>
        <row r="194">
          <cell r="B194" t="str">
            <v>Net credit to the nonfinancial public sector</v>
          </cell>
        </row>
        <row r="195">
          <cell r="B195" t="str">
            <v xml:space="preserve">   Central government (direct)</v>
          </cell>
        </row>
        <row r="196">
          <cell r="B196" t="str">
            <v xml:space="preserve">   Rest of NFPS</v>
          </cell>
        </row>
        <row r="198">
          <cell r="B198" t="str">
            <v>BCRD</v>
          </cell>
        </row>
        <row r="199">
          <cell r="B199" t="str">
            <v>Central government (direct)</v>
          </cell>
        </row>
        <row r="200">
          <cell r="B200" t="str">
            <v>Losses, interest less forex commision</v>
          </cell>
        </row>
        <row r="201">
          <cell r="B201" t="str">
            <v>Rest of Public sector</v>
          </cell>
        </row>
        <row r="202">
          <cell r="B202" t="str">
            <v>Credit to public enterprises</v>
          </cell>
        </row>
        <row r="203">
          <cell r="B203" t="str">
            <v>Banco de Reservas</v>
          </cell>
        </row>
        <row r="204">
          <cell r="B204" t="str">
            <v>Central government</v>
          </cell>
        </row>
        <row r="205">
          <cell r="B205" t="str">
            <v>Municipalities &amp; other government</v>
          </cell>
        </row>
        <row r="206">
          <cell r="B206" t="str">
            <v>Rest of NFPS</v>
          </cell>
        </row>
        <row r="207">
          <cell r="B207" t="str">
            <v>Credit to public enterprises</v>
          </cell>
        </row>
        <row r="208">
          <cell r="B208" t="str">
            <v>Private commercial banks</v>
          </cell>
        </row>
        <row r="209">
          <cell r="B209" t="str">
            <v>Central government</v>
          </cell>
        </row>
        <row r="210">
          <cell r="B210" t="str">
            <v>Municipalities &amp; other government</v>
          </cell>
        </row>
        <row r="211">
          <cell r="B211" t="str">
            <v>Rest of NFPS</v>
          </cell>
        </row>
        <row r="212">
          <cell r="B212" t="str">
            <v>Credit to public enterprises</v>
          </cell>
        </row>
        <row r="213">
          <cell r="B213" t="str">
            <v>Monetary aggregates (Banking system)</v>
          </cell>
        </row>
        <row r="214">
          <cell r="B214" t="str">
            <v>Currency in circulation</v>
          </cell>
        </row>
        <row r="215">
          <cell r="B215" t="str">
            <v>Base money (M0)</v>
          </cell>
        </row>
        <row r="216">
          <cell r="B216" t="str">
            <v>M1</v>
          </cell>
        </row>
        <row r="217">
          <cell r="B217" t="str">
            <v>M2</v>
          </cell>
        </row>
        <row r="218">
          <cell r="B218" t="str">
            <v>Liabilities to the private sector</v>
          </cell>
        </row>
        <row r="220">
          <cell r="B220" t="str">
            <v>Monetary aggregates (Financial system)</v>
          </cell>
        </row>
        <row r="221">
          <cell r="B221" t="str">
            <v>Currency in circulation</v>
          </cell>
        </row>
        <row r="222">
          <cell r="B222" t="str">
            <v>M1</v>
          </cell>
        </row>
        <row r="223">
          <cell r="B223" t="str">
            <v>M2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1 del Cap3"/>
      <sheetName val="Anexo 2 cap3"/>
      <sheetName val="Anex4 cap3"/>
      <sheetName val="Anex 5 Cap3"/>
      <sheetName val="Anexo No.3"/>
      <sheetName val="Anexo No. 4"/>
      <sheetName val="Anexo#5"/>
      <sheetName val="Anexos 6"/>
      <sheetName val="anex7"/>
      <sheetName val="anex8"/>
      <sheetName val="Anexo No. 9"/>
      <sheetName val="Anexo No. 10"/>
      <sheetName val="Anexo 11"/>
      <sheetName val="Anexo 12"/>
      <sheetName val="anexo#13"/>
      <sheetName val="ANEXO14"/>
      <sheetName val="Anexo No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Tasas de Interés"/>
      <sheetName val="BCP"/>
      <sheetName val="Soc. Mon. de Dep."/>
      <sheetName val="Panorama Monetario"/>
      <sheetName val="Soc. no Mon. de Dep."/>
      <sheetName val="Panorama Soc. de Dep."/>
      <sheetName val="ControlSheet"/>
      <sheetName val="Cuentas FMI"/>
      <sheetName val="ponder a y p "/>
      <sheetName val="Paragu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Q6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Codigos"/>
      <sheetName val="Annual Tables"/>
      <sheetName val="Index"/>
      <sheetName val="Annual Raw Data"/>
      <sheetName val="Quarterly Raw Data"/>
      <sheetName val="Quarterly MacroFlow"/>
      <sheetName val="M 2"/>
      <sheetName val="Soportes"/>
    </sheetNames>
    <sheetDataSet>
      <sheetData sheetId="0" refreshError="1"/>
      <sheetData sheetId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pter2 - bivariate charts"/>
      <sheetName val="Counterfactual"/>
      <sheetName val="100 BP hit"/>
      <sheetName val="Imp of IR on potential"/>
      <sheetName val="Pre-post shock KO ratio"/>
      <sheetName val="Interest rate graph"/>
      <sheetName val="Change in fin cond and ITV"/>
      <sheetName val="DC Int rates"/>
      <sheetName val="Resp of risk to synthetic"/>
      <sheetName val="IntRate Margins"/>
      <sheetName val="Synth risk data"/>
      <sheetName val="Updated Price of risk"/>
      <sheetName val="Data for delta spreads calc"/>
      <sheetName val="ITV rate chart"/>
      <sheetName val="DSAFO32ADVVERINF32"/>
      <sheetName val="Real policyrates"/>
      <sheetName val="Calc of range for spreads"/>
      <sheetName val="Int rate table spreads"/>
      <sheetName val="Sheet7"/>
      <sheetName val="Shock-ctrol Table"/>
      <sheetName val="BRIC intrates"/>
      <sheetName val="US G yields"/>
      <sheetName val="Reserve import cover"/>
      <sheetName val="yields"/>
      <sheetName val="Sheet1"/>
      <sheetName val="FDI_ITV by region"/>
      <sheetName val="FDI_ITV by income"/>
      <sheetName val="Sheet5"/>
      <sheetName val="Impl Cok"/>
      <sheetName val="K-O ratios"/>
      <sheetName val="GDP Shock - control"/>
      <sheetName val="K-O ratio shock-ctrl"/>
      <sheetName val="Scatter plots"/>
      <sheetName val="ITV Counterfactual graph"/>
      <sheetName val="ITV CF sensitivity analysis"/>
      <sheetName val="Cont to risk table"/>
      <sheetName val="Nominal GDP and cre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7">
          <cell r="C7">
            <v>0.26533333333333331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cro"/>
      <sheetName val="Q1"/>
      <sheetName val="Q2"/>
      <sheetName val="Q3"/>
      <sheetName val="Q4"/>
      <sheetName val="Q5"/>
      <sheetName val="Q6"/>
      <sheetName val="Q7"/>
      <sheetName val="Q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lance Trimestral enviado a Ros"/>
      <sheetName val="Blance%20Trimestral%20enviado%2"/>
      <sheetName val="BCP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  <sheetName val="ANNUAL"/>
      <sheetName val="SUMMARY STATS"/>
    </sheetNames>
    <sheetDataSet>
      <sheetData sheetId="0">
        <row r="2">
          <cell r="A2" t="str">
            <v>PHILIPPINE OVERSEAS EMPLOYMENT ADMINISTRATION</v>
          </cell>
        </row>
        <row r="3">
          <cell r="A3" t="str">
            <v>Deployed Landbased Overseas Filipino Workers by Destination</v>
          </cell>
        </row>
        <row r="7">
          <cell r="B7" t="str">
            <v xml:space="preserve">   1998</v>
          </cell>
          <cell r="C7" t="str">
            <v xml:space="preserve">   1999</v>
          </cell>
          <cell r="D7" t="str">
            <v xml:space="preserve">   2000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S7">
            <v>2000</v>
          </cell>
          <cell r="T7" t="str">
            <v>2001</v>
          </cell>
          <cell r="U7" t="str">
            <v>% Change</v>
          </cell>
        </row>
        <row r="9">
          <cell r="A9" t="str">
            <v>MIDDLE EAST</v>
          </cell>
          <cell r="B9">
            <v>279767</v>
          </cell>
          <cell r="C9">
            <v>287076</v>
          </cell>
          <cell r="D9">
            <v>283291</v>
          </cell>
          <cell r="F9">
            <v>34691</v>
          </cell>
          <cell r="G9">
            <v>23046</v>
          </cell>
          <cell r="H9">
            <v>21094</v>
          </cell>
          <cell r="I9">
            <v>23967</v>
          </cell>
          <cell r="J9">
            <v>31906</v>
          </cell>
          <cell r="K9">
            <v>30134</v>
          </cell>
          <cell r="L9">
            <v>25085</v>
          </cell>
          <cell r="M9">
            <v>23905</v>
          </cell>
          <cell r="N9">
            <v>26311</v>
          </cell>
          <cell r="O9">
            <v>21012</v>
          </cell>
          <cell r="P9">
            <v>20370</v>
          </cell>
          <cell r="Q9">
            <v>16012</v>
          </cell>
          <cell r="S9">
            <v>283291</v>
          </cell>
          <cell r="T9">
            <v>297533</v>
          </cell>
          <cell r="U9">
            <v>5.027339378942508E-2</v>
          </cell>
        </row>
        <row r="10">
          <cell r="A10" t="str">
            <v xml:space="preserve">    Bahrain</v>
          </cell>
          <cell r="B10">
            <v>5180</v>
          </cell>
          <cell r="C10">
            <v>5592</v>
          </cell>
          <cell r="D10">
            <v>5498</v>
          </cell>
          <cell r="F10">
            <v>554</v>
          </cell>
          <cell r="G10">
            <v>456</v>
          </cell>
          <cell r="H10">
            <v>354</v>
          </cell>
          <cell r="I10">
            <v>444</v>
          </cell>
          <cell r="J10">
            <v>667</v>
          </cell>
          <cell r="K10">
            <v>622</v>
          </cell>
          <cell r="L10">
            <v>496</v>
          </cell>
          <cell r="M10">
            <v>492</v>
          </cell>
          <cell r="N10">
            <v>543</v>
          </cell>
          <cell r="O10">
            <v>469</v>
          </cell>
          <cell r="P10">
            <v>358</v>
          </cell>
          <cell r="Q10">
            <v>406</v>
          </cell>
          <cell r="S10">
            <v>5498</v>
          </cell>
          <cell r="T10">
            <v>5861</v>
          </cell>
          <cell r="U10">
            <v>6.6024008730447337E-2</v>
          </cell>
        </row>
        <row r="11">
          <cell r="A11" t="str">
            <v xml:space="preserve">    Egypt</v>
          </cell>
          <cell r="B11">
            <v>358</v>
          </cell>
          <cell r="C11">
            <v>334</v>
          </cell>
          <cell r="D11">
            <v>487</v>
          </cell>
          <cell r="F11">
            <v>69</v>
          </cell>
          <cell r="G11">
            <v>55</v>
          </cell>
          <cell r="H11">
            <v>62</v>
          </cell>
          <cell r="I11">
            <v>40</v>
          </cell>
          <cell r="J11">
            <v>42</v>
          </cell>
          <cell r="K11">
            <v>68</v>
          </cell>
          <cell r="L11">
            <v>63</v>
          </cell>
          <cell r="M11">
            <v>58</v>
          </cell>
          <cell r="N11">
            <v>29</v>
          </cell>
          <cell r="O11">
            <v>15</v>
          </cell>
          <cell r="P11">
            <v>23</v>
          </cell>
          <cell r="Q11">
            <v>15</v>
          </cell>
          <cell r="S11">
            <v>487</v>
          </cell>
          <cell r="T11">
            <v>539</v>
          </cell>
          <cell r="U11">
            <v>0.10677618069815198</v>
          </cell>
        </row>
        <row r="12">
          <cell r="A12" t="str">
            <v xml:space="preserve">    Iran</v>
          </cell>
          <cell r="B12">
            <v>18</v>
          </cell>
          <cell r="C12">
            <v>24</v>
          </cell>
          <cell r="D12">
            <v>132</v>
          </cell>
          <cell r="F12">
            <v>61</v>
          </cell>
          <cell r="G12">
            <v>33</v>
          </cell>
          <cell r="H12">
            <v>68</v>
          </cell>
          <cell r="I12">
            <v>30</v>
          </cell>
          <cell r="J12">
            <v>44</v>
          </cell>
          <cell r="K12">
            <v>172</v>
          </cell>
          <cell r="L12">
            <v>86</v>
          </cell>
          <cell r="M12">
            <v>22</v>
          </cell>
          <cell r="N12">
            <v>10</v>
          </cell>
          <cell r="O12">
            <v>1</v>
          </cell>
          <cell r="P12">
            <v>101</v>
          </cell>
          <cell r="Q12">
            <v>13</v>
          </cell>
          <cell r="S12">
            <v>132</v>
          </cell>
          <cell r="T12">
            <v>641</v>
          </cell>
          <cell r="U12">
            <v>3.8560606060606064</v>
          </cell>
        </row>
        <row r="13">
          <cell r="A13" t="str">
            <v xml:space="preserve">    Iraq</v>
          </cell>
          <cell r="B13">
            <v>10</v>
          </cell>
          <cell r="C13">
            <v>23</v>
          </cell>
          <cell r="D13">
            <v>42</v>
          </cell>
          <cell r="F13">
            <v>5</v>
          </cell>
          <cell r="G13">
            <v>2</v>
          </cell>
          <cell r="H13">
            <v>0</v>
          </cell>
          <cell r="I13">
            <v>53</v>
          </cell>
          <cell r="J13">
            <v>3</v>
          </cell>
          <cell r="K13">
            <v>2</v>
          </cell>
          <cell r="L13">
            <v>3</v>
          </cell>
          <cell r="M13">
            <v>2</v>
          </cell>
          <cell r="N13">
            <v>6</v>
          </cell>
          <cell r="O13">
            <v>1</v>
          </cell>
          <cell r="P13">
            <v>5</v>
          </cell>
          <cell r="Q13">
            <v>4</v>
          </cell>
          <cell r="S13">
            <v>42</v>
          </cell>
          <cell r="T13">
            <v>86</v>
          </cell>
          <cell r="U13">
            <v>1.0476190476190474</v>
          </cell>
        </row>
        <row r="14">
          <cell r="A14" t="str">
            <v xml:space="preserve">    Israel</v>
          </cell>
          <cell r="B14">
            <v>2022</v>
          </cell>
          <cell r="C14">
            <v>3488</v>
          </cell>
          <cell r="D14">
            <v>4429</v>
          </cell>
          <cell r="F14">
            <v>468</v>
          </cell>
          <cell r="G14">
            <v>423</v>
          </cell>
          <cell r="H14">
            <v>399</v>
          </cell>
          <cell r="I14">
            <v>300</v>
          </cell>
          <cell r="J14">
            <v>512</v>
          </cell>
          <cell r="K14">
            <v>530</v>
          </cell>
          <cell r="L14">
            <v>338</v>
          </cell>
          <cell r="M14">
            <v>467</v>
          </cell>
          <cell r="N14">
            <v>509</v>
          </cell>
          <cell r="O14">
            <v>525</v>
          </cell>
          <cell r="P14">
            <v>505</v>
          </cell>
          <cell r="Q14">
            <v>586</v>
          </cell>
          <cell r="S14">
            <v>4429</v>
          </cell>
          <cell r="T14">
            <v>5562</v>
          </cell>
          <cell r="U14">
            <v>0.2558139534883721</v>
          </cell>
        </row>
        <row r="15">
          <cell r="A15" t="str">
            <v xml:space="preserve">    Jordan</v>
          </cell>
          <cell r="B15">
            <v>551</v>
          </cell>
          <cell r="C15">
            <v>456</v>
          </cell>
          <cell r="D15">
            <v>541</v>
          </cell>
          <cell r="F15">
            <v>74</v>
          </cell>
          <cell r="G15">
            <v>37</v>
          </cell>
          <cell r="H15">
            <v>35</v>
          </cell>
          <cell r="I15">
            <v>36</v>
          </cell>
          <cell r="J15">
            <v>66</v>
          </cell>
          <cell r="K15">
            <v>52</v>
          </cell>
          <cell r="L15">
            <v>80</v>
          </cell>
          <cell r="M15">
            <v>46</v>
          </cell>
          <cell r="N15">
            <v>35</v>
          </cell>
          <cell r="O15">
            <v>34</v>
          </cell>
          <cell r="P15">
            <v>37</v>
          </cell>
          <cell r="Q15">
            <v>28</v>
          </cell>
          <cell r="S15">
            <v>541</v>
          </cell>
          <cell r="T15">
            <v>560</v>
          </cell>
          <cell r="U15">
            <v>3.512014787430684E-2</v>
          </cell>
        </row>
        <row r="16">
          <cell r="A16" t="str">
            <v xml:space="preserve">    Kuwait</v>
          </cell>
          <cell r="B16">
            <v>17372</v>
          </cell>
          <cell r="C16">
            <v>17628</v>
          </cell>
          <cell r="D16">
            <v>21490</v>
          </cell>
          <cell r="F16">
            <v>1821</v>
          </cell>
          <cell r="G16">
            <v>1650</v>
          </cell>
          <cell r="H16">
            <v>1459</v>
          </cell>
          <cell r="I16">
            <v>890</v>
          </cell>
          <cell r="J16">
            <v>2352</v>
          </cell>
          <cell r="K16">
            <v>2180</v>
          </cell>
          <cell r="L16">
            <v>2344</v>
          </cell>
          <cell r="M16">
            <v>1824</v>
          </cell>
          <cell r="N16">
            <v>2461</v>
          </cell>
          <cell r="O16">
            <v>1925</v>
          </cell>
          <cell r="P16">
            <v>1765</v>
          </cell>
          <cell r="Q16">
            <v>1285</v>
          </cell>
          <cell r="S16">
            <v>21490</v>
          </cell>
          <cell r="T16">
            <v>21956</v>
          </cell>
          <cell r="U16">
            <v>2.1684504420660833E-2</v>
          </cell>
        </row>
        <row r="17">
          <cell r="A17" t="str">
            <v xml:space="preserve">    Lebanon</v>
          </cell>
          <cell r="B17">
            <v>1342</v>
          </cell>
          <cell r="C17">
            <v>1674</v>
          </cell>
          <cell r="D17">
            <v>2783</v>
          </cell>
          <cell r="F17">
            <v>267</v>
          </cell>
          <cell r="G17">
            <v>206</v>
          </cell>
          <cell r="H17">
            <v>224</v>
          </cell>
          <cell r="I17">
            <v>233</v>
          </cell>
          <cell r="J17">
            <v>392</v>
          </cell>
          <cell r="K17">
            <v>338</v>
          </cell>
          <cell r="L17">
            <v>260</v>
          </cell>
          <cell r="M17">
            <v>286</v>
          </cell>
          <cell r="N17">
            <v>385</v>
          </cell>
          <cell r="O17">
            <v>283</v>
          </cell>
          <cell r="P17">
            <v>240</v>
          </cell>
          <cell r="Q17">
            <v>236</v>
          </cell>
          <cell r="S17">
            <v>2783</v>
          </cell>
          <cell r="T17">
            <v>3350</v>
          </cell>
          <cell r="U17">
            <v>0.20373697448796269</v>
          </cell>
        </row>
        <row r="18">
          <cell r="A18" t="str">
            <v xml:space="preserve">    Libya</v>
          </cell>
          <cell r="B18">
            <v>7084</v>
          </cell>
          <cell r="C18">
            <v>5937</v>
          </cell>
          <cell r="D18">
            <v>5962</v>
          </cell>
          <cell r="F18">
            <v>681</v>
          </cell>
          <cell r="G18">
            <v>332</v>
          </cell>
          <cell r="H18">
            <v>269</v>
          </cell>
          <cell r="I18">
            <v>299</v>
          </cell>
          <cell r="J18">
            <v>643</v>
          </cell>
          <cell r="K18">
            <v>578</v>
          </cell>
          <cell r="L18">
            <v>386</v>
          </cell>
          <cell r="M18">
            <v>508</v>
          </cell>
          <cell r="N18">
            <v>799</v>
          </cell>
          <cell r="O18">
            <v>402</v>
          </cell>
          <cell r="P18">
            <v>277</v>
          </cell>
          <cell r="Q18">
            <v>315</v>
          </cell>
          <cell r="S18">
            <v>5962</v>
          </cell>
          <cell r="T18">
            <v>5489</v>
          </cell>
          <cell r="U18">
            <v>-7.9335793357933615E-2</v>
          </cell>
        </row>
        <row r="19">
          <cell r="A19" t="str">
            <v xml:space="preserve">    Oman</v>
          </cell>
          <cell r="B19">
            <v>5199</v>
          </cell>
          <cell r="C19">
            <v>5089</v>
          </cell>
          <cell r="D19">
            <v>4739</v>
          </cell>
          <cell r="F19">
            <v>599</v>
          </cell>
          <cell r="G19">
            <v>355</v>
          </cell>
          <cell r="H19">
            <v>310</v>
          </cell>
          <cell r="I19">
            <v>359</v>
          </cell>
          <cell r="J19">
            <v>496</v>
          </cell>
          <cell r="K19">
            <v>459</v>
          </cell>
          <cell r="L19">
            <v>397</v>
          </cell>
          <cell r="M19">
            <v>435</v>
          </cell>
          <cell r="N19">
            <v>436</v>
          </cell>
          <cell r="O19">
            <v>311</v>
          </cell>
          <cell r="P19">
            <v>163</v>
          </cell>
          <cell r="Q19">
            <v>192</v>
          </cell>
          <cell r="S19">
            <v>4739</v>
          </cell>
          <cell r="T19">
            <v>4512</v>
          </cell>
          <cell r="U19">
            <v>-4.7900400928465925E-2</v>
          </cell>
        </row>
        <row r="20">
          <cell r="A20" t="str">
            <v xml:space="preserve">    Qatar</v>
          </cell>
          <cell r="B20">
            <v>10734</v>
          </cell>
          <cell r="C20">
            <v>7950</v>
          </cell>
          <cell r="D20">
            <v>8679</v>
          </cell>
          <cell r="F20">
            <v>832</v>
          </cell>
          <cell r="G20">
            <v>731</v>
          </cell>
          <cell r="H20">
            <v>777</v>
          </cell>
          <cell r="I20">
            <v>747</v>
          </cell>
          <cell r="J20">
            <v>1180</v>
          </cell>
          <cell r="K20">
            <v>1370</v>
          </cell>
          <cell r="L20">
            <v>893</v>
          </cell>
          <cell r="M20">
            <v>1077</v>
          </cell>
          <cell r="N20">
            <v>1075</v>
          </cell>
          <cell r="O20">
            <v>856</v>
          </cell>
          <cell r="P20">
            <v>680</v>
          </cell>
          <cell r="Q20">
            <v>551</v>
          </cell>
          <cell r="S20">
            <v>8679</v>
          </cell>
          <cell r="T20">
            <v>10769</v>
          </cell>
          <cell r="U20">
            <v>0.24081115335868186</v>
          </cell>
        </row>
        <row r="21">
          <cell r="A21" t="str">
            <v xml:space="preserve">    Saudi Arabia</v>
          </cell>
          <cell r="B21">
            <v>193698</v>
          </cell>
          <cell r="C21">
            <v>198556</v>
          </cell>
          <cell r="D21">
            <v>184724</v>
          </cell>
          <cell r="F21">
            <v>23798</v>
          </cell>
          <cell r="G21">
            <v>15245</v>
          </cell>
          <cell r="H21">
            <v>14001</v>
          </cell>
          <cell r="I21">
            <v>16245</v>
          </cell>
          <cell r="J21">
            <v>20775</v>
          </cell>
          <cell r="K21">
            <v>19647</v>
          </cell>
          <cell r="L21">
            <v>15754</v>
          </cell>
          <cell r="M21">
            <v>14734</v>
          </cell>
          <cell r="N21">
            <v>15394</v>
          </cell>
          <cell r="O21">
            <v>12849</v>
          </cell>
          <cell r="P21">
            <v>12777</v>
          </cell>
          <cell r="Q21">
            <v>9513</v>
          </cell>
          <cell r="S21">
            <v>184724</v>
          </cell>
          <cell r="T21">
            <v>190732</v>
          </cell>
          <cell r="U21">
            <v>3.2524198263355064E-2</v>
          </cell>
        </row>
        <row r="22">
          <cell r="A22" t="str">
            <v xml:space="preserve">    Syria</v>
          </cell>
          <cell r="B22">
            <v>99</v>
          </cell>
          <cell r="C22">
            <v>109</v>
          </cell>
          <cell r="D22">
            <v>151</v>
          </cell>
          <cell r="F22">
            <v>14</v>
          </cell>
          <cell r="G22">
            <v>112</v>
          </cell>
          <cell r="H22">
            <v>51</v>
          </cell>
          <cell r="I22">
            <v>1115</v>
          </cell>
          <cell r="J22">
            <v>4</v>
          </cell>
          <cell r="K22">
            <v>8</v>
          </cell>
          <cell r="L22">
            <v>76</v>
          </cell>
          <cell r="M22">
            <v>5</v>
          </cell>
          <cell r="N22">
            <v>168</v>
          </cell>
          <cell r="O22">
            <v>44</v>
          </cell>
          <cell r="P22">
            <v>105</v>
          </cell>
          <cell r="Q22">
            <v>3</v>
          </cell>
          <cell r="S22">
            <v>151</v>
          </cell>
          <cell r="T22">
            <v>1705</v>
          </cell>
          <cell r="U22">
            <v>10.291390728476822</v>
          </cell>
        </row>
        <row r="23">
          <cell r="A23" t="str">
            <v xml:space="preserve">    United Arab Emirates</v>
          </cell>
          <cell r="B23">
            <v>35485</v>
          </cell>
          <cell r="C23">
            <v>39633</v>
          </cell>
          <cell r="D23">
            <v>43045</v>
          </cell>
          <cell r="F23">
            <v>5387</v>
          </cell>
          <cell r="G23">
            <v>3370</v>
          </cell>
          <cell r="H23">
            <v>3024</v>
          </cell>
          <cell r="I23">
            <v>2540</v>
          </cell>
          <cell r="J23">
            <v>4668</v>
          </cell>
          <cell r="K23">
            <v>4062</v>
          </cell>
          <cell r="L23">
            <v>3863</v>
          </cell>
          <cell r="M23">
            <v>3914</v>
          </cell>
          <cell r="N23">
            <v>4414</v>
          </cell>
          <cell r="O23">
            <v>3260</v>
          </cell>
          <cell r="P23">
            <v>3302</v>
          </cell>
          <cell r="Q23">
            <v>2827</v>
          </cell>
          <cell r="S23">
            <v>43045</v>
          </cell>
          <cell r="T23">
            <v>44631</v>
          </cell>
          <cell r="U23">
            <v>3.6845162039725876E-2</v>
          </cell>
        </row>
        <row r="24">
          <cell r="A24" t="str">
            <v xml:space="preserve">    Yemen</v>
          </cell>
          <cell r="B24">
            <v>591</v>
          </cell>
          <cell r="C24">
            <v>582</v>
          </cell>
          <cell r="D24">
            <v>589</v>
          </cell>
          <cell r="F24">
            <v>61</v>
          </cell>
          <cell r="G24">
            <v>39</v>
          </cell>
          <cell r="H24">
            <v>61</v>
          </cell>
          <cell r="I24">
            <v>636</v>
          </cell>
          <cell r="J24">
            <v>62</v>
          </cell>
          <cell r="K24">
            <v>46</v>
          </cell>
          <cell r="L24">
            <v>46</v>
          </cell>
          <cell r="M24">
            <v>35</v>
          </cell>
          <cell r="N24">
            <v>47</v>
          </cell>
          <cell r="O24">
            <v>37</v>
          </cell>
          <cell r="P24">
            <v>32</v>
          </cell>
          <cell r="Q24">
            <v>38</v>
          </cell>
          <cell r="S24">
            <v>589</v>
          </cell>
          <cell r="T24">
            <v>1140</v>
          </cell>
          <cell r="U24">
            <v>0.93548387096774199</v>
          </cell>
        </row>
        <row r="25">
          <cell r="A25" t="str">
            <v xml:space="preserve">    Middle East ( unsp. )</v>
          </cell>
          <cell r="B25">
            <v>24</v>
          </cell>
          <cell r="C25">
            <v>1</v>
          </cell>
          <cell r="D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</row>
        <row r="29">
          <cell r="A29" t="str">
            <v>PHILIPPINE OVERSEAS EMPLOYMENT ADMINISTRATION</v>
          </cell>
        </row>
        <row r="30">
          <cell r="A30" t="str">
            <v>Deployed Landbased Overseas Filipino Workers by Destination</v>
          </cell>
        </row>
        <row r="34">
          <cell r="B34" t="str">
            <v xml:space="preserve">   1998</v>
          </cell>
          <cell r="C34" t="str">
            <v xml:space="preserve">   1999</v>
          </cell>
          <cell r="D34" t="str">
            <v xml:space="preserve">   2000</v>
          </cell>
          <cell r="F34">
            <v>36892</v>
          </cell>
          <cell r="G34">
            <v>36923</v>
          </cell>
          <cell r="H34">
            <v>36951</v>
          </cell>
          <cell r="I34">
            <v>36982</v>
          </cell>
          <cell r="J34">
            <v>37012</v>
          </cell>
          <cell r="K34">
            <v>37043</v>
          </cell>
          <cell r="L34">
            <v>37073</v>
          </cell>
          <cell r="M34">
            <v>37104</v>
          </cell>
          <cell r="N34">
            <v>37135</v>
          </cell>
          <cell r="O34">
            <v>37165</v>
          </cell>
          <cell r="P34">
            <v>37196</v>
          </cell>
          <cell r="Q34">
            <v>37226</v>
          </cell>
          <cell r="S34">
            <v>2000</v>
          </cell>
          <cell r="T34" t="str">
            <v>2001</v>
          </cell>
          <cell r="U34" t="str">
            <v>% Change</v>
          </cell>
        </row>
        <row r="36">
          <cell r="A36" t="str">
            <v>ASIA</v>
          </cell>
          <cell r="B36">
            <v>307261</v>
          </cell>
          <cell r="C36">
            <v>299521</v>
          </cell>
          <cell r="D36">
            <v>292067</v>
          </cell>
          <cell r="F36">
            <v>41205</v>
          </cell>
          <cell r="G36">
            <v>19997</v>
          </cell>
          <cell r="H36">
            <v>20387</v>
          </cell>
          <cell r="I36">
            <v>28636</v>
          </cell>
          <cell r="J36">
            <v>25306</v>
          </cell>
          <cell r="K36">
            <v>22238</v>
          </cell>
          <cell r="L36">
            <v>22532</v>
          </cell>
          <cell r="M36">
            <v>28847</v>
          </cell>
          <cell r="N36">
            <v>19615</v>
          </cell>
          <cell r="O36">
            <v>19685</v>
          </cell>
          <cell r="P36">
            <v>18472</v>
          </cell>
          <cell r="Q36">
            <v>18131</v>
          </cell>
          <cell r="S36">
            <v>292067</v>
          </cell>
          <cell r="T36">
            <v>285051</v>
          </cell>
          <cell r="U36">
            <v>-2.4021885389311382E-2</v>
          </cell>
        </row>
        <row r="37">
          <cell r="A37" t="str">
            <v xml:space="preserve">    Afghanistan</v>
          </cell>
          <cell r="B37">
            <v>0</v>
          </cell>
          <cell r="C37">
            <v>16</v>
          </cell>
          <cell r="D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1</v>
          </cell>
          <cell r="T37">
            <v>0</v>
          </cell>
          <cell r="U37">
            <v>-1</v>
          </cell>
        </row>
        <row r="38">
          <cell r="A38" t="str">
            <v xml:space="preserve">    Bangladesh</v>
          </cell>
          <cell r="B38">
            <v>501</v>
          </cell>
          <cell r="C38">
            <v>220</v>
          </cell>
          <cell r="D38">
            <v>190</v>
          </cell>
          <cell r="F38">
            <v>55</v>
          </cell>
          <cell r="G38">
            <v>7</v>
          </cell>
          <cell r="H38">
            <v>16</v>
          </cell>
          <cell r="I38">
            <v>16</v>
          </cell>
          <cell r="J38">
            <v>13</v>
          </cell>
          <cell r="K38">
            <v>17</v>
          </cell>
          <cell r="L38">
            <v>20</v>
          </cell>
          <cell r="M38">
            <v>25</v>
          </cell>
          <cell r="N38">
            <v>17</v>
          </cell>
          <cell r="O38">
            <v>16</v>
          </cell>
          <cell r="P38">
            <v>7</v>
          </cell>
          <cell r="Q38">
            <v>21</v>
          </cell>
          <cell r="S38">
            <v>190</v>
          </cell>
          <cell r="T38">
            <v>230</v>
          </cell>
          <cell r="U38">
            <v>0.21052631578947367</v>
          </cell>
        </row>
        <row r="39">
          <cell r="A39" t="str">
            <v xml:space="preserve">    Bhutan</v>
          </cell>
          <cell r="B39">
            <v>0</v>
          </cell>
          <cell r="C39">
            <v>5</v>
          </cell>
          <cell r="D39">
            <v>1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1</v>
          </cell>
          <cell r="T39">
            <v>0</v>
          </cell>
          <cell r="U39">
            <v>-1</v>
          </cell>
        </row>
        <row r="40">
          <cell r="A40" t="str">
            <v xml:space="preserve">    Brunei</v>
          </cell>
          <cell r="B40">
            <v>16264</v>
          </cell>
          <cell r="C40">
            <v>12978</v>
          </cell>
          <cell r="D40">
            <v>13649</v>
          </cell>
          <cell r="F40">
            <v>1793</v>
          </cell>
          <cell r="G40">
            <v>934</v>
          </cell>
          <cell r="H40">
            <v>1067</v>
          </cell>
          <cell r="I40">
            <v>1252</v>
          </cell>
          <cell r="J40">
            <v>1260</v>
          </cell>
          <cell r="K40">
            <v>1224</v>
          </cell>
          <cell r="L40">
            <v>1212</v>
          </cell>
          <cell r="M40">
            <v>919</v>
          </cell>
          <cell r="N40">
            <v>912</v>
          </cell>
          <cell r="O40">
            <v>854</v>
          </cell>
          <cell r="P40">
            <v>876</v>
          </cell>
          <cell r="Q40">
            <v>765</v>
          </cell>
          <cell r="S40">
            <v>13649</v>
          </cell>
          <cell r="T40">
            <v>13068</v>
          </cell>
          <cell r="U40">
            <v>-4.2567221041834524E-2</v>
          </cell>
        </row>
        <row r="41">
          <cell r="A41" t="str">
            <v xml:space="preserve">    Cambodia</v>
          </cell>
          <cell r="B41">
            <v>179</v>
          </cell>
          <cell r="C41">
            <v>224</v>
          </cell>
          <cell r="D41">
            <v>355</v>
          </cell>
          <cell r="F41">
            <v>79</v>
          </cell>
          <cell r="G41">
            <v>30</v>
          </cell>
          <cell r="H41">
            <v>35</v>
          </cell>
          <cell r="I41">
            <v>41</v>
          </cell>
          <cell r="J41">
            <v>53</v>
          </cell>
          <cell r="K41">
            <v>42</v>
          </cell>
          <cell r="L41">
            <v>39</v>
          </cell>
          <cell r="M41">
            <v>31</v>
          </cell>
          <cell r="N41">
            <v>50</v>
          </cell>
          <cell r="O41">
            <v>38</v>
          </cell>
          <cell r="P41">
            <v>36</v>
          </cell>
          <cell r="Q41">
            <v>50</v>
          </cell>
          <cell r="S41">
            <v>355</v>
          </cell>
          <cell r="T41">
            <v>524</v>
          </cell>
          <cell r="U41">
            <v>0.47605633802816905</v>
          </cell>
        </row>
        <row r="42">
          <cell r="A42" t="str">
            <v xml:space="preserve">    China</v>
          </cell>
          <cell r="B42">
            <v>1280</v>
          </cell>
          <cell r="C42">
            <v>1858</v>
          </cell>
          <cell r="D42">
            <v>2348</v>
          </cell>
          <cell r="F42">
            <v>435</v>
          </cell>
          <cell r="G42">
            <v>223</v>
          </cell>
          <cell r="H42">
            <v>89</v>
          </cell>
          <cell r="I42">
            <v>99</v>
          </cell>
          <cell r="J42">
            <v>182</v>
          </cell>
          <cell r="K42">
            <v>120</v>
          </cell>
          <cell r="L42">
            <v>136</v>
          </cell>
          <cell r="M42">
            <v>121</v>
          </cell>
          <cell r="N42">
            <v>221</v>
          </cell>
          <cell r="O42">
            <v>184</v>
          </cell>
          <cell r="P42">
            <v>78</v>
          </cell>
          <cell r="Q42">
            <v>91</v>
          </cell>
          <cell r="S42">
            <v>2348</v>
          </cell>
          <cell r="T42">
            <v>1979</v>
          </cell>
          <cell r="U42">
            <v>-0.15715502555366268</v>
          </cell>
        </row>
        <row r="43">
          <cell r="A43" t="str">
            <v xml:space="preserve">    East Timor</v>
          </cell>
          <cell r="B43">
            <v>0</v>
          </cell>
          <cell r="C43">
            <v>0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9</v>
          </cell>
          <cell r="K43">
            <v>8</v>
          </cell>
          <cell r="L43">
            <v>2</v>
          </cell>
          <cell r="M43">
            <v>1</v>
          </cell>
          <cell r="N43">
            <v>0</v>
          </cell>
          <cell r="O43">
            <v>0</v>
          </cell>
          <cell r="P43">
            <v>0</v>
          </cell>
          <cell r="Q43">
            <v>4</v>
          </cell>
          <cell r="S43">
            <v>0</v>
          </cell>
          <cell r="T43">
            <v>24</v>
          </cell>
          <cell r="U43">
            <v>0</v>
          </cell>
        </row>
        <row r="44">
          <cell r="A44" t="str">
            <v xml:space="preserve">    Hong Kong</v>
          </cell>
          <cell r="B44">
            <v>122337</v>
          </cell>
          <cell r="C44">
            <v>114779</v>
          </cell>
          <cell r="D44">
            <v>121762</v>
          </cell>
          <cell r="F44">
            <v>19984</v>
          </cell>
          <cell r="G44">
            <v>7394</v>
          </cell>
          <cell r="H44">
            <v>7149</v>
          </cell>
          <cell r="I44">
            <v>14019</v>
          </cell>
          <cell r="J44">
            <v>9280</v>
          </cell>
          <cell r="K44">
            <v>7771</v>
          </cell>
          <cell r="L44">
            <v>8454</v>
          </cell>
          <cell r="M44">
            <v>14918</v>
          </cell>
          <cell r="N44">
            <v>6847</v>
          </cell>
          <cell r="O44">
            <v>6157</v>
          </cell>
          <cell r="P44">
            <v>6009</v>
          </cell>
          <cell r="Q44">
            <v>5601</v>
          </cell>
          <cell r="S44">
            <v>121762</v>
          </cell>
          <cell r="T44">
            <v>113583</v>
          </cell>
          <cell r="U44">
            <v>-6.7172024112613138E-2</v>
          </cell>
        </row>
        <row r="45">
          <cell r="A45" t="str">
            <v xml:space="preserve">    India</v>
          </cell>
          <cell r="B45">
            <v>191</v>
          </cell>
          <cell r="C45">
            <v>165</v>
          </cell>
          <cell r="D45">
            <v>185</v>
          </cell>
          <cell r="F45">
            <v>52</v>
          </cell>
          <cell r="G45">
            <v>19</v>
          </cell>
          <cell r="H45">
            <v>16</v>
          </cell>
          <cell r="I45">
            <v>15</v>
          </cell>
          <cell r="J45">
            <v>29</v>
          </cell>
          <cell r="K45">
            <v>34</v>
          </cell>
          <cell r="L45">
            <v>15</v>
          </cell>
          <cell r="M45">
            <v>26</v>
          </cell>
          <cell r="N45">
            <v>23</v>
          </cell>
          <cell r="O45">
            <v>117</v>
          </cell>
          <cell r="P45">
            <v>24</v>
          </cell>
          <cell r="Q45">
            <v>84</v>
          </cell>
          <cell r="S45">
            <v>185</v>
          </cell>
          <cell r="T45">
            <v>454</v>
          </cell>
          <cell r="U45">
            <v>1.4540540540540539</v>
          </cell>
        </row>
        <row r="46">
          <cell r="A46" t="str">
            <v xml:space="preserve">    Indonesia</v>
          </cell>
          <cell r="B46">
            <v>2471</v>
          </cell>
          <cell r="C46">
            <v>1706</v>
          </cell>
          <cell r="D46">
            <v>1507</v>
          </cell>
          <cell r="F46">
            <v>465</v>
          </cell>
          <cell r="G46">
            <v>50</v>
          </cell>
          <cell r="H46">
            <v>71</v>
          </cell>
          <cell r="I46">
            <v>79</v>
          </cell>
          <cell r="J46">
            <v>104</v>
          </cell>
          <cell r="K46">
            <v>115</v>
          </cell>
          <cell r="L46">
            <v>118</v>
          </cell>
          <cell r="M46">
            <v>87</v>
          </cell>
          <cell r="N46">
            <v>90</v>
          </cell>
          <cell r="O46">
            <v>82</v>
          </cell>
          <cell r="P46">
            <v>62</v>
          </cell>
          <cell r="Q46">
            <v>88</v>
          </cell>
          <cell r="S46">
            <v>1507</v>
          </cell>
          <cell r="T46">
            <v>1411</v>
          </cell>
          <cell r="U46">
            <v>-6.3702720637027199E-2</v>
          </cell>
        </row>
        <row r="47">
          <cell r="A47" t="str">
            <v xml:space="preserve">    Japan</v>
          </cell>
          <cell r="B47">
            <v>38930</v>
          </cell>
          <cell r="C47">
            <v>46851</v>
          </cell>
          <cell r="D47">
            <v>63041</v>
          </cell>
          <cell r="F47">
            <v>4508</v>
          </cell>
          <cell r="G47">
            <v>5040</v>
          </cell>
          <cell r="H47">
            <v>5839</v>
          </cell>
          <cell r="I47">
            <v>6017</v>
          </cell>
          <cell r="J47">
            <v>6586</v>
          </cell>
          <cell r="K47">
            <v>5389</v>
          </cell>
          <cell r="L47">
            <v>7117</v>
          </cell>
          <cell r="M47">
            <v>6570</v>
          </cell>
          <cell r="N47">
            <v>5953</v>
          </cell>
          <cell r="O47">
            <v>6663</v>
          </cell>
          <cell r="P47">
            <v>7439</v>
          </cell>
          <cell r="Q47">
            <v>6972</v>
          </cell>
          <cell r="S47">
            <v>63041</v>
          </cell>
          <cell r="T47">
            <v>74093</v>
          </cell>
          <cell r="U47">
            <v>0.17531447787947529</v>
          </cell>
        </row>
        <row r="48">
          <cell r="A48" t="str">
            <v xml:space="preserve">    Kazakhstan</v>
          </cell>
          <cell r="B48">
            <v>3</v>
          </cell>
          <cell r="C48">
            <v>4</v>
          </cell>
          <cell r="D48">
            <v>32</v>
          </cell>
          <cell r="F48">
            <v>14</v>
          </cell>
          <cell r="G48">
            <v>2</v>
          </cell>
          <cell r="H48">
            <v>18</v>
          </cell>
          <cell r="I48">
            <v>9</v>
          </cell>
          <cell r="J48">
            <v>44</v>
          </cell>
          <cell r="K48">
            <v>35</v>
          </cell>
          <cell r="L48">
            <v>24</v>
          </cell>
          <cell r="M48">
            <v>82</v>
          </cell>
          <cell r="N48">
            <v>40</v>
          </cell>
          <cell r="O48">
            <v>19</v>
          </cell>
          <cell r="P48">
            <v>10</v>
          </cell>
          <cell r="Q48">
            <v>14</v>
          </cell>
          <cell r="S48">
            <v>32</v>
          </cell>
          <cell r="T48">
            <v>311</v>
          </cell>
          <cell r="U48">
            <v>8.71875</v>
          </cell>
        </row>
        <row r="49">
          <cell r="A49" t="str">
            <v xml:space="preserve">    Kirgiztan</v>
          </cell>
          <cell r="B49">
            <v>0</v>
          </cell>
          <cell r="C49">
            <v>2</v>
          </cell>
          <cell r="D49">
            <v>1</v>
          </cell>
          <cell r="F49">
            <v>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1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1</v>
          </cell>
          <cell r="T49">
            <v>2</v>
          </cell>
          <cell r="U49">
            <v>1</v>
          </cell>
        </row>
        <row r="50">
          <cell r="A50" t="str">
            <v xml:space="preserve">    Korea</v>
          </cell>
          <cell r="B50">
            <v>2337</v>
          </cell>
          <cell r="C50">
            <v>4302</v>
          </cell>
          <cell r="D50">
            <v>4743</v>
          </cell>
          <cell r="F50">
            <v>434</v>
          </cell>
          <cell r="G50">
            <v>125</v>
          </cell>
          <cell r="H50">
            <v>183</v>
          </cell>
          <cell r="I50">
            <v>207</v>
          </cell>
          <cell r="J50">
            <v>228</v>
          </cell>
          <cell r="K50">
            <v>175</v>
          </cell>
          <cell r="L50">
            <v>227</v>
          </cell>
          <cell r="M50">
            <v>314</v>
          </cell>
          <cell r="N50">
            <v>198</v>
          </cell>
          <cell r="O50">
            <v>230</v>
          </cell>
          <cell r="P50">
            <v>109</v>
          </cell>
          <cell r="Q50">
            <v>125</v>
          </cell>
          <cell r="S50">
            <v>4743</v>
          </cell>
          <cell r="T50">
            <v>2555</v>
          </cell>
          <cell r="U50">
            <v>-0.46131140628294331</v>
          </cell>
        </row>
        <row r="51">
          <cell r="A51" t="str">
            <v xml:space="preserve">    Laos</v>
          </cell>
          <cell r="B51">
            <v>63</v>
          </cell>
          <cell r="C51">
            <v>82</v>
          </cell>
          <cell r="D51">
            <v>118</v>
          </cell>
          <cell r="F51">
            <v>17</v>
          </cell>
          <cell r="G51">
            <v>3</v>
          </cell>
          <cell r="H51">
            <v>4</v>
          </cell>
          <cell r="I51">
            <v>36</v>
          </cell>
          <cell r="J51">
            <v>10</v>
          </cell>
          <cell r="K51">
            <v>23</v>
          </cell>
          <cell r="L51">
            <v>5</v>
          </cell>
          <cell r="M51">
            <v>7</v>
          </cell>
          <cell r="N51">
            <v>45</v>
          </cell>
          <cell r="O51">
            <v>6</v>
          </cell>
          <cell r="P51">
            <v>6</v>
          </cell>
          <cell r="Q51">
            <v>12</v>
          </cell>
          <cell r="S51">
            <v>118</v>
          </cell>
          <cell r="T51">
            <v>174</v>
          </cell>
          <cell r="U51">
            <v>0.47457627118644075</v>
          </cell>
        </row>
        <row r="52">
          <cell r="A52" t="str">
            <v xml:space="preserve">    Macau</v>
          </cell>
          <cell r="B52">
            <v>2021</v>
          </cell>
          <cell r="C52">
            <v>1983</v>
          </cell>
          <cell r="D52">
            <v>2208</v>
          </cell>
          <cell r="F52">
            <v>333</v>
          </cell>
          <cell r="G52">
            <v>130</v>
          </cell>
          <cell r="H52">
            <v>142</v>
          </cell>
          <cell r="I52">
            <v>60</v>
          </cell>
          <cell r="J52">
            <v>212</v>
          </cell>
          <cell r="K52">
            <v>174</v>
          </cell>
          <cell r="L52">
            <v>142</v>
          </cell>
          <cell r="M52">
            <v>202</v>
          </cell>
          <cell r="N52">
            <v>180</v>
          </cell>
          <cell r="O52">
            <v>121</v>
          </cell>
          <cell r="P52">
            <v>62</v>
          </cell>
          <cell r="Q52">
            <v>102</v>
          </cell>
          <cell r="S52">
            <v>2208</v>
          </cell>
          <cell r="T52">
            <v>1860</v>
          </cell>
          <cell r="U52">
            <v>-0.15760869565217395</v>
          </cell>
        </row>
        <row r="53">
          <cell r="A53" t="str">
            <v xml:space="preserve">    Malaysia</v>
          </cell>
          <cell r="B53">
            <v>7132</v>
          </cell>
          <cell r="C53">
            <v>5978</v>
          </cell>
          <cell r="D53">
            <v>5450</v>
          </cell>
          <cell r="F53">
            <v>1341</v>
          </cell>
          <cell r="G53">
            <v>362</v>
          </cell>
          <cell r="H53">
            <v>368</v>
          </cell>
          <cell r="I53">
            <v>438</v>
          </cell>
          <cell r="J53">
            <v>620</v>
          </cell>
          <cell r="K53">
            <v>621</v>
          </cell>
          <cell r="L53">
            <v>454</v>
          </cell>
          <cell r="M53">
            <v>483</v>
          </cell>
          <cell r="N53">
            <v>409</v>
          </cell>
          <cell r="O53">
            <v>452</v>
          </cell>
          <cell r="P53">
            <v>344</v>
          </cell>
          <cell r="Q53">
            <v>336</v>
          </cell>
          <cell r="S53">
            <v>5450</v>
          </cell>
          <cell r="T53">
            <v>6228</v>
          </cell>
          <cell r="U53">
            <v>0.14275229357798169</v>
          </cell>
        </row>
        <row r="54">
          <cell r="A54" t="str">
            <v xml:space="preserve">    Maldives</v>
          </cell>
          <cell r="B54">
            <v>82</v>
          </cell>
          <cell r="C54">
            <v>147</v>
          </cell>
          <cell r="D54">
            <v>117</v>
          </cell>
          <cell r="F54">
            <v>20</v>
          </cell>
          <cell r="G54">
            <v>10</v>
          </cell>
          <cell r="H54">
            <v>3</v>
          </cell>
          <cell r="I54">
            <v>6</v>
          </cell>
          <cell r="J54">
            <v>9</v>
          </cell>
          <cell r="K54">
            <v>11</v>
          </cell>
          <cell r="L54">
            <v>12</v>
          </cell>
          <cell r="M54">
            <v>12</v>
          </cell>
          <cell r="N54">
            <v>10</v>
          </cell>
          <cell r="O54">
            <v>14</v>
          </cell>
          <cell r="P54">
            <v>7</v>
          </cell>
          <cell r="Q54">
            <v>9</v>
          </cell>
          <cell r="S54">
            <v>117</v>
          </cell>
          <cell r="T54">
            <v>123</v>
          </cell>
          <cell r="U54">
            <v>5.1282051282051322E-2</v>
          </cell>
        </row>
        <row r="55">
          <cell r="A55" t="str">
            <v xml:space="preserve">    Mongolia</v>
          </cell>
          <cell r="B55">
            <v>72</v>
          </cell>
          <cell r="C55">
            <v>31</v>
          </cell>
          <cell r="D55">
            <v>47</v>
          </cell>
          <cell r="F55">
            <v>6</v>
          </cell>
          <cell r="G55">
            <v>5</v>
          </cell>
          <cell r="H55">
            <v>1</v>
          </cell>
          <cell r="I55">
            <v>8</v>
          </cell>
          <cell r="J55">
            <v>1</v>
          </cell>
          <cell r="K55">
            <v>5</v>
          </cell>
          <cell r="L55">
            <v>1</v>
          </cell>
          <cell r="M55">
            <v>1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47</v>
          </cell>
          <cell r="T55">
            <v>28</v>
          </cell>
          <cell r="U55">
            <v>-0.4042553191489362</v>
          </cell>
        </row>
        <row r="56">
          <cell r="A56" t="str">
            <v xml:space="preserve">    Myanmar</v>
          </cell>
          <cell r="B56">
            <v>153</v>
          </cell>
          <cell r="C56">
            <v>96</v>
          </cell>
          <cell r="D56">
            <v>153</v>
          </cell>
          <cell r="F56">
            <v>18</v>
          </cell>
          <cell r="G56">
            <v>7</v>
          </cell>
          <cell r="H56">
            <v>8</v>
          </cell>
          <cell r="I56">
            <v>57</v>
          </cell>
          <cell r="J56">
            <v>13</v>
          </cell>
          <cell r="K56">
            <v>8</v>
          </cell>
          <cell r="L56">
            <v>4</v>
          </cell>
          <cell r="M56">
            <v>15</v>
          </cell>
          <cell r="N56">
            <v>44</v>
          </cell>
          <cell r="O56">
            <v>12</v>
          </cell>
          <cell r="P56">
            <v>8</v>
          </cell>
          <cell r="Q56">
            <v>21</v>
          </cell>
          <cell r="S56">
            <v>153</v>
          </cell>
          <cell r="T56">
            <v>215</v>
          </cell>
          <cell r="U56">
            <v>0.40522875816993453</v>
          </cell>
        </row>
        <row r="57">
          <cell r="A57" t="str">
            <v xml:space="preserve">    Nepal</v>
          </cell>
          <cell r="B57">
            <v>3</v>
          </cell>
          <cell r="C57">
            <v>7</v>
          </cell>
          <cell r="D57">
            <v>7</v>
          </cell>
          <cell r="F57">
            <v>1</v>
          </cell>
          <cell r="G57">
            <v>0</v>
          </cell>
          <cell r="H57">
            <v>3</v>
          </cell>
          <cell r="I57">
            <v>1</v>
          </cell>
          <cell r="J57">
            <v>1</v>
          </cell>
          <cell r="K57">
            <v>0</v>
          </cell>
          <cell r="L57">
            <v>1</v>
          </cell>
          <cell r="M57">
            <v>1</v>
          </cell>
          <cell r="N57">
            <v>1</v>
          </cell>
          <cell r="O57">
            <v>1</v>
          </cell>
          <cell r="P57">
            <v>3</v>
          </cell>
          <cell r="Q57">
            <v>0</v>
          </cell>
          <cell r="S57">
            <v>7</v>
          </cell>
          <cell r="T57">
            <v>13</v>
          </cell>
          <cell r="U57">
            <v>0.85714285714285721</v>
          </cell>
        </row>
        <row r="58">
          <cell r="A58" t="str">
            <v xml:space="preserve">    Pakistan</v>
          </cell>
          <cell r="B58">
            <v>186</v>
          </cell>
          <cell r="C58">
            <v>136</v>
          </cell>
          <cell r="D58">
            <v>107</v>
          </cell>
          <cell r="F58">
            <v>27</v>
          </cell>
          <cell r="G58">
            <v>4</v>
          </cell>
          <cell r="H58">
            <v>3</v>
          </cell>
          <cell r="I58">
            <v>9</v>
          </cell>
          <cell r="J58">
            <v>2</v>
          </cell>
          <cell r="K58">
            <v>5</v>
          </cell>
          <cell r="L58">
            <v>59</v>
          </cell>
          <cell r="M58">
            <v>37</v>
          </cell>
          <cell r="N58">
            <v>14</v>
          </cell>
          <cell r="O58">
            <v>5</v>
          </cell>
          <cell r="P58">
            <v>9</v>
          </cell>
          <cell r="Q58">
            <v>6</v>
          </cell>
          <cell r="S58">
            <v>107</v>
          </cell>
          <cell r="T58">
            <v>180</v>
          </cell>
          <cell r="U58">
            <v>0.68224299065420557</v>
          </cell>
        </row>
        <row r="59">
          <cell r="A59" t="str">
            <v xml:space="preserve">    Singapore</v>
          </cell>
          <cell r="B59">
            <v>23175</v>
          </cell>
          <cell r="C59">
            <v>21812</v>
          </cell>
          <cell r="D59">
            <v>22873</v>
          </cell>
          <cell r="F59">
            <v>5400</v>
          </cell>
          <cell r="G59">
            <v>1348</v>
          </cell>
          <cell r="H59">
            <v>1629</v>
          </cell>
          <cell r="I59">
            <v>2469</v>
          </cell>
          <cell r="J59">
            <v>2468</v>
          </cell>
          <cell r="K59">
            <v>2761</v>
          </cell>
          <cell r="L59">
            <v>1743</v>
          </cell>
          <cell r="M59">
            <v>1729</v>
          </cell>
          <cell r="N59">
            <v>1580</v>
          </cell>
          <cell r="O59">
            <v>1557</v>
          </cell>
          <cell r="P59">
            <v>1548</v>
          </cell>
          <cell r="Q59">
            <v>2073</v>
          </cell>
          <cell r="S59">
            <v>22873</v>
          </cell>
          <cell r="T59">
            <v>26305</v>
          </cell>
          <cell r="U59">
            <v>0.15004590565295328</v>
          </cell>
        </row>
        <row r="60">
          <cell r="A60" t="str">
            <v xml:space="preserve">    Sri Lanka</v>
          </cell>
          <cell r="B60">
            <v>230</v>
          </cell>
          <cell r="C60">
            <v>290</v>
          </cell>
          <cell r="D60">
            <v>396</v>
          </cell>
          <cell r="F60">
            <v>90</v>
          </cell>
          <cell r="G60">
            <v>61</v>
          </cell>
          <cell r="H60">
            <v>93</v>
          </cell>
          <cell r="I60">
            <v>146</v>
          </cell>
          <cell r="J60">
            <v>24</v>
          </cell>
          <cell r="K60">
            <v>32</v>
          </cell>
          <cell r="L60">
            <v>16</v>
          </cell>
          <cell r="M60">
            <v>21</v>
          </cell>
          <cell r="N60">
            <v>64</v>
          </cell>
          <cell r="O60">
            <v>36</v>
          </cell>
          <cell r="P60">
            <v>31</v>
          </cell>
          <cell r="Q60">
            <v>15</v>
          </cell>
          <cell r="S60">
            <v>396</v>
          </cell>
          <cell r="T60">
            <v>629</v>
          </cell>
          <cell r="U60">
            <v>0.58838383838383845</v>
          </cell>
        </row>
        <row r="61">
          <cell r="A61" t="str">
            <v xml:space="preserve">    Tadzhikistan</v>
          </cell>
          <cell r="B61">
            <v>3</v>
          </cell>
          <cell r="C61">
            <v>3</v>
          </cell>
          <cell r="D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3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3</v>
          </cell>
          <cell r="U61">
            <v>0</v>
          </cell>
        </row>
        <row r="62">
          <cell r="A62" t="str">
            <v xml:space="preserve">    Taiwan</v>
          </cell>
          <cell r="B62">
            <v>87360</v>
          </cell>
          <cell r="C62">
            <v>84186</v>
          </cell>
          <cell r="D62">
            <v>51145</v>
          </cell>
          <cell r="F62">
            <v>5542</v>
          </cell>
          <cell r="G62">
            <v>4166</v>
          </cell>
          <cell r="H62">
            <v>3574</v>
          </cell>
          <cell r="I62">
            <v>2751</v>
          </cell>
          <cell r="J62">
            <v>3994</v>
          </cell>
          <cell r="K62">
            <v>3573</v>
          </cell>
          <cell r="L62">
            <v>2618</v>
          </cell>
          <cell r="M62">
            <v>3065</v>
          </cell>
          <cell r="N62">
            <v>2704</v>
          </cell>
          <cell r="O62">
            <v>2941</v>
          </cell>
          <cell r="P62">
            <v>1704</v>
          </cell>
          <cell r="Q62">
            <v>1679</v>
          </cell>
          <cell r="S62">
            <v>51145</v>
          </cell>
          <cell r="T62">
            <v>38311</v>
          </cell>
          <cell r="U62">
            <v>-0.25093362009971654</v>
          </cell>
        </row>
        <row r="63">
          <cell r="A63" t="str">
            <v xml:space="preserve">    Thailand</v>
          </cell>
          <cell r="B63">
            <v>1384</v>
          </cell>
          <cell r="C63">
            <v>1014</v>
          </cell>
          <cell r="D63">
            <v>1015</v>
          </cell>
          <cell r="F63">
            <v>437</v>
          </cell>
          <cell r="G63">
            <v>30</v>
          </cell>
          <cell r="H63">
            <v>42</v>
          </cell>
          <cell r="I63">
            <v>852</v>
          </cell>
          <cell r="J63">
            <v>102</v>
          </cell>
          <cell r="K63">
            <v>59</v>
          </cell>
          <cell r="L63">
            <v>76</v>
          </cell>
          <cell r="M63">
            <v>90</v>
          </cell>
          <cell r="N63">
            <v>146</v>
          </cell>
          <cell r="O63">
            <v>118</v>
          </cell>
          <cell r="P63">
            <v>66</v>
          </cell>
          <cell r="Q63">
            <v>38</v>
          </cell>
          <cell r="S63">
            <v>1015</v>
          </cell>
          <cell r="T63">
            <v>2056</v>
          </cell>
          <cell r="U63">
            <v>1.025615763546798</v>
          </cell>
        </row>
        <row r="64">
          <cell r="A64" t="str">
            <v xml:space="preserve">    Turkmenistan</v>
          </cell>
          <cell r="B64">
            <v>98</v>
          </cell>
          <cell r="C64">
            <v>35</v>
          </cell>
          <cell r="D64">
            <v>94</v>
          </cell>
          <cell r="F64">
            <v>11</v>
          </cell>
          <cell r="G64">
            <v>6</v>
          </cell>
          <cell r="H64">
            <v>15</v>
          </cell>
          <cell r="I64">
            <v>15</v>
          </cell>
          <cell r="J64">
            <v>2</v>
          </cell>
          <cell r="K64">
            <v>0</v>
          </cell>
          <cell r="L64">
            <v>6</v>
          </cell>
          <cell r="M64">
            <v>46</v>
          </cell>
          <cell r="N64">
            <v>10</v>
          </cell>
          <cell r="O64">
            <v>10</v>
          </cell>
          <cell r="P64">
            <v>4</v>
          </cell>
          <cell r="Q64">
            <v>1</v>
          </cell>
          <cell r="S64">
            <v>94</v>
          </cell>
          <cell r="T64">
            <v>126</v>
          </cell>
          <cell r="U64">
            <v>0.34042553191489366</v>
          </cell>
        </row>
        <row r="65">
          <cell r="A65" t="str">
            <v xml:space="preserve">    Uzbekistan</v>
          </cell>
          <cell r="B65">
            <v>4</v>
          </cell>
          <cell r="C65">
            <v>80</v>
          </cell>
          <cell r="D65">
            <v>28</v>
          </cell>
          <cell r="F65">
            <v>2</v>
          </cell>
          <cell r="G65">
            <v>1</v>
          </cell>
          <cell r="H65">
            <v>2</v>
          </cell>
          <cell r="I65">
            <v>4</v>
          </cell>
          <cell r="J65">
            <v>0</v>
          </cell>
          <cell r="K65">
            <v>2</v>
          </cell>
          <cell r="L65">
            <v>1</v>
          </cell>
          <cell r="M65">
            <v>1</v>
          </cell>
          <cell r="N65">
            <v>1</v>
          </cell>
          <cell r="O65">
            <v>3</v>
          </cell>
          <cell r="P65">
            <v>0</v>
          </cell>
          <cell r="Q65">
            <v>0</v>
          </cell>
          <cell r="S65">
            <v>28</v>
          </cell>
          <cell r="T65">
            <v>17</v>
          </cell>
          <cell r="U65">
            <v>-0.3928571428571429</v>
          </cell>
        </row>
        <row r="66">
          <cell r="A66" t="str">
            <v xml:space="preserve">    Vietnam</v>
          </cell>
          <cell r="B66">
            <v>802</v>
          </cell>
          <cell r="C66">
            <v>531</v>
          </cell>
          <cell r="D66">
            <v>494</v>
          </cell>
          <cell r="F66">
            <v>140</v>
          </cell>
          <cell r="G66">
            <v>40</v>
          </cell>
          <cell r="H66">
            <v>17</v>
          </cell>
          <cell r="I66">
            <v>30</v>
          </cell>
          <cell r="J66">
            <v>60</v>
          </cell>
          <cell r="K66">
            <v>33</v>
          </cell>
          <cell r="L66">
            <v>30</v>
          </cell>
          <cell r="M66">
            <v>43</v>
          </cell>
          <cell r="N66">
            <v>53</v>
          </cell>
          <cell r="O66">
            <v>49</v>
          </cell>
          <cell r="P66">
            <v>30</v>
          </cell>
          <cell r="Q66">
            <v>24</v>
          </cell>
          <cell r="S66">
            <v>494</v>
          </cell>
          <cell r="T66">
            <v>549</v>
          </cell>
          <cell r="U66">
            <v>0.11133603238866407</v>
          </cell>
        </row>
        <row r="71">
          <cell r="A71" t="str">
            <v>PHILIPPINE OVERSEAS EMPLOYMENT ADMINISTRATION</v>
          </cell>
        </row>
        <row r="72">
          <cell r="A72" t="str">
            <v>Deployed Landbased Overseas Filipino Workers by Destination</v>
          </cell>
        </row>
        <row r="76">
          <cell r="B76" t="str">
            <v xml:space="preserve">      1998</v>
          </cell>
          <cell r="C76" t="str">
            <v xml:space="preserve">      1999</v>
          </cell>
          <cell r="D76" t="str">
            <v xml:space="preserve">      2000</v>
          </cell>
          <cell r="F76">
            <v>36892</v>
          </cell>
          <cell r="G76">
            <v>36923</v>
          </cell>
          <cell r="H76">
            <v>36951</v>
          </cell>
          <cell r="I76">
            <v>36982</v>
          </cell>
          <cell r="J76">
            <v>37012</v>
          </cell>
          <cell r="K76">
            <v>37043</v>
          </cell>
          <cell r="L76">
            <v>37073</v>
          </cell>
          <cell r="M76">
            <v>37104</v>
          </cell>
          <cell r="N76">
            <v>37135</v>
          </cell>
          <cell r="O76">
            <v>37165</v>
          </cell>
          <cell r="P76">
            <v>37196</v>
          </cell>
          <cell r="Q76">
            <v>37226</v>
          </cell>
          <cell r="S76" t="str">
            <v xml:space="preserve">   2000</v>
          </cell>
          <cell r="T76" t="str">
            <v xml:space="preserve">   2001</v>
          </cell>
          <cell r="U76" t="str">
            <v>% Change</v>
          </cell>
        </row>
        <row r="78">
          <cell r="A78" t="str">
            <v>EUROPE</v>
          </cell>
          <cell r="B78">
            <v>26422</v>
          </cell>
          <cell r="C78">
            <v>30707</v>
          </cell>
          <cell r="D78">
            <v>39296</v>
          </cell>
          <cell r="F78">
            <v>4861</v>
          </cell>
          <cell r="G78">
            <v>3656</v>
          </cell>
          <cell r="H78">
            <v>2886</v>
          </cell>
          <cell r="I78">
            <v>3312</v>
          </cell>
          <cell r="J78">
            <v>5083</v>
          </cell>
          <cell r="K78">
            <v>3970</v>
          </cell>
          <cell r="L78">
            <v>3081</v>
          </cell>
          <cell r="M78">
            <v>4111</v>
          </cell>
          <cell r="N78">
            <v>4763</v>
          </cell>
          <cell r="O78">
            <v>2348</v>
          </cell>
          <cell r="P78">
            <v>2773</v>
          </cell>
          <cell r="Q78">
            <v>2175</v>
          </cell>
          <cell r="S78">
            <v>39296</v>
          </cell>
          <cell r="T78">
            <v>43019</v>
          </cell>
          <cell r="U78">
            <v>9.4742467426710109E-2</v>
          </cell>
        </row>
        <row r="79">
          <cell r="A79" t="str">
            <v xml:space="preserve">    Albania</v>
          </cell>
          <cell r="B79">
            <v>0</v>
          </cell>
          <cell r="C79">
            <v>1</v>
          </cell>
          <cell r="D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 xml:space="preserve">    Andorra</v>
          </cell>
          <cell r="B80">
            <v>48</v>
          </cell>
          <cell r="C80">
            <v>64</v>
          </cell>
          <cell r="D80">
            <v>49</v>
          </cell>
          <cell r="F80">
            <v>12</v>
          </cell>
          <cell r="G80">
            <v>1</v>
          </cell>
          <cell r="H80">
            <v>0</v>
          </cell>
          <cell r="I80">
            <v>1</v>
          </cell>
          <cell r="J80">
            <v>24</v>
          </cell>
          <cell r="K80">
            <v>23</v>
          </cell>
          <cell r="L80">
            <v>10</v>
          </cell>
          <cell r="M80">
            <v>3</v>
          </cell>
          <cell r="N80">
            <v>2</v>
          </cell>
          <cell r="O80">
            <v>5</v>
          </cell>
          <cell r="P80">
            <v>5</v>
          </cell>
          <cell r="Q80">
            <v>6</v>
          </cell>
          <cell r="S80">
            <v>49</v>
          </cell>
          <cell r="T80">
            <v>92</v>
          </cell>
          <cell r="U80">
            <v>0.87755102040816335</v>
          </cell>
        </row>
        <row r="81">
          <cell r="A81" t="str">
            <v xml:space="preserve">    Austria</v>
          </cell>
          <cell r="B81">
            <v>468</v>
          </cell>
          <cell r="C81">
            <v>363</v>
          </cell>
          <cell r="D81">
            <v>334</v>
          </cell>
          <cell r="F81">
            <v>27</v>
          </cell>
          <cell r="G81">
            <v>19</v>
          </cell>
          <cell r="H81">
            <v>17</v>
          </cell>
          <cell r="I81">
            <v>12</v>
          </cell>
          <cell r="J81">
            <v>27</v>
          </cell>
          <cell r="K81">
            <v>29</v>
          </cell>
          <cell r="L81">
            <v>12</v>
          </cell>
          <cell r="M81">
            <v>24</v>
          </cell>
          <cell r="N81">
            <v>11</v>
          </cell>
          <cell r="O81">
            <v>11</v>
          </cell>
          <cell r="P81">
            <v>7</v>
          </cell>
          <cell r="Q81">
            <v>10</v>
          </cell>
          <cell r="S81">
            <v>334</v>
          </cell>
          <cell r="T81">
            <v>206</v>
          </cell>
          <cell r="U81">
            <v>-0.38323353293413176</v>
          </cell>
        </row>
        <row r="82">
          <cell r="A82" t="str">
            <v xml:space="preserve">    Azerbaijan</v>
          </cell>
          <cell r="B82">
            <v>53</v>
          </cell>
          <cell r="C82">
            <v>88</v>
          </cell>
          <cell r="D82">
            <v>76</v>
          </cell>
          <cell r="F82">
            <v>9</v>
          </cell>
          <cell r="G82">
            <v>7</v>
          </cell>
          <cell r="H82">
            <v>5</v>
          </cell>
          <cell r="I82">
            <v>9</v>
          </cell>
          <cell r="J82">
            <v>6</v>
          </cell>
          <cell r="K82">
            <v>8</v>
          </cell>
          <cell r="L82">
            <v>6</v>
          </cell>
          <cell r="M82">
            <v>6</v>
          </cell>
          <cell r="N82">
            <v>11</v>
          </cell>
          <cell r="O82">
            <v>6</v>
          </cell>
          <cell r="P82">
            <v>9</v>
          </cell>
          <cell r="Q82">
            <v>5</v>
          </cell>
          <cell r="S82">
            <v>76</v>
          </cell>
          <cell r="T82">
            <v>87</v>
          </cell>
          <cell r="U82">
            <v>0.14473684210526305</v>
          </cell>
        </row>
        <row r="83">
          <cell r="A83" t="str">
            <v xml:space="preserve">    Belgium</v>
          </cell>
          <cell r="B83">
            <v>183</v>
          </cell>
          <cell r="C83">
            <v>168</v>
          </cell>
          <cell r="D83">
            <v>160</v>
          </cell>
          <cell r="F83">
            <v>31</v>
          </cell>
          <cell r="G83">
            <v>6</v>
          </cell>
          <cell r="H83">
            <v>12</v>
          </cell>
          <cell r="I83">
            <v>13</v>
          </cell>
          <cell r="J83">
            <v>9</v>
          </cell>
          <cell r="K83">
            <v>9</v>
          </cell>
          <cell r="L83">
            <v>7</v>
          </cell>
          <cell r="M83">
            <v>19</v>
          </cell>
          <cell r="N83">
            <v>23</v>
          </cell>
          <cell r="O83">
            <v>6</v>
          </cell>
          <cell r="P83">
            <v>17</v>
          </cell>
          <cell r="Q83">
            <v>7</v>
          </cell>
          <cell r="S83">
            <v>160</v>
          </cell>
          <cell r="T83">
            <v>159</v>
          </cell>
          <cell r="U83">
            <v>-6.2499999999999778E-3</v>
          </cell>
        </row>
        <row r="84">
          <cell r="A84" t="str">
            <v xml:space="preserve">    Belorussia</v>
          </cell>
          <cell r="B84">
            <v>1</v>
          </cell>
          <cell r="C84">
            <v>2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A85" t="str">
            <v xml:space="preserve">    Bosnia and Hercegovina</v>
          </cell>
          <cell r="B85">
            <v>2</v>
          </cell>
          <cell r="C85">
            <v>2</v>
          </cell>
          <cell r="D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 xml:space="preserve">    Bulgaria</v>
          </cell>
          <cell r="B86">
            <v>1</v>
          </cell>
          <cell r="C86">
            <v>1</v>
          </cell>
          <cell r="D86">
            <v>1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</v>
          </cell>
          <cell r="S86">
            <v>1</v>
          </cell>
          <cell r="T86">
            <v>1</v>
          </cell>
          <cell r="U86">
            <v>0</v>
          </cell>
        </row>
        <row r="87">
          <cell r="A87" t="str">
            <v xml:space="preserve">    Channel Islands</v>
          </cell>
          <cell r="B87">
            <v>0</v>
          </cell>
          <cell r="C87">
            <v>0</v>
          </cell>
          <cell r="D87">
            <v>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1</v>
          </cell>
          <cell r="T87">
            <v>0</v>
          </cell>
          <cell r="U87">
            <v>0</v>
          </cell>
        </row>
        <row r="88">
          <cell r="A88" t="str">
            <v xml:space="preserve">    Croatia</v>
          </cell>
          <cell r="B88">
            <v>2</v>
          </cell>
          <cell r="C88">
            <v>1</v>
          </cell>
          <cell r="D88">
            <v>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2</v>
          </cell>
          <cell r="T88">
            <v>0</v>
          </cell>
          <cell r="U88">
            <v>-1</v>
          </cell>
        </row>
        <row r="89">
          <cell r="A89" t="str">
            <v xml:space="preserve">    Cyprus</v>
          </cell>
          <cell r="B89">
            <v>941</v>
          </cell>
          <cell r="C89">
            <v>1168</v>
          </cell>
          <cell r="D89">
            <v>1500</v>
          </cell>
          <cell r="F89">
            <v>144</v>
          </cell>
          <cell r="G89">
            <v>106</v>
          </cell>
          <cell r="H89">
            <v>148</v>
          </cell>
          <cell r="I89">
            <v>111</v>
          </cell>
          <cell r="J89">
            <v>133</v>
          </cell>
          <cell r="K89">
            <v>139</v>
          </cell>
          <cell r="L89">
            <v>108</v>
          </cell>
          <cell r="M89">
            <v>105</v>
          </cell>
          <cell r="N89">
            <v>170</v>
          </cell>
          <cell r="O89">
            <v>135</v>
          </cell>
          <cell r="P89">
            <v>136</v>
          </cell>
          <cell r="Q89">
            <v>113</v>
          </cell>
          <cell r="S89">
            <v>1500</v>
          </cell>
          <cell r="T89">
            <v>1548</v>
          </cell>
          <cell r="U89">
            <v>3.2000000000000028E-2</v>
          </cell>
        </row>
        <row r="90">
          <cell r="A90" t="str">
            <v xml:space="preserve">    Czech Republic</v>
          </cell>
          <cell r="B90">
            <v>3</v>
          </cell>
          <cell r="C90">
            <v>10</v>
          </cell>
          <cell r="D90">
            <v>9</v>
          </cell>
          <cell r="F90">
            <v>0</v>
          </cell>
          <cell r="G90">
            <v>0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1</v>
          </cell>
          <cell r="M90">
            <v>0</v>
          </cell>
          <cell r="N90">
            <v>0</v>
          </cell>
          <cell r="O90">
            <v>0</v>
          </cell>
          <cell r="P90">
            <v>1</v>
          </cell>
          <cell r="Q90">
            <v>0</v>
          </cell>
          <cell r="S90">
            <v>9</v>
          </cell>
          <cell r="T90">
            <v>3</v>
          </cell>
          <cell r="U90">
            <v>-0.66666666666666674</v>
          </cell>
        </row>
        <row r="91">
          <cell r="A91" t="str">
            <v xml:space="preserve">    Denmark</v>
          </cell>
          <cell r="B91">
            <v>78</v>
          </cell>
          <cell r="C91">
            <v>55</v>
          </cell>
          <cell r="D91">
            <v>28</v>
          </cell>
          <cell r="F91">
            <v>4</v>
          </cell>
          <cell r="G91">
            <v>0</v>
          </cell>
          <cell r="H91">
            <v>1</v>
          </cell>
          <cell r="I91">
            <v>7</v>
          </cell>
          <cell r="J91">
            <v>1</v>
          </cell>
          <cell r="K91">
            <v>1</v>
          </cell>
          <cell r="L91">
            <v>1</v>
          </cell>
          <cell r="M91">
            <v>1</v>
          </cell>
          <cell r="N91">
            <v>1</v>
          </cell>
          <cell r="O91">
            <v>4</v>
          </cell>
          <cell r="P91">
            <v>3</v>
          </cell>
          <cell r="Q91">
            <v>3</v>
          </cell>
          <cell r="S91">
            <v>28</v>
          </cell>
          <cell r="T91">
            <v>27</v>
          </cell>
          <cell r="U91">
            <v>-3.5714285714285698E-2</v>
          </cell>
        </row>
        <row r="92">
          <cell r="A92" t="str">
            <v xml:space="preserve">    Faeroe Island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A93" t="str">
            <v xml:space="preserve">    Finland</v>
          </cell>
          <cell r="B93">
            <v>16</v>
          </cell>
          <cell r="C93">
            <v>16</v>
          </cell>
          <cell r="D93">
            <v>12</v>
          </cell>
          <cell r="F93">
            <v>0</v>
          </cell>
          <cell r="G93">
            <v>0</v>
          </cell>
          <cell r="H93">
            <v>0</v>
          </cell>
          <cell r="I93">
            <v>4</v>
          </cell>
          <cell r="J93">
            <v>1</v>
          </cell>
          <cell r="K93">
            <v>2</v>
          </cell>
          <cell r="L93">
            <v>1</v>
          </cell>
          <cell r="M93">
            <v>1</v>
          </cell>
          <cell r="N93">
            <v>3</v>
          </cell>
          <cell r="O93">
            <v>0</v>
          </cell>
          <cell r="P93">
            <v>0</v>
          </cell>
          <cell r="Q93">
            <v>1</v>
          </cell>
          <cell r="S93">
            <v>12</v>
          </cell>
          <cell r="T93">
            <v>13</v>
          </cell>
          <cell r="U93">
            <v>8.3333333333333259E-2</v>
          </cell>
        </row>
        <row r="94">
          <cell r="A94" t="str">
            <v xml:space="preserve">    France</v>
          </cell>
          <cell r="B94">
            <v>122</v>
          </cell>
          <cell r="C94">
            <v>130</v>
          </cell>
          <cell r="D94">
            <v>297</v>
          </cell>
          <cell r="F94">
            <v>23</v>
          </cell>
          <cell r="G94">
            <v>15</v>
          </cell>
          <cell r="H94">
            <v>10</v>
          </cell>
          <cell r="I94">
            <v>27</v>
          </cell>
          <cell r="J94">
            <v>12</v>
          </cell>
          <cell r="K94">
            <v>10</v>
          </cell>
          <cell r="L94">
            <v>7</v>
          </cell>
          <cell r="M94">
            <v>23</v>
          </cell>
          <cell r="N94">
            <v>8</v>
          </cell>
          <cell r="O94">
            <v>5</v>
          </cell>
          <cell r="P94">
            <v>6</v>
          </cell>
          <cell r="Q94">
            <v>3</v>
          </cell>
          <cell r="S94">
            <v>297</v>
          </cell>
          <cell r="T94">
            <v>149</v>
          </cell>
          <cell r="U94">
            <v>-0.49831649831649827</v>
          </cell>
        </row>
        <row r="95">
          <cell r="A95" t="str">
            <v xml:space="preserve">    Georgia</v>
          </cell>
          <cell r="B95">
            <v>0</v>
          </cell>
          <cell r="C95">
            <v>0</v>
          </cell>
          <cell r="D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 xml:space="preserve">    Germany</v>
          </cell>
          <cell r="B96">
            <v>156</v>
          </cell>
          <cell r="C96">
            <v>131</v>
          </cell>
          <cell r="D96">
            <v>120</v>
          </cell>
          <cell r="F96">
            <v>11</v>
          </cell>
          <cell r="G96">
            <v>8</v>
          </cell>
          <cell r="H96">
            <v>14</v>
          </cell>
          <cell r="I96">
            <v>8</v>
          </cell>
          <cell r="J96">
            <v>45</v>
          </cell>
          <cell r="K96">
            <v>12</v>
          </cell>
          <cell r="L96">
            <v>5</v>
          </cell>
          <cell r="M96">
            <v>9</v>
          </cell>
          <cell r="N96">
            <v>6</v>
          </cell>
          <cell r="O96">
            <v>4</v>
          </cell>
          <cell r="P96">
            <v>5</v>
          </cell>
          <cell r="Q96">
            <v>7</v>
          </cell>
          <cell r="S96">
            <v>120</v>
          </cell>
          <cell r="T96">
            <v>134</v>
          </cell>
          <cell r="U96">
            <v>0.1166666666666667</v>
          </cell>
        </row>
        <row r="97">
          <cell r="A97" t="str">
            <v xml:space="preserve">    Gibraltar</v>
          </cell>
          <cell r="B97">
            <v>1</v>
          </cell>
          <cell r="C97">
            <v>0</v>
          </cell>
          <cell r="D97">
            <v>2</v>
          </cell>
          <cell r="F97">
            <v>0</v>
          </cell>
          <cell r="G97">
            <v>0</v>
          </cell>
          <cell r="H97">
            <v>0</v>
          </cell>
          <cell r="I97">
            <v>1</v>
          </cell>
          <cell r="J97">
            <v>0</v>
          </cell>
          <cell r="K97">
            <v>0</v>
          </cell>
          <cell r="L97">
            <v>0</v>
          </cell>
          <cell r="M97">
            <v>41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2</v>
          </cell>
          <cell r="T97">
            <v>42</v>
          </cell>
          <cell r="U97">
            <v>20</v>
          </cell>
        </row>
        <row r="98">
          <cell r="A98" t="str">
            <v xml:space="preserve">    Greece</v>
          </cell>
          <cell r="B98">
            <v>593</v>
          </cell>
          <cell r="C98">
            <v>2145</v>
          </cell>
          <cell r="D98">
            <v>1618</v>
          </cell>
          <cell r="F98">
            <v>173</v>
          </cell>
          <cell r="G98">
            <v>237</v>
          </cell>
          <cell r="H98">
            <v>66</v>
          </cell>
          <cell r="I98">
            <v>95</v>
          </cell>
          <cell r="J98">
            <v>232</v>
          </cell>
          <cell r="K98">
            <v>142</v>
          </cell>
          <cell r="L98">
            <v>64</v>
          </cell>
          <cell r="M98">
            <v>103</v>
          </cell>
          <cell r="N98">
            <v>88</v>
          </cell>
          <cell r="O98">
            <v>49</v>
          </cell>
          <cell r="P98">
            <v>78</v>
          </cell>
          <cell r="Q98">
            <v>75</v>
          </cell>
          <cell r="S98">
            <v>1618</v>
          </cell>
          <cell r="T98">
            <v>1402</v>
          </cell>
          <cell r="U98">
            <v>-0.13349814585908526</v>
          </cell>
        </row>
        <row r="99">
          <cell r="A99" t="str">
            <v xml:space="preserve">    Hungary</v>
          </cell>
          <cell r="B99">
            <v>6</v>
          </cell>
          <cell r="C99">
            <v>5</v>
          </cell>
          <cell r="D99">
            <v>2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</v>
          </cell>
          <cell r="K99">
            <v>0</v>
          </cell>
          <cell r="L99">
            <v>0</v>
          </cell>
          <cell r="M99">
            <v>1</v>
          </cell>
          <cell r="N99">
            <v>0</v>
          </cell>
          <cell r="O99">
            <v>0</v>
          </cell>
          <cell r="P99">
            <v>0</v>
          </cell>
          <cell r="Q99">
            <v>2</v>
          </cell>
          <cell r="S99">
            <v>2</v>
          </cell>
          <cell r="T99">
            <v>4</v>
          </cell>
          <cell r="U99">
            <v>0</v>
          </cell>
        </row>
        <row r="100">
          <cell r="A100" t="str">
            <v xml:space="preserve">    Iceland</v>
          </cell>
          <cell r="B100">
            <v>1</v>
          </cell>
          <cell r="C100">
            <v>3</v>
          </cell>
          <cell r="D100">
            <v>4</v>
          </cell>
          <cell r="F100">
            <v>0</v>
          </cell>
          <cell r="G100">
            <v>2</v>
          </cell>
          <cell r="H100">
            <v>3</v>
          </cell>
          <cell r="I100">
            <v>0</v>
          </cell>
          <cell r="J100">
            <v>1</v>
          </cell>
          <cell r="K100">
            <v>4</v>
          </cell>
          <cell r="L100">
            <v>5</v>
          </cell>
          <cell r="M100">
            <v>0</v>
          </cell>
          <cell r="N100">
            <v>0</v>
          </cell>
          <cell r="O100">
            <v>0</v>
          </cell>
          <cell r="P100">
            <v>1</v>
          </cell>
          <cell r="Q100">
            <v>1</v>
          </cell>
          <cell r="S100">
            <v>4</v>
          </cell>
          <cell r="T100">
            <v>17</v>
          </cell>
          <cell r="U100">
            <v>3.25</v>
          </cell>
        </row>
        <row r="101">
          <cell r="A101" t="str">
            <v xml:space="preserve">    Ireland</v>
          </cell>
          <cell r="B101">
            <v>18</v>
          </cell>
          <cell r="C101">
            <v>126</v>
          </cell>
          <cell r="D101">
            <v>793</v>
          </cell>
          <cell r="F101">
            <v>351</v>
          </cell>
          <cell r="G101">
            <v>206</v>
          </cell>
          <cell r="H101">
            <v>304</v>
          </cell>
          <cell r="I101">
            <v>229</v>
          </cell>
          <cell r="J101">
            <v>423</v>
          </cell>
          <cell r="K101">
            <v>342</v>
          </cell>
          <cell r="L101">
            <v>271</v>
          </cell>
          <cell r="M101">
            <v>270</v>
          </cell>
          <cell r="N101">
            <v>351</v>
          </cell>
          <cell r="O101">
            <v>297</v>
          </cell>
          <cell r="P101">
            <v>425</v>
          </cell>
          <cell r="Q101">
            <v>265</v>
          </cell>
          <cell r="S101">
            <v>793</v>
          </cell>
          <cell r="T101">
            <v>3734</v>
          </cell>
          <cell r="U101">
            <v>3.7087011349306431</v>
          </cell>
        </row>
        <row r="102">
          <cell r="A102" t="str">
            <v xml:space="preserve">    Isle of Man</v>
          </cell>
          <cell r="B102">
            <v>0</v>
          </cell>
          <cell r="C102">
            <v>0</v>
          </cell>
          <cell r="D102">
            <v>10</v>
          </cell>
          <cell r="F102">
            <v>0</v>
          </cell>
          <cell r="G102">
            <v>12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S102">
            <v>10</v>
          </cell>
          <cell r="T102">
            <v>13</v>
          </cell>
          <cell r="U102">
            <v>0.3</v>
          </cell>
        </row>
        <row r="103">
          <cell r="A103" t="str">
            <v xml:space="preserve">    Italy</v>
          </cell>
          <cell r="B103">
            <v>20233</v>
          </cell>
          <cell r="C103">
            <v>21673</v>
          </cell>
          <cell r="D103">
            <v>26386</v>
          </cell>
          <cell r="F103">
            <v>2818</v>
          </cell>
          <cell r="G103">
            <v>1815</v>
          </cell>
          <cell r="H103">
            <v>1246</v>
          </cell>
          <cell r="I103">
            <v>1321</v>
          </cell>
          <cell r="J103">
            <v>2920</v>
          </cell>
          <cell r="K103">
            <v>2130</v>
          </cell>
          <cell r="L103">
            <v>1458</v>
          </cell>
          <cell r="M103">
            <v>2498</v>
          </cell>
          <cell r="N103">
            <v>2991</v>
          </cell>
          <cell r="O103">
            <v>906</v>
          </cell>
          <cell r="P103">
            <v>782</v>
          </cell>
          <cell r="Q103">
            <v>756</v>
          </cell>
          <cell r="S103">
            <v>26386</v>
          </cell>
          <cell r="T103">
            <v>21641</v>
          </cell>
          <cell r="U103">
            <v>-0.17983021299173807</v>
          </cell>
        </row>
        <row r="104">
          <cell r="A104" t="str">
            <v xml:space="preserve">    Luxembourg</v>
          </cell>
          <cell r="B104">
            <v>7</v>
          </cell>
          <cell r="C104">
            <v>6</v>
          </cell>
          <cell r="D104">
            <v>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2</v>
          </cell>
          <cell r="T104">
            <v>0</v>
          </cell>
          <cell r="U104">
            <v>-1</v>
          </cell>
        </row>
        <row r="105">
          <cell r="A105" t="str">
            <v xml:space="preserve">    Macedonia</v>
          </cell>
          <cell r="B105">
            <v>0</v>
          </cell>
          <cell r="C105">
            <v>1</v>
          </cell>
          <cell r="D105">
            <v>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1</v>
          </cell>
          <cell r="T105">
            <v>0</v>
          </cell>
          <cell r="U105">
            <v>-1</v>
          </cell>
        </row>
        <row r="106">
          <cell r="A106" t="str">
            <v xml:space="preserve">    Malta</v>
          </cell>
          <cell r="B106">
            <v>11</v>
          </cell>
          <cell r="C106">
            <v>9</v>
          </cell>
          <cell r="D106">
            <v>15</v>
          </cell>
          <cell r="F106">
            <v>2</v>
          </cell>
          <cell r="G106">
            <v>2</v>
          </cell>
          <cell r="H106">
            <v>4</v>
          </cell>
          <cell r="I106">
            <v>3</v>
          </cell>
          <cell r="J106">
            <v>1</v>
          </cell>
          <cell r="K106">
            <v>0</v>
          </cell>
          <cell r="L106">
            <v>12</v>
          </cell>
          <cell r="M106">
            <v>1</v>
          </cell>
          <cell r="N106">
            <v>0</v>
          </cell>
          <cell r="O106">
            <v>0</v>
          </cell>
          <cell r="P106">
            <v>4</v>
          </cell>
          <cell r="Q106">
            <v>1</v>
          </cell>
          <cell r="S106">
            <v>15</v>
          </cell>
          <cell r="T106">
            <v>30</v>
          </cell>
          <cell r="U106">
            <v>1</v>
          </cell>
        </row>
        <row r="107">
          <cell r="A107" t="str">
            <v xml:space="preserve">    Moldova</v>
          </cell>
          <cell r="B107">
            <v>1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 xml:space="preserve">    Monaco</v>
          </cell>
          <cell r="B108">
            <v>6</v>
          </cell>
          <cell r="C108">
            <v>14</v>
          </cell>
          <cell r="D108">
            <v>7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7</v>
          </cell>
          <cell r="T108">
            <v>0</v>
          </cell>
          <cell r="U108">
            <v>-1</v>
          </cell>
        </row>
        <row r="109">
          <cell r="A109" t="str">
            <v xml:space="preserve">    Netherlands</v>
          </cell>
          <cell r="B109">
            <v>473</v>
          </cell>
          <cell r="C109">
            <v>326</v>
          </cell>
          <cell r="D109">
            <v>292</v>
          </cell>
          <cell r="F109">
            <v>33</v>
          </cell>
          <cell r="G109">
            <v>20</v>
          </cell>
          <cell r="H109">
            <v>95</v>
          </cell>
          <cell r="I109">
            <v>9</v>
          </cell>
          <cell r="J109">
            <v>27</v>
          </cell>
          <cell r="K109">
            <v>13</v>
          </cell>
          <cell r="L109">
            <v>136</v>
          </cell>
          <cell r="M109">
            <v>16</v>
          </cell>
          <cell r="N109">
            <v>29</v>
          </cell>
          <cell r="O109">
            <v>17</v>
          </cell>
          <cell r="P109">
            <v>31</v>
          </cell>
          <cell r="Q109">
            <v>6</v>
          </cell>
          <cell r="S109">
            <v>292</v>
          </cell>
          <cell r="T109">
            <v>432</v>
          </cell>
          <cell r="U109">
            <v>0.47945205479452047</v>
          </cell>
        </row>
        <row r="110">
          <cell r="A110" t="str">
            <v xml:space="preserve">    Norway</v>
          </cell>
          <cell r="B110">
            <v>108</v>
          </cell>
          <cell r="C110">
            <v>252</v>
          </cell>
          <cell r="D110">
            <v>180</v>
          </cell>
          <cell r="F110">
            <v>15</v>
          </cell>
          <cell r="G110">
            <v>7</v>
          </cell>
          <cell r="H110">
            <v>5</v>
          </cell>
          <cell r="I110">
            <v>3</v>
          </cell>
          <cell r="J110">
            <v>9</v>
          </cell>
          <cell r="K110">
            <v>10</v>
          </cell>
          <cell r="L110">
            <v>7</v>
          </cell>
          <cell r="M110">
            <v>13</v>
          </cell>
          <cell r="N110">
            <v>22</v>
          </cell>
          <cell r="O110">
            <v>19</v>
          </cell>
          <cell r="P110">
            <v>12</v>
          </cell>
          <cell r="Q110">
            <v>17</v>
          </cell>
          <cell r="S110">
            <v>180</v>
          </cell>
          <cell r="T110">
            <v>139</v>
          </cell>
          <cell r="U110">
            <v>-0.22777777777777775</v>
          </cell>
        </row>
        <row r="111">
          <cell r="A111" t="str">
            <v xml:space="preserve">    Poland</v>
          </cell>
          <cell r="B111">
            <v>7</v>
          </cell>
          <cell r="C111">
            <v>10</v>
          </cell>
          <cell r="D111">
            <v>7</v>
          </cell>
          <cell r="F111">
            <v>3</v>
          </cell>
          <cell r="G111">
            <v>2</v>
          </cell>
          <cell r="H111">
            <v>1</v>
          </cell>
          <cell r="I111">
            <v>5</v>
          </cell>
          <cell r="J111">
            <v>2</v>
          </cell>
          <cell r="K111">
            <v>1</v>
          </cell>
          <cell r="L111">
            <v>1</v>
          </cell>
          <cell r="M111">
            <v>0</v>
          </cell>
          <cell r="N111">
            <v>4</v>
          </cell>
          <cell r="O111">
            <v>3</v>
          </cell>
          <cell r="P111">
            <v>1</v>
          </cell>
          <cell r="Q111">
            <v>0</v>
          </cell>
          <cell r="S111">
            <v>7</v>
          </cell>
          <cell r="T111">
            <v>23</v>
          </cell>
          <cell r="U111">
            <v>2.2857142857142856</v>
          </cell>
        </row>
        <row r="112">
          <cell r="A112" t="str">
            <v xml:space="preserve">    Portugal</v>
          </cell>
          <cell r="B112">
            <v>12</v>
          </cell>
          <cell r="C112">
            <v>26</v>
          </cell>
          <cell r="D112">
            <v>40</v>
          </cell>
          <cell r="F112">
            <v>5</v>
          </cell>
          <cell r="G112">
            <v>5</v>
          </cell>
          <cell r="H112">
            <v>5</v>
          </cell>
          <cell r="I112">
            <v>2</v>
          </cell>
          <cell r="J112">
            <v>4</v>
          </cell>
          <cell r="K112">
            <v>4</v>
          </cell>
          <cell r="L112">
            <v>1</v>
          </cell>
          <cell r="M112">
            <v>2</v>
          </cell>
          <cell r="N112">
            <v>5</v>
          </cell>
          <cell r="O112">
            <v>8</v>
          </cell>
          <cell r="P112">
            <v>1</v>
          </cell>
          <cell r="Q112">
            <v>2</v>
          </cell>
          <cell r="S112">
            <v>40</v>
          </cell>
          <cell r="T112">
            <v>44</v>
          </cell>
          <cell r="U112">
            <v>0.1</v>
          </cell>
        </row>
        <row r="113">
          <cell r="A113" t="str">
            <v xml:space="preserve">    Romania</v>
          </cell>
          <cell r="B113">
            <v>8</v>
          </cell>
          <cell r="C113">
            <v>2</v>
          </cell>
          <cell r="D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A114" t="str">
            <v xml:space="preserve">    Russia</v>
          </cell>
          <cell r="B114">
            <v>31</v>
          </cell>
          <cell r="C114">
            <v>56</v>
          </cell>
          <cell r="D114">
            <v>112</v>
          </cell>
          <cell r="F114">
            <v>12</v>
          </cell>
          <cell r="G114">
            <v>2</v>
          </cell>
          <cell r="H114">
            <v>4</v>
          </cell>
          <cell r="I114">
            <v>14</v>
          </cell>
          <cell r="J114">
            <v>11</v>
          </cell>
          <cell r="K114">
            <v>15</v>
          </cell>
          <cell r="L114">
            <v>3</v>
          </cell>
          <cell r="M114">
            <v>2</v>
          </cell>
          <cell r="N114">
            <v>6</v>
          </cell>
          <cell r="O114">
            <v>6</v>
          </cell>
          <cell r="P114">
            <v>1</v>
          </cell>
          <cell r="Q114">
            <v>1</v>
          </cell>
          <cell r="S114">
            <v>112</v>
          </cell>
          <cell r="T114">
            <v>77</v>
          </cell>
          <cell r="U114">
            <v>-0.3125</v>
          </cell>
        </row>
        <row r="115">
          <cell r="A115" t="str">
            <v xml:space="preserve">    Slovenia Republic</v>
          </cell>
          <cell r="B115">
            <v>0</v>
          </cell>
          <cell r="C115">
            <v>1</v>
          </cell>
          <cell r="D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 xml:space="preserve">    Spain</v>
          </cell>
          <cell r="B116">
            <v>1940</v>
          </cell>
          <cell r="C116">
            <v>1557</v>
          </cell>
          <cell r="D116">
            <v>1913</v>
          </cell>
          <cell r="F116">
            <v>167</v>
          </cell>
          <cell r="G116">
            <v>148</v>
          </cell>
          <cell r="H116">
            <v>119</v>
          </cell>
          <cell r="I116">
            <v>148</v>
          </cell>
          <cell r="J116">
            <v>196</v>
          </cell>
          <cell r="K116">
            <v>148</v>
          </cell>
          <cell r="L116">
            <v>165</v>
          </cell>
          <cell r="M116">
            <v>163</v>
          </cell>
          <cell r="N116">
            <v>171</v>
          </cell>
          <cell r="O116">
            <v>124</v>
          </cell>
          <cell r="P116">
            <v>117</v>
          </cell>
          <cell r="Q116">
            <v>117</v>
          </cell>
          <cell r="S116">
            <v>1913</v>
          </cell>
          <cell r="T116">
            <v>1783</v>
          </cell>
          <cell r="U116">
            <v>-6.7956089911134332E-2</v>
          </cell>
        </row>
        <row r="117">
          <cell r="A117" t="str">
            <v xml:space="preserve">    Sweden</v>
          </cell>
          <cell r="B117">
            <v>35</v>
          </cell>
          <cell r="C117">
            <v>26</v>
          </cell>
          <cell r="D117">
            <v>29</v>
          </cell>
          <cell r="F117">
            <v>20</v>
          </cell>
          <cell r="G117">
            <v>3</v>
          </cell>
          <cell r="H117">
            <v>6</v>
          </cell>
          <cell r="I117">
            <v>0</v>
          </cell>
          <cell r="J117">
            <v>2</v>
          </cell>
          <cell r="K117">
            <v>2</v>
          </cell>
          <cell r="L117">
            <v>4</v>
          </cell>
          <cell r="M117">
            <v>16</v>
          </cell>
          <cell r="N117">
            <v>3</v>
          </cell>
          <cell r="O117">
            <v>1</v>
          </cell>
          <cell r="P117">
            <v>1</v>
          </cell>
          <cell r="Q117">
            <v>1</v>
          </cell>
          <cell r="S117">
            <v>29</v>
          </cell>
          <cell r="T117">
            <v>59</v>
          </cell>
          <cell r="U117">
            <v>1.0344827586206895</v>
          </cell>
        </row>
        <row r="118">
          <cell r="A118" t="str">
            <v xml:space="preserve">    Switzerland</v>
          </cell>
          <cell r="B118">
            <v>312</v>
          </cell>
          <cell r="C118">
            <v>312</v>
          </cell>
          <cell r="D118">
            <v>306</v>
          </cell>
          <cell r="F118">
            <v>41</v>
          </cell>
          <cell r="G118">
            <v>20</v>
          </cell>
          <cell r="H118">
            <v>11</v>
          </cell>
          <cell r="I118">
            <v>5</v>
          </cell>
          <cell r="J118">
            <v>22</v>
          </cell>
          <cell r="K118">
            <v>28</v>
          </cell>
          <cell r="L118">
            <v>16</v>
          </cell>
          <cell r="M118">
            <v>38</v>
          </cell>
          <cell r="N118">
            <v>15</v>
          </cell>
          <cell r="O118">
            <v>20</v>
          </cell>
          <cell r="P118">
            <v>9</v>
          </cell>
          <cell r="Q118">
            <v>14</v>
          </cell>
          <cell r="S118">
            <v>298</v>
          </cell>
          <cell r="T118">
            <v>239</v>
          </cell>
          <cell r="U118">
            <v>-0.19798657718120805</v>
          </cell>
        </row>
        <row r="119">
          <cell r="A119" t="str">
            <v xml:space="preserve">    Turkey</v>
          </cell>
          <cell r="B119">
            <v>41</v>
          </cell>
          <cell r="C119">
            <v>39</v>
          </cell>
          <cell r="D119">
            <v>121</v>
          </cell>
          <cell r="F119">
            <v>11</v>
          </cell>
          <cell r="G119">
            <v>5</v>
          </cell>
          <cell r="H119">
            <v>1</v>
          </cell>
          <cell r="I119">
            <v>0</v>
          </cell>
          <cell r="J119">
            <v>3</v>
          </cell>
          <cell r="K119">
            <v>1</v>
          </cell>
          <cell r="L119">
            <v>41</v>
          </cell>
          <cell r="M119">
            <v>28</v>
          </cell>
          <cell r="N119">
            <v>20</v>
          </cell>
          <cell r="O119">
            <v>37</v>
          </cell>
          <cell r="P119">
            <v>38</v>
          </cell>
          <cell r="Q119">
            <v>16</v>
          </cell>
          <cell r="S119">
            <v>129</v>
          </cell>
          <cell r="T119">
            <v>201</v>
          </cell>
          <cell r="U119">
            <v>0.55813953488372103</v>
          </cell>
        </row>
        <row r="120">
          <cell r="A120" t="str">
            <v xml:space="preserve">    United Kingdom</v>
          </cell>
          <cell r="B120">
            <v>502</v>
          </cell>
          <cell r="C120">
            <v>1918</v>
          </cell>
          <cell r="D120">
            <v>4867</v>
          </cell>
          <cell r="F120">
            <v>949</v>
          </cell>
          <cell r="G120">
            <v>1008</v>
          </cell>
          <cell r="H120">
            <v>809</v>
          </cell>
          <cell r="I120">
            <v>1284</v>
          </cell>
          <cell r="J120">
            <v>971</v>
          </cell>
          <cell r="K120">
            <v>897</v>
          </cell>
          <cell r="L120">
            <v>739</v>
          </cell>
          <cell r="M120">
            <v>728</v>
          </cell>
          <cell r="N120">
            <v>823</v>
          </cell>
          <cell r="O120">
            <v>685</v>
          </cell>
          <cell r="P120">
            <v>1083</v>
          </cell>
          <cell r="Q120">
            <v>744</v>
          </cell>
          <cell r="S120">
            <v>4867</v>
          </cell>
          <cell r="T120">
            <v>10720</v>
          </cell>
          <cell r="U120">
            <v>1.2025888637764535</v>
          </cell>
        </row>
        <row r="121">
          <cell r="A121" t="str">
            <v xml:space="preserve">    - England</v>
          </cell>
          <cell r="B121">
            <v>491</v>
          </cell>
          <cell r="C121">
            <v>1896</v>
          </cell>
          <cell r="D121">
            <v>4834</v>
          </cell>
          <cell r="F121">
            <v>944</v>
          </cell>
          <cell r="G121">
            <v>1008</v>
          </cell>
          <cell r="H121">
            <v>809</v>
          </cell>
          <cell r="I121">
            <v>1277</v>
          </cell>
          <cell r="J121">
            <v>966</v>
          </cell>
          <cell r="K121">
            <v>895</v>
          </cell>
          <cell r="L121">
            <v>738</v>
          </cell>
          <cell r="M121">
            <v>727</v>
          </cell>
          <cell r="N121">
            <v>823</v>
          </cell>
          <cell r="O121">
            <v>685</v>
          </cell>
          <cell r="P121">
            <v>1080</v>
          </cell>
          <cell r="Q121">
            <v>743</v>
          </cell>
          <cell r="S121">
            <v>4834</v>
          </cell>
          <cell r="T121">
            <v>10695</v>
          </cell>
          <cell r="U121">
            <v>1.212453454695904</v>
          </cell>
        </row>
        <row r="122">
          <cell r="A122" t="str">
            <v xml:space="preserve">    - Northern Ireland</v>
          </cell>
          <cell r="B122">
            <v>7</v>
          </cell>
          <cell r="C122">
            <v>22</v>
          </cell>
          <cell r="D122">
            <v>21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21</v>
          </cell>
          <cell r="T122">
            <v>0</v>
          </cell>
          <cell r="U122">
            <v>-1</v>
          </cell>
        </row>
        <row r="123">
          <cell r="A123" t="str">
            <v xml:space="preserve">    - Scotland</v>
          </cell>
          <cell r="B123">
            <v>4</v>
          </cell>
          <cell r="C123">
            <v>0</v>
          </cell>
          <cell r="D123">
            <v>12</v>
          </cell>
          <cell r="F123">
            <v>5</v>
          </cell>
          <cell r="G123">
            <v>0</v>
          </cell>
          <cell r="H123">
            <v>0</v>
          </cell>
          <cell r="I123">
            <v>7</v>
          </cell>
          <cell r="J123">
            <v>5</v>
          </cell>
          <cell r="K123">
            <v>2</v>
          </cell>
          <cell r="L123">
            <v>1</v>
          </cell>
          <cell r="M123">
            <v>1</v>
          </cell>
          <cell r="N123">
            <v>0</v>
          </cell>
          <cell r="O123">
            <v>0</v>
          </cell>
          <cell r="P123">
            <v>3</v>
          </cell>
          <cell r="Q123">
            <v>1</v>
          </cell>
          <cell r="S123">
            <v>12</v>
          </cell>
          <cell r="T123">
            <v>25</v>
          </cell>
          <cell r="U123">
            <v>1.0833333333333335</v>
          </cell>
        </row>
        <row r="124">
          <cell r="A124" t="str">
            <v xml:space="preserve">    Yugoslavia</v>
          </cell>
          <cell r="B124">
            <v>2</v>
          </cell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</row>
        <row r="127">
          <cell r="A127" t="str">
            <v>PHILIPPINE OVERSEAS EMPLOYMENT ADMINISTRATION</v>
          </cell>
        </row>
        <row r="128">
          <cell r="A128" t="str">
            <v>Deployed Landbased Overseas Filipino Workers by Destination</v>
          </cell>
        </row>
        <row r="132">
          <cell r="B132">
            <v>1998</v>
          </cell>
          <cell r="C132">
            <v>1999</v>
          </cell>
          <cell r="D132">
            <v>2000</v>
          </cell>
          <cell r="F132">
            <v>36892</v>
          </cell>
          <cell r="G132">
            <v>36923</v>
          </cell>
          <cell r="H132">
            <v>36951</v>
          </cell>
          <cell r="I132">
            <v>36982</v>
          </cell>
          <cell r="J132">
            <v>37012</v>
          </cell>
          <cell r="K132">
            <v>37043</v>
          </cell>
          <cell r="L132">
            <v>37073</v>
          </cell>
          <cell r="M132">
            <v>37104</v>
          </cell>
          <cell r="N132">
            <v>37135</v>
          </cell>
          <cell r="O132">
            <v>37165</v>
          </cell>
          <cell r="P132">
            <v>37196</v>
          </cell>
          <cell r="Q132">
            <v>37226</v>
          </cell>
          <cell r="S132" t="str">
            <v xml:space="preserve">     2000</v>
          </cell>
          <cell r="T132" t="str">
            <v xml:space="preserve">     2001</v>
          </cell>
          <cell r="U132" t="str">
            <v>% Change</v>
          </cell>
        </row>
        <row r="134">
          <cell r="A134" t="str">
            <v>AMERICAS</v>
          </cell>
          <cell r="B134">
            <v>9152</v>
          </cell>
          <cell r="C134">
            <v>9045</v>
          </cell>
          <cell r="D134">
            <v>7624</v>
          </cell>
          <cell r="F134">
            <v>1274</v>
          </cell>
          <cell r="G134">
            <v>825</v>
          </cell>
          <cell r="H134">
            <v>793</v>
          </cell>
          <cell r="I134">
            <v>733</v>
          </cell>
          <cell r="J134">
            <v>851</v>
          </cell>
          <cell r="K134">
            <v>934</v>
          </cell>
          <cell r="L134">
            <v>965</v>
          </cell>
          <cell r="M134">
            <v>1114</v>
          </cell>
          <cell r="N134">
            <v>795</v>
          </cell>
          <cell r="O134">
            <v>983</v>
          </cell>
          <cell r="P134">
            <v>697</v>
          </cell>
          <cell r="Q134">
            <v>715</v>
          </cell>
          <cell r="S134">
            <v>7624</v>
          </cell>
          <cell r="T134">
            <v>10679</v>
          </cell>
          <cell r="U134">
            <v>0.40070828961175242</v>
          </cell>
        </row>
        <row r="135">
          <cell r="A135" t="str">
            <v xml:space="preserve">    Antigua</v>
          </cell>
          <cell r="B135">
            <v>9</v>
          </cell>
          <cell r="C135">
            <v>0</v>
          </cell>
          <cell r="D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2</v>
          </cell>
          <cell r="U135">
            <v>0</v>
          </cell>
        </row>
        <row r="136">
          <cell r="A136" t="str">
            <v xml:space="preserve">    Argentina</v>
          </cell>
          <cell r="B136">
            <v>23</v>
          </cell>
          <cell r="C136">
            <v>41</v>
          </cell>
          <cell r="D136">
            <v>40</v>
          </cell>
          <cell r="F136">
            <v>1</v>
          </cell>
          <cell r="G136">
            <v>0</v>
          </cell>
          <cell r="H136">
            <v>0</v>
          </cell>
          <cell r="I136">
            <v>1</v>
          </cell>
          <cell r="J136">
            <v>0</v>
          </cell>
          <cell r="K136">
            <v>5</v>
          </cell>
          <cell r="L136">
            <v>13</v>
          </cell>
          <cell r="M136">
            <v>3</v>
          </cell>
          <cell r="N136">
            <v>1</v>
          </cell>
          <cell r="O136">
            <v>0</v>
          </cell>
          <cell r="P136">
            <v>0</v>
          </cell>
          <cell r="Q136">
            <v>10</v>
          </cell>
          <cell r="S136">
            <v>40</v>
          </cell>
          <cell r="T136">
            <v>34</v>
          </cell>
          <cell r="U136">
            <v>-0.15</v>
          </cell>
        </row>
        <row r="137">
          <cell r="A137" t="str">
            <v xml:space="preserve">    Armenia</v>
          </cell>
          <cell r="B137">
            <v>0</v>
          </cell>
          <cell r="C137">
            <v>1</v>
          </cell>
          <cell r="D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 xml:space="preserve">    Aruba</v>
          </cell>
          <cell r="B138">
            <v>792</v>
          </cell>
          <cell r="C138">
            <v>1428</v>
          </cell>
          <cell r="D138">
            <v>168</v>
          </cell>
          <cell r="F138">
            <v>5</v>
          </cell>
          <cell r="G138">
            <v>1</v>
          </cell>
          <cell r="H138">
            <v>2</v>
          </cell>
          <cell r="I138">
            <v>7</v>
          </cell>
          <cell r="J138">
            <v>22</v>
          </cell>
          <cell r="K138">
            <v>26</v>
          </cell>
          <cell r="L138">
            <v>15</v>
          </cell>
          <cell r="M138">
            <v>7</v>
          </cell>
          <cell r="N138">
            <v>7</v>
          </cell>
          <cell r="O138">
            <v>11</v>
          </cell>
          <cell r="P138">
            <v>11</v>
          </cell>
          <cell r="Q138">
            <v>5</v>
          </cell>
          <cell r="S138">
            <v>168</v>
          </cell>
          <cell r="T138">
            <v>119</v>
          </cell>
          <cell r="U138">
            <v>-0.29166666666666663</v>
          </cell>
        </row>
        <row r="139">
          <cell r="A139" t="str">
            <v xml:space="preserve">    Bahamas</v>
          </cell>
          <cell r="B139">
            <v>22</v>
          </cell>
          <cell r="C139">
            <v>32</v>
          </cell>
          <cell r="D139">
            <v>41</v>
          </cell>
          <cell r="F139">
            <v>4</v>
          </cell>
          <cell r="G139">
            <v>7</v>
          </cell>
          <cell r="H139">
            <v>6</v>
          </cell>
          <cell r="I139">
            <v>13</v>
          </cell>
          <cell r="J139">
            <v>10</v>
          </cell>
          <cell r="K139">
            <v>13</v>
          </cell>
          <cell r="L139">
            <v>3</v>
          </cell>
          <cell r="M139">
            <v>12</v>
          </cell>
          <cell r="N139">
            <v>17</v>
          </cell>
          <cell r="O139">
            <v>28</v>
          </cell>
          <cell r="P139">
            <v>6</v>
          </cell>
          <cell r="Q139">
            <v>9</v>
          </cell>
          <cell r="S139">
            <v>41</v>
          </cell>
          <cell r="T139">
            <v>128</v>
          </cell>
          <cell r="U139">
            <v>2.1219512195121952</v>
          </cell>
        </row>
        <row r="140">
          <cell r="A140" t="str">
            <v xml:space="preserve">    Barbados</v>
          </cell>
          <cell r="B140">
            <v>0</v>
          </cell>
          <cell r="C140">
            <v>0</v>
          </cell>
          <cell r="D140">
            <v>50</v>
          </cell>
          <cell r="F140">
            <v>36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50</v>
          </cell>
          <cell r="T140">
            <v>36</v>
          </cell>
          <cell r="U140">
            <v>-0.28000000000000003</v>
          </cell>
        </row>
        <row r="141">
          <cell r="A141" t="str">
            <v xml:space="preserve">    Belize</v>
          </cell>
          <cell r="B141">
            <v>0</v>
          </cell>
          <cell r="C141">
            <v>56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</row>
        <row r="142">
          <cell r="A142" t="str">
            <v xml:space="preserve">    Bermuda</v>
          </cell>
          <cell r="B142">
            <v>177</v>
          </cell>
          <cell r="C142">
            <v>128</v>
          </cell>
          <cell r="D142">
            <v>239</v>
          </cell>
          <cell r="F142">
            <v>3</v>
          </cell>
          <cell r="G142">
            <v>48</v>
          </cell>
          <cell r="H142">
            <v>48</v>
          </cell>
          <cell r="I142">
            <v>4</v>
          </cell>
          <cell r="J142">
            <v>23</v>
          </cell>
          <cell r="K142">
            <v>8</v>
          </cell>
          <cell r="L142">
            <v>11</v>
          </cell>
          <cell r="M142">
            <v>9</v>
          </cell>
          <cell r="N142">
            <v>15</v>
          </cell>
          <cell r="O142">
            <v>9</v>
          </cell>
          <cell r="P142">
            <v>16</v>
          </cell>
          <cell r="Q142">
            <v>2</v>
          </cell>
          <cell r="S142">
            <v>239</v>
          </cell>
          <cell r="T142">
            <v>196</v>
          </cell>
          <cell r="U142">
            <v>-0.17991631799163177</v>
          </cell>
        </row>
        <row r="143">
          <cell r="A143" t="str">
            <v xml:space="preserve">    Brazil</v>
          </cell>
          <cell r="B143">
            <v>19</v>
          </cell>
          <cell r="C143">
            <v>35</v>
          </cell>
          <cell r="D143">
            <v>61</v>
          </cell>
          <cell r="F143">
            <v>6</v>
          </cell>
          <cell r="G143">
            <v>3</v>
          </cell>
          <cell r="H143">
            <v>2</v>
          </cell>
          <cell r="I143">
            <v>12</v>
          </cell>
          <cell r="J143">
            <v>2</v>
          </cell>
          <cell r="K143">
            <v>3</v>
          </cell>
          <cell r="L143">
            <v>0</v>
          </cell>
          <cell r="M143">
            <v>3</v>
          </cell>
          <cell r="N143">
            <v>3</v>
          </cell>
          <cell r="O143">
            <v>3</v>
          </cell>
          <cell r="P143">
            <v>1</v>
          </cell>
          <cell r="Q143">
            <v>3</v>
          </cell>
          <cell r="S143">
            <v>61</v>
          </cell>
          <cell r="T143">
            <v>41</v>
          </cell>
          <cell r="U143">
            <v>-0.32786885245901642</v>
          </cell>
        </row>
        <row r="144">
          <cell r="A144" t="str">
            <v xml:space="preserve">    Canada</v>
          </cell>
          <cell r="B144">
            <v>1957</v>
          </cell>
          <cell r="C144">
            <v>2020</v>
          </cell>
          <cell r="D144">
            <v>1915</v>
          </cell>
          <cell r="F144">
            <v>305</v>
          </cell>
          <cell r="G144">
            <v>347</v>
          </cell>
          <cell r="H144">
            <v>278</v>
          </cell>
          <cell r="I144">
            <v>216</v>
          </cell>
          <cell r="J144">
            <v>293</v>
          </cell>
          <cell r="K144">
            <v>263</v>
          </cell>
          <cell r="L144">
            <v>283</v>
          </cell>
          <cell r="M144">
            <v>281</v>
          </cell>
          <cell r="N144">
            <v>273</v>
          </cell>
          <cell r="O144">
            <v>184</v>
          </cell>
          <cell r="P144">
            <v>217</v>
          </cell>
          <cell r="Q144">
            <v>192</v>
          </cell>
          <cell r="S144">
            <v>1915</v>
          </cell>
          <cell r="T144">
            <v>3132</v>
          </cell>
          <cell r="U144">
            <v>0.63550913838120104</v>
          </cell>
        </row>
        <row r="145">
          <cell r="A145" t="str">
            <v xml:space="preserve">    Caribbean (unsp.) </v>
          </cell>
          <cell r="B145">
            <v>0</v>
          </cell>
          <cell r="C145">
            <v>0</v>
          </cell>
          <cell r="D145">
            <v>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</v>
          </cell>
          <cell r="K145">
            <v>0</v>
          </cell>
          <cell r="L145">
            <v>5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2</v>
          </cell>
          <cell r="T145">
            <v>19</v>
          </cell>
          <cell r="U145">
            <v>8.5</v>
          </cell>
        </row>
        <row r="146">
          <cell r="A146" t="str">
            <v xml:space="preserve">    Cayman Is.</v>
          </cell>
          <cell r="B146">
            <v>200</v>
          </cell>
          <cell r="C146">
            <v>278</v>
          </cell>
          <cell r="D146">
            <v>352</v>
          </cell>
          <cell r="F146">
            <v>44</v>
          </cell>
          <cell r="G146">
            <v>20</v>
          </cell>
          <cell r="H146">
            <v>33</v>
          </cell>
          <cell r="I146">
            <v>44</v>
          </cell>
          <cell r="J146">
            <v>38</v>
          </cell>
          <cell r="K146">
            <v>54</v>
          </cell>
          <cell r="L146">
            <v>48</v>
          </cell>
          <cell r="M146">
            <v>73</v>
          </cell>
          <cell r="N146">
            <v>44</v>
          </cell>
          <cell r="O146">
            <v>61</v>
          </cell>
          <cell r="P146">
            <v>65</v>
          </cell>
          <cell r="Q146">
            <v>121</v>
          </cell>
          <cell r="S146">
            <v>352</v>
          </cell>
          <cell r="T146">
            <v>645</v>
          </cell>
          <cell r="U146">
            <v>0.83238636363636354</v>
          </cell>
        </row>
        <row r="147">
          <cell r="A147" t="str">
            <v xml:space="preserve">    Chile</v>
          </cell>
          <cell r="B147">
            <v>34</v>
          </cell>
          <cell r="C147">
            <v>5</v>
          </cell>
          <cell r="D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1</v>
          </cell>
          <cell r="T147">
            <v>1</v>
          </cell>
          <cell r="U147">
            <v>0</v>
          </cell>
        </row>
        <row r="148">
          <cell r="A148" t="str">
            <v xml:space="preserve">    Colombia</v>
          </cell>
          <cell r="B148">
            <v>3</v>
          </cell>
          <cell r="C148">
            <v>1</v>
          </cell>
          <cell r="D148">
            <v>7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7</v>
          </cell>
          <cell r="T148">
            <v>1</v>
          </cell>
          <cell r="U148">
            <v>-0.85714285714285721</v>
          </cell>
        </row>
        <row r="149">
          <cell r="A149" t="str">
            <v xml:space="preserve">    Costa Rica</v>
          </cell>
          <cell r="B149">
            <v>2</v>
          </cell>
          <cell r="C149">
            <v>11</v>
          </cell>
          <cell r="D149">
            <v>1</v>
          </cell>
          <cell r="F149">
            <v>0</v>
          </cell>
          <cell r="G149">
            <v>0</v>
          </cell>
          <cell r="H149">
            <v>1</v>
          </cell>
          <cell r="I149">
            <v>0</v>
          </cell>
          <cell r="J149">
            <v>0</v>
          </cell>
          <cell r="K149">
            <v>23</v>
          </cell>
          <cell r="L149">
            <v>0</v>
          </cell>
          <cell r="M149">
            <v>0</v>
          </cell>
          <cell r="N149">
            <v>2</v>
          </cell>
          <cell r="O149">
            <v>0</v>
          </cell>
          <cell r="P149">
            <v>0</v>
          </cell>
          <cell r="Q149">
            <v>0</v>
          </cell>
          <cell r="S149">
            <v>1</v>
          </cell>
          <cell r="T149">
            <v>26</v>
          </cell>
          <cell r="U149">
            <v>0</v>
          </cell>
        </row>
        <row r="150">
          <cell r="A150" t="str">
            <v xml:space="preserve">    Cuba</v>
          </cell>
          <cell r="B150">
            <v>314</v>
          </cell>
          <cell r="C150">
            <v>299</v>
          </cell>
          <cell r="D150">
            <v>319</v>
          </cell>
          <cell r="F150">
            <v>44</v>
          </cell>
          <cell r="G150">
            <v>31</v>
          </cell>
          <cell r="H150">
            <v>17</v>
          </cell>
          <cell r="I150">
            <v>10</v>
          </cell>
          <cell r="J150">
            <v>0</v>
          </cell>
          <cell r="K150">
            <v>1</v>
          </cell>
          <cell r="L150">
            <v>10</v>
          </cell>
          <cell r="M150">
            <v>30</v>
          </cell>
          <cell r="N150">
            <v>21</v>
          </cell>
          <cell r="O150">
            <v>27</v>
          </cell>
          <cell r="P150">
            <v>9</v>
          </cell>
          <cell r="Q150">
            <v>16</v>
          </cell>
          <cell r="S150">
            <v>319</v>
          </cell>
          <cell r="T150">
            <v>216</v>
          </cell>
          <cell r="U150">
            <v>-0.32288401253918497</v>
          </cell>
        </row>
        <row r="151">
          <cell r="A151" t="str">
            <v xml:space="preserve">    Diego Garcia</v>
          </cell>
          <cell r="B151">
            <v>1444</v>
          </cell>
          <cell r="C151">
            <v>673</v>
          </cell>
          <cell r="D151">
            <v>306</v>
          </cell>
          <cell r="F151">
            <v>13</v>
          </cell>
          <cell r="G151">
            <v>9</v>
          </cell>
          <cell r="H151">
            <v>5</v>
          </cell>
          <cell r="I151">
            <v>20</v>
          </cell>
          <cell r="J151">
            <v>2</v>
          </cell>
          <cell r="K151">
            <v>17</v>
          </cell>
          <cell r="L151">
            <v>32</v>
          </cell>
          <cell r="M151">
            <v>238</v>
          </cell>
          <cell r="N151">
            <v>9</v>
          </cell>
          <cell r="O151">
            <v>282</v>
          </cell>
          <cell r="P151">
            <v>82</v>
          </cell>
          <cell r="Q151">
            <v>17</v>
          </cell>
          <cell r="S151">
            <v>306</v>
          </cell>
          <cell r="T151">
            <v>726</v>
          </cell>
          <cell r="U151">
            <v>1.3725490196078431</v>
          </cell>
        </row>
        <row r="152">
          <cell r="A152" t="str">
            <v xml:space="preserve">    Dominica</v>
          </cell>
          <cell r="B152">
            <v>1</v>
          </cell>
          <cell r="C152">
            <v>0</v>
          </cell>
          <cell r="D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  <cell r="T152">
            <v>0</v>
          </cell>
          <cell r="U152">
            <v>0</v>
          </cell>
        </row>
        <row r="153">
          <cell r="A153" t="str">
            <v xml:space="preserve">    Dominican Republic</v>
          </cell>
          <cell r="B153">
            <v>7</v>
          </cell>
          <cell r="C153">
            <v>4</v>
          </cell>
          <cell r="D153">
            <v>1</v>
          </cell>
          <cell r="F153">
            <v>3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3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1</v>
          </cell>
          <cell r="S153">
            <v>1</v>
          </cell>
          <cell r="T153">
            <v>7</v>
          </cell>
          <cell r="U153">
            <v>6</v>
          </cell>
        </row>
        <row r="154">
          <cell r="A154" t="str">
            <v xml:space="preserve">    Ecuador</v>
          </cell>
          <cell r="B154">
            <v>0</v>
          </cell>
          <cell r="C154">
            <v>4</v>
          </cell>
          <cell r="D154">
            <v>1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1</v>
          </cell>
          <cell r="T154">
            <v>0</v>
          </cell>
          <cell r="U154">
            <v>-1</v>
          </cell>
        </row>
        <row r="155">
          <cell r="A155" t="str">
            <v xml:space="preserve">    El Salvador</v>
          </cell>
          <cell r="B155">
            <v>1</v>
          </cell>
          <cell r="C155">
            <v>0</v>
          </cell>
          <cell r="D155">
            <v>4</v>
          </cell>
          <cell r="F155">
            <v>0</v>
          </cell>
          <cell r="G155">
            <v>1</v>
          </cell>
          <cell r="H155">
            <v>0</v>
          </cell>
          <cell r="I155">
            <v>1</v>
          </cell>
          <cell r="J155">
            <v>1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S155">
            <v>4</v>
          </cell>
          <cell r="T155">
            <v>4</v>
          </cell>
          <cell r="U155">
            <v>0</v>
          </cell>
        </row>
        <row r="156">
          <cell r="A156" t="str">
            <v xml:space="preserve">    Grenada</v>
          </cell>
          <cell r="B156">
            <v>8</v>
          </cell>
          <cell r="C156">
            <v>9</v>
          </cell>
          <cell r="D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U156">
            <v>0</v>
          </cell>
        </row>
        <row r="157">
          <cell r="A157" t="str">
            <v xml:space="preserve">    Guam</v>
          </cell>
          <cell r="B157">
            <v>812</v>
          </cell>
          <cell r="C157">
            <v>370</v>
          </cell>
          <cell r="D157">
            <v>209</v>
          </cell>
          <cell r="F157">
            <v>17</v>
          </cell>
          <cell r="G157">
            <v>13</v>
          </cell>
          <cell r="H157">
            <v>39</v>
          </cell>
          <cell r="I157">
            <v>16</v>
          </cell>
          <cell r="J157">
            <v>13</v>
          </cell>
          <cell r="K157">
            <v>23</v>
          </cell>
          <cell r="L157">
            <v>30</v>
          </cell>
          <cell r="M157">
            <v>14</v>
          </cell>
          <cell r="N157">
            <v>5</v>
          </cell>
          <cell r="O157">
            <v>7</v>
          </cell>
          <cell r="P157">
            <v>7</v>
          </cell>
          <cell r="Q157">
            <v>11</v>
          </cell>
          <cell r="S157">
            <v>209</v>
          </cell>
          <cell r="T157">
            <v>195</v>
          </cell>
          <cell r="U157">
            <v>-6.6985645933014371E-2</v>
          </cell>
        </row>
        <row r="158">
          <cell r="A158" t="str">
            <v xml:space="preserve">    Guatemala</v>
          </cell>
          <cell r="B158">
            <v>1</v>
          </cell>
          <cell r="C158">
            <v>11</v>
          </cell>
          <cell r="D158">
            <v>1</v>
          </cell>
          <cell r="F158">
            <v>2</v>
          </cell>
          <cell r="G158">
            <v>0</v>
          </cell>
          <cell r="H158">
            <v>20</v>
          </cell>
          <cell r="I158">
            <v>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</v>
          </cell>
          <cell r="T158">
            <v>28</v>
          </cell>
          <cell r="U158">
            <v>0</v>
          </cell>
        </row>
        <row r="159">
          <cell r="A159" t="str">
            <v xml:space="preserve">    Guyana</v>
          </cell>
          <cell r="B159">
            <v>4</v>
          </cell>
          <cell r="C159">
            <v>5</v>
          </cell>
          <cell r="D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A160" t="str">
            <v xml:space="preserve">    Haiti</v>
          </cell>
          <cell r="B160">
            <v>11</v>
          </cell>
          <cell r="C160">
            <v>20</v>
          </cell>
          <cell r="D160">
            <v>24</v>
          </cell>
          <cell r="F160">
            <v>5</v>
          </cell>
          <cell r="G160">
            <v>3</v>
          </cell>
          <cell r="H160">
            <v>0</v>
          </cell>
          <cell r="I160">
            <v>2</v>
          </cell>
          <cell r="J160">
            <v>15</v>
          </cell>
          <cell r="K160">
            <v>3</v>
          </cell>
          <cell r="L160">
            <v>5</v>
          </cell>
          <cell r="M160">
            <v>2</v>
          </cell>
          <cell r="N160">
            <v>2</v>
          </cell>
          <cell r="O160">
            <v>0</v>
          </cell>
          <cell r="P160">
            <v>0</v>
          </cell>
          <cell r="Q160">
            <v>0</v>
          </cell>
          <cell r="S160">
            <v>24</v>
          </cell>
          <cell r="T160">
            <v>37</v>
          </cell>
          <cell r="U160">
            <v>0.54166666666666674</v>
          </cell>
        </row>
        <row r="161">
          <cell r="A161" t="str">
            <v xml:space="preserve">    Hawaii</v>
          </cell>
          <cell r="B161">
            <v>0</v>
          </cell>
          <cell r="C161">
            <v>0</v>
          </cell>
          <cell r="D161">
            <v>1</v>
          </cell>
          <cell r="F161">
            <v>0</v>
          </cell>
          <cell r="G161">
            <v>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13</v>
          </cell>
          <cell r="P161">
            <v>0</v>
          </cell>
          <cell r="Q161">
            <v>27</v>
          </cell>
          <cell r="S161">
            <v>1</v>
          </cell>
          <cell r="T161">
            <v>41</v>
          </cell>
          <cell r="U161">
            <v>0</v>
          </cell>
        </row>
        <row r="162">
          <cell r="A162" t="str">
            <v xml:space="preserve">    Honduras</v>
          </cell>
          <cell r="B162">
            <v>11</v>
          </cell>
          <cell r="C162">
            <v>12</v>
          </cell>
          <cell r="D162">
            <v>4</v>
          </cell>
          <cell r="F162">
            <v>0</v>
          </cell>
          <cell r="G162">
            <v>0</v>
          </cell>
          <cell r="H162">
            <v>0</v>
          </cell>
          <cell r="I162">
            <v>3</v>
          </cell>
          <cell r="J162">
            <v>0</v>
          </cell>
          <cell r="K162">
            <v>0</v>
          </cell>
          <cell r="L162">
            <v>1</v>
          </cell>
          <cell r="M162">
            <v>0</v>
          </cell>
          <cell r="N162">
            <v>1</v>
          </cell>
          <cell r="O162">
            <v>0</v>
          </cell>
          <cell r="P162">
            <v>0</v>
          </cell>
          <cell r="Q162">
            <v>2</v>
          </cell>
          <cell r="S162">
            <v>4</v>
          </cell>
          <cell r="T162">
            <v>7</v>
          </cell>
          <cell r="U162">
            <v>0.75</v>
          </cell>
        </row>
        <row r="163">
          <cell r="A163" t="str">
            <v xml:space="preserve">    Jamaica</v>
          </cell>
          <cell r="B163">
            <v>27</v>
          </cell>
          <cell r="C163">
            <v>26</v>
          </cell>
          <cell r="D163">
            <v>13</v>
          </cell>
          <cell r="F163">
            <v>2</v>
          </cell>
          <cell r="G163">
            <v>0</v>
          </cell>
          <cell r="H163">
            <v>0</v>
          </cell>
          <cell r="I163">
            <v>0</v>
          </cell>
          <cell r="J163">
            <v>2</v>
          </cell>
          <cell r="K163">
            <v>1</v>
          </cell>
          <cell r="L163">
            <v>0</v>
          </cell>
          <cell r="M163">
            <v>0</v>
          </cell>
          <cell r="N163">
            <v>0</v>
          </cell>
          <cell r="O163">
            <v>1</v>
          </cell>
          <cell r="P163">
            <v>0</v>
          </cell>
          <cell r="Q163">
            <v>2</v>
          </cell>
          <cell r="S163">
            <v>13</v>
          </cell>
          <cell r="T163">
            <v>8</v>
          </cell>
          <cell r="U163">
            <v>-0.38461538461538458</v>
          </cell>
        </row>
        <row r="164">
          <cell r="A164" t="str">
            <v xml:space="preserve">    Mexico</v>
          </cell>
          <cell r="B164">
            <v>33</v>
          </cell>
          <cell r="C164">
            <v>90</v>
          </cell>
          <cell r="D164">
            <v>241</v>
          </cell>
          <cell r="F164">
            <v>51</v>
          </cell>
          <cell r="G164">
            <v>15</v>
          </cell>
          <cell r="H164">
            <v>54</v>
          </cell>
          <cell r="I164">
            <v>15</v>
          </cell>
          <cell r="J164">
            <v>16</v>
          </cell>
          <cell r="K164">
            <v>22</v>
          </cell>
          <cell r="L164">
            <v>17</v>
          </cell>
          <cell r="M164">
            <v>15</v>
          </cell>
          <cell r="N164">
            <v>16</v>
          </cell>
          <cell r="O164">
            <v>13</v>
          </cell>
          <cell r="P164">
            <v>6</v>
          </cell>
          <cell r="Q164">
            <v>2</v>
          </cell>
          <cell r="S164">
            <v>241</v>
          </cell>
          <cell r="T164">
            <v>242</v>
          </cell>
          <cell r="U164">
            <v>4.1493775933609811E-3</v>
          </cell>
        </row>
        <row r="165">
          <cell r="A165" t="str">
            <v xml:space="preserve">    Midway Is.</v>
          </cell>
          <cell r="B165">
            <v>23</v>
          </cell>
          <cell r="C165">
            <v>21</v>
          </cell>
          <cell r="D165">
            <v>25</v>
          </cell>
          <cell r="F165">
            <v>2</v>
          </cell>
          <cell r="G165">
            <v>4</v>
          </cell>
          <cell r="H165">
            <v>0</v>
          </cell>
          <cell r="I165">
            <v>0</v>
          </cell>
          <cell r="J165">
            <v>3</v>
          </cell>
          <cell r="K165">
            <v>5</v>
          </cell>
          <cell r="L165">
            <v>0</v>
          </cell>
          <cell r="M165">
            <v>3</v>
          </cell>
          <cell r="N165">
            <v>4</v>
          </cell>
          <cell r="O165">
            <v>2</v>
          </cell>
          <cell r="P165">
            <v>1</v>
          </cell>
          <cell r="Q165">
            <v>3</v>
          </cell>
          <cell r="S165">
            <v>25</v>
          </cell>
          <cell r="T165">
            <v>27</v>
          </cell>
          <cell r="U165">
            <v>8.0000000000000071E-2</v>
          </cell>
        </row>
        <row r="166">
          <cell r="A166" t="str">
            <v xml:space="preserve">    Netherlands Antilles</v>
          </cell>
          <cell r="B166">
            <v>0</v>
          </cell>
          <cell r="C166">
            <v>1</v>
          </cell>
          <cell r="D166">
            <v>15</v>
          </cell>
          <cell r="F166">
            <v>0</v>
          </cell>
          <cell r="G166">
            <v>2</v>
          </cell>
          <cell r="H166">
            <v>1</v>
          </cell>
          <cell r="I166">
            <v>7</v>
          </cell>
          <cell r="J166">
            <v>0</v>
          </cell>
          <cell r="K166">
            <v>0</v>
          </cell>
          <cell r="L166">
            <v>2</v>
          </cell>
          <cell r="M166">
            <v>2</v>
          </cell>
          <cell r="N166">
            <v>4</v>
          </cell>
          <cell r="O166">
            <v>1</v>
          </cell>
          <cell r="P166">
            <v>1</v>
          </cell>
          <cell r="Q166">
            <v>0</v>
          </cell>
          <cell r="S166">
            <v>15</v>
          </cell>
          <cell r="T166">
            <v>20</v>
          </cell>
          <cell r="U166">
            <v>0.33333333333333326</v>
          </cell>
        </row>
        <row r="167">
          <cell r="A167" t="str">
            <v xml:space="preserve">    Nicaragua</v>
          </cell>
          <cell r="B167">
            <v>0</v>
          </cell>
          <cell r="C167">
            <v>2</v>
          </cell>
          <cell r="D167">
            <v>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4</v>
          </cell>
          <cell r="T167">
            <v>0</v>
          </cell>
          <cell r="U167">
            <v>-1</v>
          </cell>
        </row>
        <row r="168">
          <cell r="A168" t="str">
            <v xml:space="preserve">    Panama</v>
          </cell>
          <cell r="B168">
            <v>2</v>
          </cell>
          <cell r="C168">
            <v>3</v>
          </cell>
          <cell r="D168">
            <v>3</v>
          </cell>
          <cell r="F168">
            <v>0</v>
          </cell>
          <cell r="G168">
            <v>6</v>
          </cell>
          <cell r="H168">
            <v>0</v>
          </cell>
          <cell r="I168">
            <v>1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2</v>
          </cell>
          <cell r="O168">
            <v>0</v>
          </cell>
          <cell r="P168">
            <v>4</v>
          </cell>
          <cell r="Q168">
            <v>0</v>
          </cell>
          <cell r="S168">
            <v>3</v>
          </cell>
          <cell r="T168">
            <v>13</v>
          </cell>
          <cell r="U168">
            <v>3.333333333333333</v>
          </cell>
        </row>
        <row r="169">
          <cell r="A169" t="str">
            <v xml:space="preserve">    Peru</v>
          </cell>
          <cell r="B169">
            <v>2</v>
          </cell>
          <cell r="C169">
            <v>3</v>
          </cell>
          <cell r="D169">
            <v>2</v>
          </cell>
          <cell r="F169">
            <v>0</v>
          </cell>
          <cell r="G169">
            <v>0</v>
          </cell>
          <cell r="H169">
            <v>1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2</v>
          </cell>
          <cell r="T169">
            <v>1</v>
          </cell>
          <cell r="U169">
            <v>-0.5</v>
          </cell>
        </row>
        <row r="170">
          <cell r="A170" t="str">
            <v xml:space="preserve">    St. Nevis - Anguilla</v>
          </cell>
          <cell r="B170">
            <v>0</v>
          </cell>
          <cell r="C170">
            <v>1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  <cell r="T170">
            <v>0</v>
          </cell>
          <cell r="U170">
            <v>0</v>
          </cell>
        </row>
        <row r="171">
          <cell r="A171" t="str">
            <v xml:space="preserve">    St. Kitts Nevis</v>
          </cell>
          <cell r="B171">
            <v>1</v>
          </cell>
          <cell r="C171">
            <v>0</v>
          </cell>
          <cell r="D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  <cell r="T171">
            <v>1</v>
          </cell>
          <cell r="U171">
            <v>0</v>
          </cell>
        </row>
        <row r="172">
          <cell r="A172" t="str">
            <v xml:space="preserve">    St. Vincent</v>
          </cell>
          <cell r="B172">
            <v>1</v>
          </cell>
          <cell r="C172">
            <v>2</v>
          </cell>
          <cell r="D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S172">
            <v>0</v>
          </cell>
          <cell r="T172">
            <v>0</v>
          </cell>
          <cell r="U172">
            <v>0</v>
          </cell>
        </row>
        <row r="173">
          <cell r="A173" t="str">
            <v xml:space="preserve">    South America (unsp.)</v>
          </cell>
          <cell r="B173">
            <v>3</v>
          </cell>
          <cell r="C173">
            <v>1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Surinam</v>
          </cell>
          <cell r="B174">
            <v>2</v>
          </cell>
          <cell r="C174">
            <v>8</v>
          </cell>
          <cell r="D174">
            <v>2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2</v>
          </cell>
          <cell r="T174">
            <v>0</v>
          </cell>
          <cell r="U174">
            <v>-1</v>
          </cell>
        </row>
        <row r="175">
          <cell r="A175" t="str">
            <v xml:space="preserve">    Trinidad and Tobago</v>
          </cell>
          <cell r="B175">
            <v>0</v>
          </cell>
          <cell r="C175">
            <v>11</v>
          </cell>
          <cell r="D175">
            <v>7</v>
          </cell>
          <cell r="F175">
            <v>0</v>
          </cell>
          <cell r="G175">
            <v>0</v>
          </cell>
          <cell r="H175">
            <v>1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7</v>
          </cell>
          <cell r="T175">
            <v>1</v>
          </cell>
          <cell r="U175">
            <v>-0.85714285714285721</v>
          </cell>
        </row>
        <row r="176">
          <cell r="A176" t="str">
            <v xml:space="preserve">    United States of America</v>
          </cell>
          <cell r="B176">
            <v>3173</v>
          </cell>
          <cell r="C176">
            <v>3405</v>
          </cell>
          <cell r="D176">
            <v>3529</v>
          </cell>
          <cell r="F176">
            <v>724</v>
          </cell>
          <cell r="G176">
            <v>314</v>
          </cell>
          <cell r="H176">
            <v>281</v>
          </cell>
          <cell r="I176">
            <v>352</v>
          </cell>
          <cell r="J176">
            <v>396</v>
          </cell>
          <cell r="K176">
            <v>457</v>
          </cell>
          <cell r="L176">
            <v>486</v>
          </cell>
          <cell r="M176">
            <v>419</v>
          </cell>
          <cell r="N176">
            <v>367</v>
          </cell>
          <cell r="O176">
            <v>339</v>
          </cell>
          <cell r="P176">
            <v>264</v>
          </cell>
          <cell r="Q176">
            <v>290</v>
          </cell>
          <cell r="S176">
            <v>3529</v>
          </cell>
          <cell r="T176">
            <v>4689</v>
          </cell>
          <cell r="U176">
            <v>0.32870501558515164</v>
          </cell>
        </row>
        <row r="177">
          <cell r="A177" t="str">
            <v xml:space="preserve">    Uruguay</v>
          </cell>
          <cell r="B177">
            <v>17</v>
          </cell>
          <cell r="C177">
            <v>5</v>
          </cell>
          <cell r="D177">
            <v>3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3</v>
          </cell>
          <cell r="T177">
            <v>0</v>
          </cell>
          <cell r="U177">
            <v>-1</v>
          </cell>
        </row>
        <row r="178">
          <cell r="A178" t="str">
            <v xml:space="preserve">    Venezuela</v>
          </cell>
          <cell r="B178">
            <v>14</v>
          </cell>
          <cell r="C178">
            <v>15</v>
          </cell>
          <cell r="D178">
            <v>13</v>
          </cell>
          <cell r="F178">
            <v>6</v>
          </cell>
          <cell r="G178">
            <v>0</v>
          </cell>
          <cell r="H178">
            <v>2</v>
          </cell>
          <cell r="I178">
            <v>0</v>
          </cell>
          <cell r="J178">
            <v>0</v>
          </cell>
          <cell r="K178">
            <v>5</v>
          </cell>
          <cell r="L178">
            <v>0</v>
          </cell>
          <cell r="M178">
            <v>0</v>
          </cell>
          <cell r="N178">
            <v>1</v>
          </cell>
          <cell r="O178">
            <v>1</v>
          </cell>
          <cell r="P178">
            <v>5</v>
          </cell>
          <cell r="Q178">
            <v>1</v>
          </cell>
          <cell r="S178">
            <v>13</v>
          </cell>
          <cell r="T178">
            <v>21</v>
          </cell>
          <cell r="U178">
            <v>0.61538461538461542</v>
          </cell>
        </row>
        <row r="179">
          <cell r="A179" t="str">
            <v xml:space="preserve">    Virgin Is.</v>
          </cell>
          <cell r="B179">
            <v>2</v>
          </cell>
          <cell r="C179">
            <v>3</v>
          </cell>
          <cell r="D179">
            <v>14</v>
          </cell>
          <cell r="F179">
            <v>1</v>
          </cell>
          <cell r="G179">
            <v>0</v>
          </cell>
          <cell r="H179">
            <v>1</v>
          </cell>
          <cell r="I179">
            <v>3</v>
          </cell>
          <cell r="J179">
            <v>1</v>
          </cell>
          <cell r="K179">
            <v>1</v>
          </cell>
          <cell r="L179">
            <v>2</v>
          </cell>
          <cell r="M179">
            <v>1</v>
          </cell>
          <cell r="N179">
            <v>0</v>
          </cell>
          <cell r="O179">
            <v>1</v>
          </cell>
          <cell r="P179">
            <v>2</v>
          </cell>
          <cell r="Q179">
            <v>0</v>
          </cell>
          <cell r="S179">
            <v>14</v>
          </cell>
          <cell r="T179">
            <v>13</v>
          </cell>
          <cell r="U179">
            <v>-7.1428571428571397E-2</v>
          </cell>
        </row>
        <row r="180">
          <cell r="A180" t="str">
            <v xml:space="preserve">    West Indies (unsp.)</v>
          </cell>
          <cell r="B180">
            <v>0</v>
          </cell>
          <cell r="C180">
            <v>5</v>
          </cell>
          <cell r="D180">
            <v>6</v>
          </cell>
          <cell r="F180">
            <v>0</v>
          </cell>
          <cell r="G180">
            <v>0</v>
          </cell>
          <cell r="H180">
            <v>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S180">
            <v>6</v>
          </cell>
          <cell r="T180">
            <v>2</v>
          </cell>
          <cell r="U180">
            <v>-0.66666666666666674</v>
          </cell>
        </row>
        <row r="183">
          <cell r="A183" t="str">
            <v>PHILIPPINE OVERSEAS EMPLOYMENT ADMINISTRATION</v>
          </cell>
        </row>
        <row r="184">
          <cell r="A184" t="str">
            <v>Deployed Landbased Overseas Filipino Workers by Destination</v>
          </cell>
        </row>
        <row r="188">
          <cell r="B188">
            <v>1998</v>
          </cell>
          <cell r="C188">
            <v>1999</v>
          </cell>
          <cell r="D188">
            <v>2000</v>
          </cell>
          <cell r="F188">
            <v>36892</v>
          </cell>
          <cell r="G188">
            <v>36923</v>
          </cell>
          <cell r="H188">
            <v>36951</v>
          </cell>
          <cell r="I188">
            <v>36982</v>
          </cell>
          <cell r="J188">
            <v>37012</v>
          </cell>
          <cell r="K188">
            <v>37043</v>
          </cell>
          <cell r="L188">
            <v>37073</v>
          </cell>
          <cell r="M188">
            <v>37104</v>
          </cell>
          <cell r="N188">
            <v>37135</v>
          </cell>
          <cell r="O188">
            <v>37165</v>
          </cell>
          <cell r="P188">
            <v>37196</v>
          </cell>
          <cell r="Q188">
            <v>37226</v>
          </cell>
          <cell r="S188" t="str">
            <v xml:space="preserve">     2000</v>
          </cell>
          <cell r="T188" t="str">
            <v xml:space="preserve">     2001</v>
          </cell>
          <cell r="U188" t="str">
            <v>% Change</v>
          </cell>
        </row>
        <row r="190">
          <cell r="A190" t="str">
            <v>AFRICA</v>
          </cell>
          <cell r="B190">
            <v>5538</v>
          </cell>
          <cell r="C190">
            <v>4936</v>
          </cell>
          <cell r="D190">
            <v>4298</v>
          </cell>
          <cell r="F190">
            <v>700</v>
          </cell>
          <cell r="G190">
            <v>333</v>
          </cell>
          <cell r="H190">
            <v>464</v>
          </cell>
          <cell r="I190">
            <v>276</v>
          </cell>
          <cell r="J190">
            <v>457</v>
          </cell>
          <cell r="K190">
            <v>401</v>
          </cell>
          <cell r="L190">
            <v>515</v>
          </cell>
          <cell r="M190">
            <v>404</v>
          </cell>
          <cell r="N190">
            <v>364</v>
          </cell>
          <cell r="O190">
            <v>372</v>
          </cell>
          <cell r="P190">
            <v>319</v>
          </cell>
          <cell r="Q190">
            <v>338</v>
          </cell>
          <cell r="S190">
            <v>4298</v>
          </cell>
          <cell r="T190">
            <v>4943</v>
          </cell>
          <cell r="U190">
            <v>0.15006979990693337</v>
          </cell>
        </row>
        <row r="191">
          <cell r="A191" t="str">
            <v xml:space="preserve">    Afars and Issas</v>
          </cell>
          <cell r="B191">
            <v>0</v>
          </cell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8</v>
          </cell>
          <cell r="M191">
            <v>0</v>
          </cell>
          <cell r="N191">
            <v>4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  <cell r="T191">
            <v>12</v>
          </cell>
          <cell r="U191">
            <v>0</v>
          </cell>
        </row>
        <row r="192">
          <cell r="A192" t="str">
            <v xml:space="preserve">    Algeria</v>
          </cell>
          <cell r="B192">
            <v>1258</v>
          </cell>
          <cell r="C192">
            <v>705</v>
          </cell>
          <cell r="D192">
            <v>280</v>
          </cell>
          <cell r="F192">
            <v>46</v>
          </cell>
          <cell r="G192">
            <v>18</v>
          </cell>
          <cell r="H192">
            <v>8</v>
          </cell>
          <cell r="I192">
            <v>27</v>
          </cell>
          <cell r="J192">
            <v>41</v>
          </cell>
          <cell r="K192">
            <v>46</v>
          </cell>
          <cell r="L192">
            <v>22</v>
          </cell>
          <cell r="M192">
            <v>36</v>
          </cell>
          <cell r="N192">
            <v>22</v>
          </cell>
          <cell r="O192">
            <v>34</v>
          </cell>
          <cell r="P192">
            <v>41</v>
          </cell>
          <cell r="Q192">
            <v>52</v>
          </cell>
          <cell r="S192">
            <v>280</v>
          </cell>
          <cell r="T192">
            <v>393</v>
          </cell>
          <cell r="U192">
            <v>0.40357142857142847</v>
          </cell>
        </row>
        <row r="193">
          <cell r="A193" t="str">
            <v xml:space="preserve">    Angola</v>
          </cell>
          <cell r="B193">
            <v>681</v>
          </cell>
          <cell r="C193">
            <v>772</v>
          </cell>
          <cell r="D193">
            <v>788</v>
          </cell>
          <cell r="F193">
            <v>108</v>
          </cell>
          <cell r="G193">
            <v>62</v>
          </cell>
          <cell r="H193">
            <v>199</v>
          </cell>
          <cell r="I193">
            <v>47</v>
          </cell>
          <cell r="J193">
            <v>83</v>
          </cell>
          <cell r="K193">
            <v>64</v>
          </cell>
          <cell r="L193">
            <v>112</v>
          </cell>
          <cell r="M193">
            <v>86</v>
          </cell>
          <cell r="N193">
            <v>84</v>
          </cell>
          <cell r="O193">
            <v>105</v>
          </cell>
          <cell r="P193">
            <v>102</v>
          </cell>
          <cell r="Q193">
            <v>67</v>
          </cell>
          <cell r="S193">
            <v>788</v>
          </cell>
          <cell r="T193">
            <v>1119</v>
          </cell>
          <cell r="U193">
            <v>0.42005076142131981</v>
          </cell>
        </row>
        <row r="194">
          <cell r="A194" t="str">
            <v xml:space="preserve">    Botswana</v>
          </cell>
          <cell r="B194">
            <v>26</v>
          </cell>
          <cell r="C194">
            <v>24</v>
          </cell>
          <cell r="D194">
            <v>27</v>
          </cell>
          <cell r="F194">
            <v>32</v>
          </cell>
          <cell r="G194">
            <v>2</v>
          </cell>
          <cell r="H194">
            <v>0</v>
          </cell>
          <cell r="I194">
            <v>1</v>
          </cell>
          <cell r="J194">
            <v>8</v>
          </cell>
          <cell r="K194">
            <v>1</v>
          </cell>
          <cell r="L194">
            <v>3</v>
          </cell>
          <cell r="M194">
            <v>1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S194">
            <v>27</v>
          </cell>
          <cell r="T194">
            <v>50</v>
          </cell>
          <cell r="U194">
            <v>0.85185185185185186</v>
          </cell>
        </row>
        <row r="195">
          <cell r="A195" t="str">
            <v xml:space="preserve">    Burundi</v>
          </cell>
          <cell r="B195">
            <v>0</v>
          </cell>
          <cell r="C195">
            <v>1</v>
          </cell>
          <cell r="D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  <cell r="T195">
            <v>0</v>
          </cell>
          <cell r="U195">
            <v>0</v>
          </cell>
        </row>
        <row r="196">
          <cell r="A196" t="str">
            <v xml:space="preserve">    Cameroon</v>
          </cell>
          <cell r="B196">
            <v>12</v>
          </cell>
          <cell r="C196">
            <v>19</v>
          </cell>
          <cell r="D196">
            <v>4</v>
          </cell>
          <cell r="F196">
            <v>1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>
            <v>0</v>
          </cell>
          <cell r="P196">
            <v>8</v>
          </cell>
          <cell r="Q196">
            <v>20</v>
          </cell>
          <cell r="S196">
            <v>4</v>
          </cell>
          <cell r="T196">
            <v>30</v>
          </cell>
          <cell r="U196">
            <v>6.5</v>
          </cell>
        </row>
        <row r="197">
          <cell r="A197" t="str">
            <v xml:space="preserve">    Cape Verde</v>
          </cell>
          <cell r="B197">
            <v>0</v>
          </cell>
          <cell r="C197">
            <v>15</v>
          </cell>
          <cell r="D197">
            <v>7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7</v>
          </cell>
          <cell r="T197">
            <v>0</v>
          </cell>
          <cell r="U197">
            <v>-1</v>
          </cell>
        </row>
        <row r="198">
          <cell r="A198" t="str">
            <v xml:space="preserve">    Central African Republic</v>
          </cell>
          <cell r="B198">
            <v>1</v>
          </cell>
          <cell r="C198">
            <v>1</v>
          </cell>
          <cell r="D198">
            <v>2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</v>
          </cell>
          <cell r="L198">
            <v>0</v>
          </cell>
          <cell r="M198">
            <v>1</v>
          </cell>
          <cell r="N198">
            <v>0</v>
          </cell>
          <cell r="O198">
            <v>4</v>
          </cell>
          <cell r="P198">
            <v>0</v>
          </cell>
          <cell r="Q198">
            <v>0</v>
          </cell>
          <cell r="S198">
            <v>2</v>
          </cell>
          <cell r="T198">
            <v>6</v>
          </cell>
          <cell r="U198">
            <v>2</v>
          </cell>
        </row>
        <row r="199">
          <cell r="A199" t="str">
            <v xml:space="preserve">    Chad</v>
          </cell>
          <cell r="B199">
            <v>1</v>
          </cell>
          <cell r="C199">
            <v>0</v>
          </cell>
          <cell r="D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21</v>
          </cell>
          <cell r="N199">
            <v>24</v>
          </cell>
          <cell r="O199">
            <v>0</v>
          </cell>
          <cell r="P199">
            <v>2</v>
          </cell>
          <cell r="Q199">
            <v>30</v>
          </cell>
          <cell r="S199">
            <v>0</v>
          </cell>
          <cell r="T199">
            <v>77</v>
          </cell>
          <cell r="U199">
            <v>0</v>
          </cell>
        </row>
        <row r="200">
          <cell r="A200" t="str">
            <v xml:space="preserve">    Congo</v>
          </cell>
          <cell r="B200">
            <v>66</v>
          </cell>
          <cell r="C200">
            <v>35</v>
          </cell>
          <cell r="D200">
            <v>43</v>
          </cell>
          <cell r="F200">
            <v>4</v>
          </cell>
          <cell r="G200">
            <v>7</v>
          </cell>
          <cell r="H200">
            <v>8</v>
          </cell>
          <cell r="I200">
            <v>1</v>
          </cell>
          <cell r="J200">
            <v>10</v>
          </cell>
          <cell r="K200">
            <v>7</v>
          </cell>
          <cell r="L200">
            <v>7</v>
          </cell>
          <cell r="M200">
            <v>13</v>
          </cell>
          <cell r="N200">
            <v>5</v>
          </cell>
          <cell r="O200">
            <v>4</v>
          </cell>
          <cell r="P200">
            <v>1</v>
          </cell>
          <cell r="Q200">
            <v>2</v>
          </cell>
          <cell r="S200">
            <v>43</v>
          </cell>
          <cell r="T200">
            <v>69</v>
          </cell>
          <cell r="U200">
            <v>0.60465116279069764</v>
          </cell>
        </row>
        <row r="201">
          <cell r="A201" t="str">
            <v xml:space="preserve">    Djibouti</v>
          </cell>
          <cell r="B201">
            <v>11</v>
          </cell>
          <cell r="C201">
            <v>0</v>
          </cell>
          <cell r="D201">
            <v>2</v>
          </cell>
          <cell r="F201">
            <v>0</v>
          </cell>
          <cell r="G201">
            <v>0</v>
          </cell>
          <cell r="H201">
            <v>0</v>
          </cell>
          <cell r="I201">
            <v>1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1</v>
          </cell>
          <cell r="O201">
            <v>0</v>
          </cell>
          <cell r="P201">
            <v>0</v>
          </cell>
          <cell r="Q201">
            <v>0</v>
          </cell>
          <cell r="S201">
            <v>2</v>
          </cell>
          <cell r="T201">
            <v>2</v>
          </cell>
          <cell r="U201">
            <v>0</v>
          </cell>
        </row>
        <row r="202">
          <cell r="A202" t="str">
            <v xml:space="preserve">    East Africa (unsp.)</v>
          </cell>
          <cell r="B202">
            <v>4</v>
          </cell>
          <cell r="C202">
            <v>0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S202">
            <v>0</v>
          </cell>
          <cell r="T202">
            <v>0</v>
          </cell>
          <cell r="U202">
            <v>0</v>
          </cell>
        </row>
        <row r="203">
          <cell r="A203" t="str">
            <v xml:space="preserve">    Equatorial Guinea</v>
          </cell>
          <cell r="B203">
            <v>40</v>
          </cell>
          <cell r="C203">
            <v>732</v>
          </cell>
          <cell r="D203">
            <v>865</v>
          </cell>
          <cell r="F203">
            <v>91</v>
          </cell>
          <cell r="G203">
            <v>40</v>
          </cell>
          <cell r="H203">
            <v>71</v>
          </cell>
          <cell r="I203">
            <v>56</v>
          </cell>
          <cell r="J203">
            <v>83</v>
          </cell>
          <cell r="K203">
            <v>66</v>
          </cell>
          <cell r="L203">
            <v>75</v>
          </cell>
          <cell r="M203">
            <v>50</v>
          </cell>
          <cell r="N203">
            <v>49</v>
          </cell>
          <cell r="O203">
            <v>88</v>
          </cell>
          <cell r="P203">
            <v>37</v>
          </cell>
          <cell r="Q203">
            <v>67</v>
          </cell>
          <cell r="S203">
            <v>865</v>
          </cell>
          <cell r="T203">
            <v>773</v>
          </cell>
          <cell r="U203">
            <v>-0.10635838150289012</v>
          </cell>
        </row>
        <row r="204">
          <cell r="A204" t="str">
            <v xml:space="preserve">    Eritrea</v>
          </cell>
          <cell r="B204">
            <v>44</v>
          </cell>
          <cell r="C204">
            <v>8</v>
          </cell>
          <cell r="D204">
            <v>2</v>
          </cell>
          <cell r="F204">
            <v>0</v>
          </cell>
          <cell r="G204">
            <v>5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3</v>
          </cell>
          <cell r="M204">
            <v>0</v>
          </cell>
          <cell r="N204">
            <v>0</v>
          </cell>
          <cell r="O204">
            <v>1</v>
          </cell>
          <cell r="P204">
            <v>0</v>
          </cell>
          <cell r="Q204">
            <v>0</v>
          </cell>
          <cell r="S204">
            <v>2</v>
          </cell>
          <cell r="T204">
            <v>9</v>
          </cell>
          <cell r="U204">
            <v>3.5</v>
          </cell>
        </row>
        <row r="205">
          <cell r="A205" t="str">
            <v xml:space="preserve">    Ethiopia</v>
          </cell>
          <cell r="B205">
            <v>15</v>
          </cell>
          <cell r="C205">
            <v>9</v>
          </cell>
          <cell r="D205">
            <v>19</v>
          </cell>
          <cell r="F205">
            <v>1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2</v>
          </cell>
          <cell r="L205">
            <v>1</v>
          </cell>
          <cell r="M205">
            <v>0</v>
          </cell>
          <cell r="N205">
            <v>1</v>
          </cell>
          <cell r="O205">
            <v>3</v>
          </cell>
          <cell r="P205">
            <v>0</v>
          </cell>
          <cell r="Q205">
            <v>2</v>
          </cell>
          <cell r="S205">
            <v>19</v>
          </cell>
          <cell r="T205">
            <v>10</v>
          </cell>
          <cell r="U205">
            <v>-0.47368421052631582</v>
          </cell>
        </row>
        <row r="206">
          <cell r="A206" t="str">
            <v xml:space="preserve">    Gabon</v>
          </cell>
          <cell r="B206">
            <v>53</v>
          </cell>
          <cell r="C206">
            <v>66</v>
          </cell>
          <cell r="D206">
            <v>63</v>
          </cell>
          <cell r="F206">
            <v>14</v>
          </cell>
          <cell r="G206">
            <v>8</v>
          </cell>
          <cell r="H206">
            <v>0</v>
          </cell>
          <cell r="I206">
            <v>4</v>
          </cell>
          <cell r="J206">
            <v>3</v>
          </cell>
          <cell r="K206">
            <v>12</v>
          </cell>
          <cell r="L206">
            <v>4</v>
          </cell>
          <cell r="M206">
            <v>3</v>
          </cell>
          <cell r="N206">
            <v>8</v>
          </cell>
          <cell r="O206">
            <v>11</v>
          </cell>
          <cell r="P206">
            <v>3</v>
          </cell>
          <cell r="Q206">
            <v>11</v>
          </cell>
          <cell r="S206">
            <v>63</v>
          </cell>
          <cell r="T206">
            <v>81</v>
          </cell>
          <cell r="U206">
            <v>0.28571428571428581</v>
          </cell>
        </row>
        <row r="207">
          <cell r="A207" t="str">
            <v xml:space="preserve">    Ghana</v>
          </cell>
          <cell r="B207">
            <v>18</v>
          </cell>
          <cell r="C207">
            <v>42</v>
          </cell>
          <cell r="D207">
            <v>70</v>
          </cell>
          <cell r="F207">
            <v>16</v>
          </cell>
          <cell r="G207">
            <v>8</v>
          </cell>
          <cell r="H207">
            <v>1</v>
          </cell>
          <cell r="I207">
            <v>0</v>
          </cell>
          <cell r="J207">
            <v>0</v>
          </cell>
          <cell r="K207">
            <v>4</v>
          </cell>
          <cell r="L207">
            <v>1</v>
          </cell>
          <cell r="M207">
            <v>2</v>
          </cell>
          <cell r="N207">
            <v>3</v>
          </cell>
          <cell r="O207">
            <v>1</v>
          </cell>
          <cell r="P207">
            <v>1</v>
          </cell>
          <cell r="Q207">
            <v>0</v>
          </cell>
          <cell r="S207">
            <v>70</v>
          </cell>
          <cell r="T207">
            <v>37</v>
          </cell>
          <cell r="U207">
            <v>-0.47142857142857142</v>
          </cell>
        </row>
        <row r="208">
          <cell r="A208" t="str">
            <v xml:space="preserve">    Guinea</v>
          </cell>
          <cell r="B208">
            <v>125</v>
          </cell>
          <cell r="C208">
            <v>121</v>
          </cell>
          <cell r="D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  <cell r="T208">
            <v>0</v>
          </cell>
          <cell r="U208">
            <v>0</v>
          </cell>
        </row>
        <row r="209">
          <cell r="A209" t="str">
            <v xml:space="preserve">    Ivory Coast</v>
          </cell>
          <cell r="B209">
            <v>7</v>
          </cell>
          <cell r="C209">
            <v>4</v>
          </cell>
          <cell r="D209">
            <v>22</v>
          </cell>
          <cell r="F209">
            <v>4</v>
          </cell>
          <cell r="G209">
            <v>8</v>
          </cell>
          <cell r="H209">
            <v>4</v>
          </cell>
          <cell r="I209">
            <v>0</v>
          </cell>
          <cell r="J209">
            <v>2</v>
          </cell>
          <cell r="K209">
            <v>3</v>
          </cell>
          <cell r="L209">
            <v>2</v>
          </cell>
          <cell r="M209">
            <v>1</v>
          </cell>
          <cell r="N209">
            <v>1</v>
          </cell>
          <cell r="O209">
            <v>0</v>
          </cell>
          <cell r="P209">
            <v>0</v>
          </cell>
          <cell r="Q209">
            <v>0</v>
          </cell>
          <cell r="S209">
            <v>22</v>
          </cell>
          <cell r="T209">
            <v>25</v>
          </cell>
          <cell r="U209">
            <v>0.13636363636363646</v>
          </cell>
        </row>
        <row r="210">
          <cell r="A210" t="str">
            <v xml:space="preserve">    Kenya</v>
          </cell>
          <cell r="B210">
            <v>37</v>
          </cell>
          <cell r="C210">
            <v>57</v>
          </cell>
          <cell r="D210">
            <v>47</v>
          </cell>
          <cell r="F210">
            <v>25</v>
          </cell>
          <cell r="G210">
            <v>1</v>
          </cell>
          <cell r="H210">
            <v>3</v>
          </cell>
          <cell r="I210">
            <v>0</v>
          </cell>
          <cell r="J210">
            <v>2</v>
          </cell>
          <cell r="K210">
            <v>2</v>
          </cell>
          <cell r="L210">
            <v>2</v>
          </cell>
          <cell r="M210">
            <v>5</v>
          </cell>
          <cell r="N210">
            <v>1</v>
          </cell>
          <cell r="O210">
            <v>1</v>
          </cell>
          <cell r="P210">
            <v>4</v>
          </cell>
          <cell r="Q210">
            <v>2</v>
          </cell>
          <cell r="S210">
            <v>47</v>
          </cell>
          <cell r="T210">
            <v>48</v>
          </cell>
          <cell r="U210">
            <v>2.1276595744680771E-2</v>
          </cell>
        </row>
        <row r="211">
          <cell r="A211" t="str">
            <v xml:space="preserve">    Lesotho</v>
          </cell>
          <cell r="B211">
            <v>0</v>
          </cell>
          <cell r="C211">
            <v>3</v>
          </cell>
          <cell r="D211">
            <v>6</v>
          </cell>
          <cell r="F211">
            <v>19</v>
          </cell>
          <cell r="G211">
            <v>3</v>
          </cell>
          <cell r="H211">
            <v>2</v>
          </cell>
          <cell r="I211">
            <v>0</v>
          </cell>
          <cell r="J211">
            <v>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4</v>
          </cell>
          <cell r="Q211">
            <v>0</v>
          </cell>
          <cell r="S211">
            <v>6</v>
          </cell>
          <cell r="T211">
            <v>29</v>
          </cell>
          <cell r="U211">
            <v>3.833333333333333</v>
          </cell>
        </row>
        <row r="212">
          <cell r="A212" t="str">
            <v xml:space="preserve">    Liberia</v>
          </cell>
          <cell r="B212">
            <v>0</v>
          </cell>
          <cell r="C212">
            <v>5</v>
          </cell>
          <cell r="D212">
            <v>1</v>
          </cell>
          <cell r="F212">
            <v>0</v>
          </cell>
          <cell r="G212">
            <v>0</v>
          </cell>
          <cell r="H212">
            <v>1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1</v>
          </cell>
          <cell r="T212">
            <v>1</v>
          </cell>
          <cell r="U212">
            <v>0</v>
          </cell>
        </row>
        <row r="213">
          <cell r="A213" t="str">
            <v xml:space="preserve">    Madagascar</v>
          </cell>
          <cell r="B213">
            <v>1</v>
          </cell>
          <cell r="C213">
            <v>1</v>
          </cell>
          <cell r="D213">
            <v>6</v>
          </cell>
          <cell r="F213">
            <v>0</v>
          </cell>
          <cell r="G213">
            <v>2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2</v>
          </cell>
          <cell r="M213">
            <v>4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6</v>
          </cell>
          <cell r="T213">
            <v>9</v>
          </cell>
          <cell r="U213">
            <v>0.5</v>
          </cell>
        </row>
        <row r="214">
          <cell r="A214" t="str">
            <v xml:space="preserve">    Malawi</v>
          </cell>
          <cell r="B214">
            <v>4</v>
          </cell>
          <cell r="C214">
            <v>22</v>
          </cell>
          <cell r="D214">
            <v>17</v>
          </cell>
          <cell r="F214">
            <v>12</v>
          </cell>
          <cell r="G214">
            <v>0</v>
          </cell>
          <cell r="H214">
            <v>0</v>
          </cell>
          <cell r="I214">
            <v>0</v>
          </cell>
          <cell r="J214">
            <v>1</v>
          </cell>
          <cell r="K214">
            <v>0</v>
          </cell>
          <cell r="L214">
            <v>4</v>
          </cell>
          <cell r="M214">
            <v>1</v>
          </cell>
          <cell r="N214">
            <v>0</v>
          </cell>
          <cell r="O214">
            <v>1</v>
          </cell>
          <cell r="P214">
            <v>0</v>
          </cell>
          <cell r="Q214">
            <v>0</v>
          </cell>
          <cell r="S214">
            <v>17</v>
          </cell>
          <cell r="T214">
            <v>19</v>
          </cell>
          <cell r="U214">
            <v>0.11764705882352944</v>
          </cell>
        </row>
        <row r="215">
          <cell r="A215" t="str">
            <v xml:space="preserve">    Mali</v>
          </cell>
          <cell r="B215">
            <v>61</v>
          </cell>
          <cell r="C215">
            <v>50</v>
          </cell>
          <cell r="D215">
            <v>52</v>
          </cell>
          <cell r="F215">
            <v>9</v>
          </cell>
          <cell r="G215">
            <v>1</v>
          </cell>
          <cell r="H215">
            <v>6</v>
          </cell>
          <cell r="I215">
            <v>0</v>
          </cell>
          <cell r="J215">
            <v>4</v>
          </cell>
          <cell r="K215">
            <v>4</v>
          </cell>
          <cell r="L215">
            <v>1</v>
          </cell>
          <cell r="M215">
            <v>1</v>
          </cell>
          <cell r="N215">
            <v>0</v>
          </cell>
          <cell r="O215">
            <v>1</v>
          </cell>
          <cell r="P215">
            <v>0</v>
          </cell>
          <cell r="Q215">
            <v>0</v>
          </cell>
          <cell r="S215">
            <v>52</v>
          </cell>
          <cell r="T215">
            <v>27</v>
          </cell>
          <cell r="U215">
            <v>-0.48076923076923073</v>
          </cell>
        </row>
        <row r="216">
          <cell r="A216" t="str">
            <v xml:space="preserve">    Mauritania</v>
          </cell>
          <cell r="B216">
            <v>0</v>
          </cell>
          <cell r="C216">
            <v>3</v>
          </cell>
          <cell r="D216">
            <v>19</v>
          </cell>
          <cell r="F216">
            <v>0</v>
          </cell>
          <cell r="G216">
            <v>1</v>
          </cell>
          <cell r="H216">
            <v>0</v>
          </cell>
          <cell r="I216">
            <v>0</v>
          </cell>
          <cell r="J216">
            <v>0</v>
          </cell>
          <cell r="K216">
            <v>1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19</v>
          </cell>
          <cell r="T216">
            <v>2</v>
          </cell>
          <cell r="U216">
            <v>-0.89473684210526316</v>
          </cell>
        </row>
        <row r="217">
          <cell r="A217" t="str">
            <v xml:space="preserve">    Mauritius</v>
          </cell>
          <cell r="B217">
            <v>2</v>
          </cell>
          <cell r="C217">
            <v>1</v>
          </cell>
          <cell r="D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0</v>
          </cell>
          <cell r="S217">
            <v>0</v>
          </cell>
          <cell r="T217">
            <v>1</v>
          </cell>
          <cell r="U217">
            <v>0.02</v>
          </cell>
        </row>
        <row r="218">
          <cell r="A218" t="str">
            <v xml:space="preserve">    Morocco</v>
          </cell>
          <cell r="B218">
            <v>42</v>
          </cell>
          <cell r="C218">
            <v>37</v>
          </cell>
          <cell r="D218">
            <v>38</v>
          </cell>
          <cell r="F218">
            <v>7</v>
          </cell>
          <cell r="G218">
            <v>3</v>
          </cell>
          <cell r="H218">
            <v>4</v>
          </cell>
          <cell r="I218">
            <v>2</v>
          </cell>
          <cell r="J218">
            <v>1</v>
          </cell>
          <cell r="K218">
            <v>1</v>
          </cell>
          <cell r="L218">
            <v>1</v>
          </cell>
          <cell r="M218">
            <v>6</v>
          </cell>
          <cell r="N218">
            <v>2</v>
          </cell>
          <cell r="O218">
            <v>2</v>
          </cell>
          <cell r="P218">
            <v>1</v>
          </cell>
          <cell r="Q218">
            <v>7</v>
          </cell>
          <cell r="S218">
            <v>38</v>
          </cell>
          <cell r="T218">
            <v>37</v>
          </cell>
          <cell r="U218">
            <v>-2.6315789473684181E-2</v>
          </cell>
        </row>
        <row r="219">
          <cell r="A219" t="str">
            <v xml:space="preserve">    Mozambique</v>
          </cell>
          <cell r="B219">
            <v>9</v>
          </cell>
          <cell r="C219">
            <v>3</v>
          </cell>
          <cell r="D219">
            <v>7</v>
          </cell>
          <cell r="F219">
            <v>3</v>
          </cell>
          <cell r="G219">
            <v>0</v>
          </cell>
          <cell r="H219">
            <v>1</v>
          </cell>
          <cell r="I219">
            <v>0</v>
          </cell>
          <cell r="J219">
            <v>0</v>
          </cell>
          <cell r="K219">
            <v>1</v>
          </cell>
          <cell r="L219">
            <v>0</v>
          </cell>
          <cell r="M219">
            <v>1</v>
          </cell>
          <cell r="N219">
            <v>0</v>
          </cell>
          <cell r="O219">
            <v>1</v>
          </cell>
          <cell r="P219">
            <v>0</v>
          </cell>
          <cell r="Q219">
            <v>0</v>
          </cell>
          <cell r="S219">
            <v>7</v>
          </cell>
          <cell r="T219">
            <v>7</v>
          </cell>
          <cell r="U219">
            <v>0</v>
          </cell>
        </row>
        <row r="220">
          <cell r="A220" t="str">
            <v xml:space="preserve">    Namibia</v>
          </cell>
          <cell r="B220">
            <v>14</v>
          </cell>
          <cell r="C220">
            <v>5</v>
          </cell>
          <cell r="D220">
            <v>4</v>
          </cell>
          <cell r="F220">
            <v>0</v>
          </cell>
          <cell r="G220">
            <v>0</v>
          </cell>
          <cell r="H220">
            <v>0</v>
          </cell>
          <cell r="I220">
            <v>14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4</v>
          </cell>
          <cell r="T220">
            <v>14</v>
          </cell>
          <cell r="U220">
            <v>2.5</v>
          </cell>
        </row>
        <row r="221">
          <cell r="A221" t="str">
            <v xml:space="preserve">    Nigeria</v>
          </cell>
          <cell r="B221">
            <v>1496</v>
          </cell>
          <cell r="C221">
            <v>1110</v>
          </cell>
          <cell r="D221">
            <v>833</v>
          </cell>
          <cell r="F221">
            <v>146</v>
          </cell>
          <cell r="G221">
            <v>72</v>
          </cell>
          <cell r="H221">
            <v>57</v>
          </cell>
          <cell r="I221">
            <v>88</v>
          </cell>
          <cell r="J221">
            <v>94</v>
          </cell>
          <cell r="K221">
            <v>110</v>
          </cell>
          <cell r="L221">
            <v>118</v>
          </cell>
          <cell r="M221">
            <v>98</v>
          </cell>
          <cell r="N221">
            <v>87</v>
          </cell>
          <cell r="O221">
            <v>56</v>
          </cell>
          <cell r="P221">
            <v>74</v>
          </cell>
          <cell r="Q221">
            <v>39</v>
          </cell>
          <cell r="S221">
            <v>833</v>
          </cell>
          <cell r="T221">
            <v>1039</v>
          </cell>
          <cell r="U221">
            <v>0.24729891956782724</v>
          </cell>
        </row>
        <row r="222">
          <cell r="A222" t="str">
            <v xml:space="preserve">    Rwanda</v>
          </cell>
          <cell r="B222">
            <v>2</v>
          </cell>
          <cell r="C222">
            <v>2</v>
          </cell>
          <cell r="D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  <cell r="U222">
            <v>0.02</v>
          </cell>
        </row>
        <row r="223">
          <cell r="A223" t="str">
            <v xml:space="preserve">    Sao Tome &amp; Principe</v>
          </cell>
          <cell r="B223">
            <v>14</v>
          </cell>
          <cell r="C223">
            <v>7</v>
          </cell>
          <cell r="D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1</v>
          </cell>
          <cell r="T223">
            <v>0</v>
          </cell>
          <cell r="U223">
            <v>-1</v>
          </cell>
        </row>
        <row r="224">
          <cell r="A224" t="str">
            <v xml:space="preserve">    Senegal</v>
          </cell>
          <cell r="B224">
            <v>0</v>
          </cell>
          <cell r="C224">
            <v>5</v>
          </cell>
          <cell r="D224">
            <v>0</v>
          </cell>
          <cell r="F224">
            <v>1</v>
          </cell>
          <cell r="G224">
            <v>0</v>
          </cell>
          <cell r="H224">
            <v>0</v>
          </cell>
          <cell r="I224">
            <v>0</v>
          </cell>
          <cell r="J224">
            <v>1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  <cell r="T224">
            <v>3</v>
          </cell>
          <cell r="U224">
            <v>0.02</v>
          </cell>
        </row>
        <row r="225">
          <cell r="A225" t="str">
            <v xml:space="preserve">    Seychelles</v>
          </cell>
          <cell r="B225">
            <v>547</v>
          </cell>
          <cell r="C225">
            <v>191</v>
          </cell>
          <cell r="D225">
            <v>125</v>
          </cell>
          <cell r="F225">
            <v>27</v>
          </cell>
          <cell r="G225">
            <v>20</v>
          </cell>
          <cell r="H225">
            <v>33</v>
          </cell>
          <cell r="I225">
            <v>21</v>
          </cell>
          <cell r="J225">
            <v>21</v>
          </cell>
          <cell r="K225">
            <v>31</v>
          </cell>
          <cell r="L225">
            <v>5</v>
          </cell>
          <cell r="M225">
            <v>19</v>
          </cell>
          <cell r="N225">
            <v>7</v>
          </cell>
          <cell r="O225">
            <v>22</v>
          </cell>
          <cell r="P225">
            <v>19</v>
          </cell>
          <cell r="Q225">
            <v>17</v>
          </cell>
          <cell r="S225">
            <v>125</v>
          </cell>
          <cell r="T225">
            <v>242</v>
          </cell>
          <cell r="U225">
            <v>0.93599999999999994</v>
          </cell>
        </row>
        <row r="226">
          <cell r="A226" t="str">
            <v xml:space="preserve">    South Africa</v>
          </cell>
          <cell r="B226">
            <v>123</v>
          </cell>
          <cell r="C226">
            <v>182</v>
          </cell>
          <cell r="D226">
            <v>106</v>
          </cell>
          <cell r="F226">
            <v>36</v>
          </cell>
          <cell r="G226">
            <v>17</v>
          </cell>
          <cell r="H226">
            <v>0</v>
          </cell>
          <cell r="I226">
            <v>0</v>
          </cell>
          <cell r="J226">
            <v>2</v>
          </cell>
          <cell r="K226">
            <v>8</v>
          </cell>
          <cell r="L226">
            <v>5</v>
          </cell>
          <cell r="M226">
            <v>15</v>
          </cell>
          <cell r="N226">
            <v>19</v>
          </cell>
          <cell r="O226">
            <v>4</v>
          </cell>
          <cell r="P226">
            <v>4</v>
          </cell>
          <cell r="Q226">
            <v>2</v>
          </cell>
          <cell r="S226">
            <v>106</v>
          </cell>
          <cell r="T226">
            <v>112</v>
          </cell>
          <cell r="U226">
            <v>5.6603773584905648E-2</v>
          </cell>
        </row>
        <row r="227">
          <cell r="A227" t="str">
            <v xml:space="preserve">    Sudan</v>
          </cell>
          <cell r="B227">
            <v>317</v>
          </cell>
          <cell r="C227">
            <v>420</v>
          </cell>
          <cell r="D227">
            <v>236</v>
          </cell>
          <cell r="F227">
            <v>17</v>
          </cell>
          <cell r="G227">
            <v>22</v>
          </cell>
          <cell r="H227">
            <v>7</v>
          </cell>
          <cell r="I227">
            <v>3</v>
          </cell>
          <cell r="J227">
            <v>69</v>
          </cell>
          <cell r="K227">
            <v>20</v>
          </cell>
          <cell r="L227">
            <v>120</v>
          </cell>
          <cell r="M227">
            <v>22</v>
          </cell>
          <cell r="N227">
            <v>11</v>
          </cell>
          <cell r="O227">
            <v>24</v>
          </cell>
          <cell r="P227">
            <v>11</v>
          </cell>
          <cell r="Q227">
            <v>3</v>
          </cell>
          <cell r="S227">
            <v>236</v>
          </cell>
          <cell r="T227">
            <v>329</v>
          </cell>
          <cell r="U227">
            <v>0.39406779661016955</v>
          </cell>
        </row>
        <row r="228">
          <cell r="A228" t="str">
            <v xml:space="preserve">    Swaziland</v>
          </cell>
          <cell r="B228">
            <v>3</v>
          </cell>
          <cell r="C228">
            <v>1</v>
          </cell>
          <cell r="D228">
            <v>8</v>
          </cell>
          <cell r="F228">
            <v>2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1</v>
          </cell>
          <cell r="N228">
            <v>0</v>
          </cell>
          <cell r="O228">
            <v>0</v>
          </cell>
          <cell r="P228">
            <v>0</v>
          </cell>
          <cell r="Q228">
            <v>1</v>
          </cell>
          <cell r="S228">
            <v>8</v>
          </cell>
          <cell r="T228">
            <v>4</v>
          </cell>
          <cell r="U228">
            <v>-0.5</v>
          </cell>
        </row>
        <row r="229">
          <cell r="A229" t="str">
            <v xml:space="preserve">    Tanzania</v>
          </cell>
          <cell r="B229">
            <v>30</v>
          </cell>
          <cell r="C229">
            <v>30</v>
          </cell>
          <cell r="D229">
            <v>37</v>
          </cell>
          <cell r="F229">
            <v>17</v>
          </cell>
          <cell r="G229">
            <v>1</v>
          </cell>
          <cell r="H229">
            <v>1</v>
          </cell>
          <cell r="I229">
            <v>2</v>
          </cell>
          <cell r="J229">
            <v>7</v>
          </cell>
          <cell r="K229">
            <v>2</v>
          </cell>
          <cell r="L229">
            <v>4</v>
          </cell>
          <cell r="M229">
            <v>5</v>
          </cell>
          <cell r="N229">
            <v>7</v>
          </cell>
          <cell r="O229">
            <v>4</v>
          </cell>
          <cell r="P229">
            <v>2</v>
          </cell>
          <cell r="Q229">
            <v>7</v>
          </cell>
          <cell r="S229">
            <v>37</v>
          </cell>
          <cell r="T229">
            <v>59</v>
          </cell>
          <cell r="U229">
            <v>0.59459459459459452</v>
          </cell>
        </row>
        <row r="230">
          <cell r="A230" t="str">
            <v xml:space="preserve">    Togo</v>
          </cell>
          <cell r="B230">
            <v>0</v>
          </cell>
          <cell r="C230">
            <v>1</v>
          </cell>
          <cell r="D230">
            <v>2</v>
          </cell>
          <cell r="F230">
            <v>0</v>
          </cell>
          <cell r="G230">
            <v>0</v>
          </cell>
          <cell r="H230">
            <v>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2</v>
          </cell>
          <cell r="T230">
            <v>1</v>
          </cell>
          <cell r="U230">
            <v>-0.5</v>
          </cell>
        </row>
        <row r="231">
          <cell r="A231" t="str">
            <v xml:space="preserve">    Transkei</v>
          </cell>
          <cell r="B231">
            <v>1</v>
          </cell>
          <cell r="C231">
            <v>0</v>
          </cell>
          <cell r="D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  <cell r="U231">
            <v>0</v>
          </cell>
        </row>
        <row r="232">
          <cell r="A232" t="str">
            <v xml:space="preserve">    Tunisia</v>
          </cell>
          <cell r="B232">
            <v>14</v>
          </cell>
          <cell r="C232">
            <v>21</v>
          </cell>
          <cell r="D232">
            <v>13</v>
          </cell>
          <cell r="F232">
            <v>3</v>
          </cell>
          <cell r="G232">
            <v>2</v>
          </cell>
          <cell r="H232">
            <v>1</v>
          </cell>
          <cell r="I232">
            <v>0</v>
          </cell>
          <cell r="J232">
            <v>0</v>
          </cell>
          <cell r="K232">
            <v>0</v>
          </cell>
          <cell r="L232">
            <v>1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</v>
          </cell>
          <cell r="S232">
            <v>13</v>
          </cell>
          <cell r="T232">
            <v>8</v>
          </cell>
          <cell r="U232">
            <v>-0.38461538461538458</v>
          </cell>
        </row>
        <row r="233">
          <cell r="A233" t="str">
            <v xml:space="preserve">    Upper Volta</v>
          </cell>
          <cell r="B233">
            <v>0</v>
          </cell>
          <cell r="C233">
            <v>1</v>
          </cell>
          <cell r="D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1</v>
          </cell>
          <cell r="U233">
            <v>0</v>
          </cell>
        </row>
        <row r="234">
          <cell r="A234" t="str">
            <v xml:space="preserve">    Uganda</v>
          </cell>
          <cell r="B234">
            <v>34</v>
          </cell>
          <cell r="C234">
            <v>27</v>
          </cell>
          <cell r="D234">
            <v>26</v>
          </cell>
          <cell r="F234">
            <v>7</v>
          </cell>
          <cell r="G234">
            <v>3</v>
          </cell>
          <cell r="H234">
            <v>3</v>
          </cell>
          <cell r="I234">
            <v>0</v>
          </cell>
          <cell r="J234">
            <v>2</v>
          </cell>
          <cell r="K234">
            <v>2</v>
          </cell>
          <cell r="L234">
            <v>3</v>
          </cell>
          <cell r="M234">
            <v>1</v>
          </cell>
          <cell r="N234">
            <v>2</v>
          </cell>
          <cell r="O234">
            <v>1</v>
          </cell>
          <cell r="P234">
            <v>0</v>
          </cell>
          <cell r="Q234">
            <v>0</v>
          </cell>
          <cell r="S234">
            <v>26</v>
          </cell>
          <cell r="T234">
            <v>24</v>
          </cell>
          <cell r="U234">
            <v>-7.6923076923076872E-2</v>
          </cell>
        </row>
        <row r="235">
          <cell r="A235" t="str">
            <v xml:space="preserve">    West Africa ( unsp. )</v>
          </cell>
          <cell r="B235">
            <v>357</v>
          </cell>
          <cell r="C235">
            <v>149</v>
          </cell>
          <cell r="D235">
            <v>366</v>
          </cell>
          <cell r="F235">
            <v>19</v>
          </cell>
          <cell r="G235">
            <v>8</v>
          </cell>
          <cell r="H235">
            <v>40</v>
          </cell>
          <cell r="I235">
            <v>0</v>
          </cell>
          <cell r="J235">
            <v>2</v>
          </cell>
          <cell r="K235">
            <v>4</v>
          </cell>
          <cell r="L235">
            <v>8</v>
          </cell>
          <cell r="M235">
            <v>5</v>
          </cell>
          <cell r="N235">
            <v>5</v>
          </cell>
          <cell r="O235">
            <v>1</v>
          </cell>
          <cell r="P235">
            <v>0</v>
          </cell>
          <cell r="Q235">
            <v>6</v>
          </cell>
          <cell r="S235">
            <v>366</v>
          </cell>
          <cell r="T235">
            <v>98</v>
          </cell>
          <cell r="U235">
            <v>-0.73224043715846987</v>
          </cell>
        </row>
        <row r="236">
          <cell r="A236" t="str">
            <v xml:space="preserve">    Zambia</v>
          </cell>
          <cell r="B236">
            <v>16</v>
          </cell>
          <cell r="C236">
            <v>24</v>
          </cell>
          <cell r="D236">
            <v>33</v>
          </cell>
          <cell r="F236">
            <v>3</v>
          </cell>
          <cell r="G236">
            <v>0</v>
          </cell>
          <cell r="H236">
            <v>4</v>
          </cell>
          <cell r="I236">
            <v>0</v>
          </cell>
          <cell r="J236">
            <v>4</v>
          </cell>
          <cell r="K236">
            <v>1</v>
          </cell>
          <cell r="L236">
            <v>0</v>
          </cell>
          <cell r="M236">
            <v>2</v>
          </cell>
          <cell r="N236">
            <v>2</v>
          </cell>
          <cell r="O236">
            <v>1</v>
          </cell>
          <cell r="P236">
            <v>2</v>
          </cell>
          <cell r="Q236">
            <v>1</v>
          </cell>
          <cell r="S236">
            <v>33</v>
          </cell>
          <cell r="T236">
            <v>20</v>
          </cell>
          <cell r="U236">
            <v>-0.39393939393939392</v>
          </cell>
        </row>
        <row r="237">
          <cell r="A237" t="str">
            <v xml:space="preserve">    Zimbabwe</v>
          </cell>
          <cell r="B237">
            <v>4</v>
          </cell>
          <cell r="C237">
            <v>5</v>
          </cell>
          <cell r="D237">
            <v>14</v>
          </cell>
          <cell r="F237">
            <v>1</v>
          </cell>
          <cell r="G237">
            <v>0</v>
          </cell>
          <cell r="H237">
            <v>0</v>
          </cell>
          <cell r="I237">
            <v>1</v>
          </cell>
          <cell r="J237">
            <v>1</v>
          </cell>
          <cell r="K237">
            <v>1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14</v>
          </cell>
          <cell r="T237">
            <v>4</v>
          </cell>
          <cell r="U237">
            <v>-0.7142857142857143</v>
          </cell>
        </row>
        <row r="238">
          <cell r="A238" t="str">
            <v xml:space="preserve">    Africa (unsp.)</v>
          </cell>
          <cell r="B238">
            <v>48</v>
          </cell>
          <cell r="C238">
            <v>19</v>
          </cell>
          <cell r="D238">
            <v>107</v>
          </cell>
          <cell r="F238">
            <v>29</v>
          </cell>
          <cell r="G238">
            <v>19</v>
          </cell>
          <cell r="H238">
            <v>9</v>
          </cell>
          <cell r="I238">
            <v>7</v>
          </cell>
          <cell r="J238">
            <v>15</v>
          </cell>
          <cell r="K238">
            <v>6</v>
          </cell>
          <cell r="L238">
            <v>3</v>
          </cell>
          <cell r="M238">
            <v>4</v>
          </cell>
          <cell r="N238">
            <v>16</v>
          </cell>
          <cell r="O238">
            <v>0</v>
          </cell>
          <cell r="P238">
            <v>3</v>
          </cell>
          <cell r="Q238">
            <v>1</v>
          </cell>
          <cell r="S238">
            <v>107</v>
          </cell>
          <cell r="T238">
            <v>112</v>
          </cell>
          <cell r="U238">
            <v>4.6728971962616717E-2</v>
          </cell>
        </row>
        <row r="244">
          <cell r="A244" t="str">
            <v>PHILIPPINE OVERSEAS EMPLOYMENT ADMINISTRATION</v>
          </cell>
        </row>
        <row r="245">
          <cell r="A245" t="str">
            <v>Deployed Landbased Overseas Filipino Workers by Destination</v>
          </cell>
        </row>
        <row r="249">
          <cell r="B249" t="str">
            <v xml:space="preserve">      1998</v>
          </cell>
          <cell r="C249" t="str">
            <v xml:space="preserve">      1999</v>
          </cell>
          <cell r="D249" t="str">
            <v xml:space="preserve">      2000</v>
          </cell>
          <cell r="F249">
            <v>36892</v>
          </cell>
          <cell r="G249">
            <v>36923</v>
          </cell>
          <cell r="H249">
            <v>36951</v>
          </cell>
          <cell r="I249">
            <v>36982</v>
          </cell>
          <cell r="J249">
            <v>37012</v>
          </cell>
          <cell r="K249">
            <v>37043</v>
          </cell>
          <cell r="L249">
            <v>37073</v>
          </cell>
          <cell r="M249">
            <v>37104</v>
          </cell>
          <cell r="N249">
            <v>37135</v>
          </cell>
          <cell r="O249">
            <v>37165</v>
          </cell>
          <cell r="P249">
            <v>37196</v>
          </cell>
          <cell r="Q249">
            <v>37226</v>
          </cell>
          <cell r="S249" t="str">
            <v xml:space="preserve">     2000</v>
          </cell>
          <cell r="T249" t="str">
            <v xml:space="preserve">        2001</v>
          </cell>
          <cell r="U249" t="str">
            <v>% Change</v>
          </cell>
        </row>
        <row r="251">
          <cell r="A251" t="str">
            <v>TRUST TERRITORIES</v>
          </cell>
          <cell r="B251">
            <v>7677</v>
          </cell>
          <cell r="C251">
            <v>6622</v>
          </cell>
          <cell r="D251">
            <v>7421</v>
          </cell>
          <cell r="F251">
            <v>876</v>
          </cell>
          <cell r="G251">
            <v>607</v>
          </cell>
          <cell r="H251">
            <v>529</v>
          </cell>
          <cell r="I251">
            <v>553</v>
          </cell>
          <cell r="J251">
            <v>777</v>
          </cell>
          <cell r="K251">
            <v>673</v>
          </cell>
          <cell r="L251">
            <v>559</v>
          </cell>
          <cell r="M251">
            <v>579</v>
          </cell>
          <cell r="N251">
            <v>422</v>
          </cell>
          <cell r="O251">
            <v>435</v>
          </cell>
          <cell r="P251">
            <v>474</v>
          </cell>
          <cell r="Q251">
            <v>339</v>
          </cell>
          <cell r="S251">
            <v>7421</v>
          </cell>
          <cell r="T251">
            <v>6823</v>
          </cell>
          <cell r="U251">
            <v>-8.0582131788168754E-2</v>
          </cell>
        </row>
        <row r="252">
          <cell r="A252" t="str">
            <v xml:space="preserve">    Commonwealth of Northern</v>
          </cell>
        </row>
        <row r="253">
          <cell r="A253" t="str">
            <v xml:space="preserve">    Mariana Islands</v>
          </cell>
          <cell r="B253">
            <v>5982</v>
          </cell>
          <cell r="C253">
            <v>4837</v>
          </cell>
          <cell r="D253">
            <v>5215</v>
          </cell>
          <cell r="F253">
            <v>609</v>
          </cell>
          <cell r="G253">
            <v>393</v>
          </cell>
          <cell r="H253">
            <v>363</v>
          </cell>
          <cell r="I253">
            <v>360</v>
          </cell>
          <cell r="J253">
            <v>565</v>
          </cell>
          <cell r="K253">
            <v>495</v>
          </cell>
          <cell r="L253">
            <v>412</v>
          </cell>
          <cell r="M253">
            <v>376</v>
          </cell>
          <cell r="N253">
            <v>253</v>
          </cell>
          <cell r="O253">
            <v>319</v>
          </cell>
          <cell r="P253">
            <v>330</v>
          </cell>
          <cell r="Q253">
            <v>206</v>
          </cell>
          <cell r="S253">
            <v>5215</v>
          </cell>
          <cell r="T253">
            <v>4681</v>
          </cell>
          <cell r="U253">
            <v>-0.10239693192713328</v>
          </cell>
        </row>
        <row r="255">
          <cell r="A255" t="str">
            <v xml:space="preserve">    - Rota</v>
          </cell>
          <cell r="B255">
            <v>162</v>
          </cell>
          <cell r="C255">
            <v>106</v>
          </cell>
          <cell r="D255">
            <v>146</v>
          </cell>
          <cell r="F255">
            <v>37</v>
          </cell>
          <cell r="G255">
            <v>6</v>
          </cell>
          <cell r="H255">
            <v>8</v>
          </cell>
          <cell r="I255">
            <v>7</v>
          </cell>
          <cell r="J255">
            <v>18</v>
          </cell>
          <cell r="K255">
            <v>15</v>
          </cell>
          <cell r="L255">
            <v>15</v>
          </cell>
          <cell r="M255">
            <v>5</v>
          </cell>
          <cell r="N255">
            <v>3</v>
          </cell>
          <cell r="O255">
            <v>2</v>
          </cell>
          <cell r="P255">
            <v>5</v>
          </cell>
          <cell r="Q255">
            <v>6</v>
          </cell>
          <cell r="S255">
            <v>146</v>
          </cell>
          <cell r="T255">
            <v>127</v>
          </cell>
          <cell r="U255">
            <v>-0.13013698630136983</v>
          </cell>
        </row>
        <row r="256">
          <cell r="A256" t="str">
            <v xml:space="preserve">    - Saipan</v>
          </cell>
          <cell r="B256">
            <v>5139</v>
          </cell>
          <cell r="C256">
            <v>2270</v>
          </cell>
          <cell r="D256">
            <v>3760</v>
          </cell>
          <cell r="F256">
            <v>299</v>
          </cell>
          <cell r="G256">
            <v>233</v>
          </cell>
          <cell r="H256">
            <v>105</v>
          </cell>
          <cell r="I256">
            <v>64</v>
          </cell>
          <cell r="J256">
            <v>313</v>
          </cell>
          <cell r="K256">
            <v>339</v>
          </cell>
          <cell r="L256">
            <v>204</v>
          </cell>
          <cell r="M256">
            <v>159</v>
          </cell>
          <cell r="N256">
            <v>154</v>
          </cell>
          <cell r="O256">
            <v>144</v>
          </cell>
          <cell r="P256">
            <v>195</v>
          </cell>
          <cell r="Q256">
            <v>79</v>
          </cell>
          <cell r="S256">
            <v>3760</v>
          </cell>
          <cell r="T256">
            <v>2288</v>
          </cell>
          <cell r="U256">
            <v>-0.39148936170212767</v>
          </cell>
        </row>
        <row r="257">
          <cell r="A257" t="str">
            <v xml:space="preserve">    - Tinian</v>
          </cell>
          <cell r="B257">
            <v>94</v>
          </cell>
          <cell r="C257">
            <v>89</v>
          </cell>
          <cell r="D257">
            <v>95</v>
          </cell>
          <cell r="F257">
            <v>15</v>
          </cell>
          <cell r="G257">
            <v>3</v>
          </cell>
          <cell r="H257">
            <v>4</v>
          </cell>
          <cell r="I257">
            <v>81</v>
          </cell>
          <cell r="J257">
            <v>6</v>
          </cell>
          <cell r="K257">
            <v>8</v>
          </cell>
          <cell r="L257">
            <v>13</v>
          </cell>
          <cell r="M257">
            <v>5</v>
          </cell>
          <cell r="N257">
            <v>4</v>
          </cell>
          <cell r="O257">
            <v>11</v>
          </cell>
          <cell r="P257">
            <v>4</v>
          </cell>
          <cell r="Q257">
            <v>6</v>
          </cell>
          <cell r="S257">
            <v>95</v>
          </cell>
          <cell r="T257">
            <v>160</v>
          </cell>
          <cell r="U257">
            <v>0.68421052631578938</v>
          </cell>
        </row>
        <row r="258">
          <cell r="A258" t="str">
            <v xml:space="preserve">    - Marianas</v>
          </cell>
          <cell r="B258">
            <v>587</v>
          </cell>
          <cell r="C258">
            <v>2372</v>
          </cell>
          <cell r="D258">
            <v>1214</v>
          </cell>
          <cell r="F258">
            <v>258</v>
          </cell>
          <cell r="G258">
            <v>151</v>
          </cell>
          <cell r="H258">
            <v>246</v>
          </cell>
          <cell r="I258">
            <v>208</v>
          </cell>
          <cell r="J258">
            <v>228</v>
          </cell>
          <cell r="K258">
            <v>133</v>
          </cell>
          <cell r="L258">
            <v>180</v>
          </cell>
          <cell r="M258">
            <v>207</v>
          </cell>
          <cell r="N258">
            <v>92</v>
          </cell>
          <cell r="O258">
            <v>162</v>
          </cell>
          <cell r="P258">
            <v>126</v>
          </cell>
          <cell r="Q258">
            <v>115</v>
          </cell>
          <cell r="S258">
            <v>1214</v>
          </cell>
          <cell r="T258">
            <v>2106</v>
          </cell>
          <cell r="U258">
            <v>0.73476112026359153</v>
          </cell>
        </row>
        <row r="260">
          <cell r="A260" t="str">
            <v xml:space="preserve">    Federated States</v>
          </cell>
        </row>
        <row r="261">
          <cell r="A261" t="str">
            <v xml:space="preserve">    of Micronesia</v>
          </cell>
          <cell r="B261">
            <v>429</v>
          </cell>
          <cell r="C261">
            <v>554</v>
          </cell>
          <cell r="D261">
            <v>494</v>
          </cell>
          <cell r="F261">
            <v>55</v>
          </cell>
          <cell r="G261">
            <v>32</v>
          </cell>
          <cell r="H261">
            <v>27</v>
          </cell>
          <cell r="I261">
            <v>81</v>
          </cell>
          <cell r="J261">
            <v>28</v>
          </cell>
          <cell r="K261">
            <v>33</v>
          </cell>
          <cell r="L261">
            <v>32</v>
          </cell>
          <cell r="M261">
            <v>36</v>
          </cell>
          <cell r="N261">
            <v>45</v>
          </cell>
          <cell r="O261">
            <v>22</v>
          </cell>
          <cell r="P261">
            <v>24</v>
          </cell>
          <cell r="Q261">
            <v>16</v>
          </cell>
          <cell r="S261">
            <v>494</v>
          </cell>
          <cell r="T261">
            <v>431</v>
          </cell>
          <cell r="U261">
            <v>-0.12753036437246967</v>
          </cell>
        </row>
        <row r="262">
          <cell r="A262" t="str">
            <v xml:space="preserve"> </v>
          </cell>
        </row>
        <row r="263">
          <cell r="A263" t="str">
            <v xml:space="preserve">    - Chuuk ( Truk )</v>
          </cell>
          <cell r="B263">
            <v>9</v>
          </cell>
          <cell r="C263">
            <v>34</v>
          </cell>
          <cell r="D263">
            <v>2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</v>
          </cell>
          <cell r="M263">
            <v>0</v>
          </cell>
          <cell r="N263">
            <v>1</v>
          </cell>
          <cell r="O263">
            <v>3</v>
          </cell>
          <cell r="P263">
            <v>1</v>
          </cell>
          <cell r="Q263">
            <v>0</v>
          </cell>
          <cell r="S263">
            <v>2</v>
          </cell>
          <cell r="T263">
            <v>6</v>
          </cell>
          <cell r="U263">
            <v>2</v>
          </cell>
        </row>
        <row r="264">
          <cell r="A264" t="str">
            <v xml:space="preserve">    - Pohnpei ( Ponape )</v>
          </cell>
          <cell r="B264">
            <v>60</v>
          </cell>
          <cell r="C264">
            <v>61</v>
          </cell>
          <cell r="D264">
            <v>69</v>
          </cell>
          <cell r="F264">
            <v>6</v>
          </cell>
          <cell r="G264">
            <v>6</v>
          </cell>
          <cell r="H264">
            <v>3</v>
          </cell>
          <cell r="I264">
            <v>69</v>
          </cell>
          <cell r="J264">
            <v>6</v>
          </cell>
          <cell r="K264">
            <v>3</v>
          </cell>
          <cell r="L264">
            <v>6</v>
          </cell>
          <cell r="M264">
            <v>9</v>
          </cell>
          <cell r="N264">
            <v>22</v>
          </cell>
          <cell r="O264">
            <v>1</v>
          </cell>
          <cell r="P264">
            <v>2</v>
          </cell>
          <cell r="Q264">
            <v>5</v>
          </cell>
          <cell r="S264">
            <v>69</v>
          </cell>
          <cell r="T264">
            <v>138</v>
          </cell>
          <cell r="U264">
            <v>1</v>
          </cell>
        </row>
        <row r="265">
          <cell r="A265" t="str">
            <v xml:space="preserve">    - Yap</v>
          </cell>
          <cell r="B265">
            <v>9</v>
          </cell>
          <cell r="C265">
            <v>22</v>
          </cell>
          <cell r="D265">
            <v>11</v>
          </cell>
          <cell r="F265">
            <v>0</v>
          </cell>
          <cell r="G265">
            <v>0</v>
          </cell>
          <cell r="H265">
            <v>1</v>
          </cell>
          <cell r="I265">
            <v>2</v>
          </cell>
          <cell r="J265">
            <v>0</v>
          </cell>
          <cell r="K265">
            <v>0</v>
          </cell>
          <cell r="L265">
            <v>1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11</v>
          </cell>
          <cell r="T265">
            <v>4</v>
          </cell>
          <cell r="U265">
            <v>-0.63636363636363635</v>
          </cell>
        </row>
        <row r="266">
          <cell r="A266" t="str">
            <v xml:space="preserve">    - Micronesia ( unsp. )</v>
          </cell>
          <cell r="B266">
            <v>351</v>
          </cell>
          <cell r="C266">
            <v>437</v>
          </cell>
          <cell r="D266">
            <v>412</v>
          </cell>
          <cell r="F266">
            <v>49</v>
          </cell>
          <cell r="G266">
            <v>26</v>
          </cell>
          <cell r="H266">
            <v>23</v>
          </cell>
          <cell r="I266">
            <v>10</v>
          </cell>
          <cell r="J266">
            <v>22</v>
          </cell>
          <cell r="K266">
            <v>30</v>
          </cell>
          <cell r="L266">
            <v>24</v>
          </cell>
          <cell r="M266">
            <v>27</v>
          </cell>
          <cell r="N266">
            <v>22</v>
          </cell>
          <cell r="O266">
            <v>18</v>
          </cell>
          <cell r="P266">
            <v>21</v>
          </cell>
          <cell r="Q266">
            <v>11</v>
          </cell>
          <cell r="S266">
            <v>412</v>
          </cell>
          <cell r="T266">
            <v>283</v>
          </cell>
          <cell r="U266">
            <v>-0.31310679611650483</v>
          </cell>
        </row>
        <row r="268">
          <cell r="A268" t="str">
            <v xml:space="preserve">    Republic of Marshall Is.</v>
          </cell>
          <cell r="B268">
            <v>65</v>
          </cell>
          <cell r="C268">
            <v>71</v>
          </cell>
          <cell r="D268">
            <v>109</v>
          </cell>
          <cell r="F268">
            <v>18</v>
          </cell>
          <cell r="G268">
            <v>7</v>
          </cell>
          <cell r="H268">
            <v>3</v>
          </cell>
          <cell r="I268">
            <v>5</v>
          </cell>
          <cell r="J268">
            <v>13</v>
          </cell>
          <cell r="K268">
            <v>11</v>
          </cell>
          <cell r="L268">
            <v>12</v>
          </cell>
          <cell r="M268">
            <v>5</v>
          </cell>
          <cell r="N268">
            <v>10</v>
          </cell>
          <cell r="O268">
            <v>13</v>
          </cell>
          <cell r="P268">
            <v>3</v>
          </cell>
          <cell r="Q268">
            <v>7</v>
          </cell>
          <cell r="R268">
            <v>0</v>
          </cell>
          <cell r="S268">
            <v>109</v>
          </cell>
          <cell r="T268">
            <v>107</v>
          </cell>
          <cell r="U268">
            <v>-1.834862385321101E-2</v>
          </cell>
        </row>
        <row r="270">
          <cell r="A270" t="str">
            <v xml:space="preserve">    - Majuro</v>
          </cell>
          <cell r="B270">
            <v>9</v>
          </cell>
          <cell r="C270">
            <v>11</v>
          </cell>
          <cell r="D270">
            <v>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S270">
            <v>3</v>
          </cell>
          <cell r="T270">
            <v>1</v>
          </cell>
          <cell r="U270">
            <v>-0.66666666666666674</v>
          </cell>
        </row>
        <row r="271">
          <cell r="A271" t="str">
            <v xml:space="preserve">    - Marshall Is. ( unsp. )</v>
          </cell>
          <cell r="B271">
            <v>56</v>
          </cell>
          <cell r="C271">
            <v>60</v>
          </cell>
          <cell r="D271">
            <v>106</v>
          </cell>
          <cell r="F271">
            <v>18</v>
          </cell>
          <cell r="G271">
            <v>7</v>
          </cell>
          <cell r="H271">
            <v>3</v>
          </cell>
          <cell r="I271">
            <v>5</v>
          </cell>
          <cell r="J271">
            <v>13</v>
          </cell>
          <cell r="K271">
            <v>10</v>
          </cell>
          <cell r="L271">
            <v>12</v>
          </cell>
          <cell r="M271">
            <v>5</v>
          </cell>
          <cell r="N271">
            <v>10</v>
          </cell>
          <cell r="O271">
            <v>13</v>
          </cell>
          <cell r="P271">
            <v>3</v>
          </cell>
          <cell r="Q271">
            <v>7</v>
          </cell>
          <cell r="S271">
            <v>106</v>
          </cell>
          <cell r="T271">
            <v>106</v>
          </cell>
          <cell r="U271">
            <v>0</v>
          </cell>
        </row>
        <row r="273">
          <cell r="A273" t="str">
            <v xml:space="preserve">    Republic of Belau</v>
          </cell>
          <cell r="B273">
            <v>1084</v>
          </cell>
          <cell r="C273">
            <v>1010</v>
          </cell>
          <cell r="D273">
            <v>1480</v>
          </cell>
          <cell r="F273">
            <v>167</v>
          </cell>
          <cell r="G273">
            <v>125</v>
          </cell>
          <cell r="H273">
            <v>118</v>
          </cell>
          <cell r="I273">
            <v>81</v>
          </cell>
          <cell r="J273">
            <v>157</v>
          </cell>
          <cell r="K273">
            <v>129</v>
          </cell>
          <cell r="L273">
            <v>94</v>
          </cell>
          <cell r="M273">
            <v>154</v>
          </cell>
          <cell r="N273">
            <v>107</v>
          </cell>
          <cell r="O273">
            <v>76</v>
          </cell>
          <cell r="P273">
            <v>110</v>
          </cell>
          <cell r="Q273">
            <v>102</v>
          </cell>
          <cell r="S273">
            <v>1480</v>
          </cell>
          <cell r="T273">
            <v>1420</v>
          </cell>
          <cell r="U273">
            <v>-4.0540540540540571E-2</v>
          </cell>
        </row>
        <row r="275">
          <cell r="A275" t="str">
            <v xml:space="preserve">    Melanesia</v>
          </cell>
          <cell r="B275">
            <v>111</v>
          </cell>
          <cell r="C275">
            <v>127</v>
          </cell>
          <cell r="D275">
            <v>111</v>
          </cell>
          <cell r="F275">
            <v>27</v>
          </cell>
          <cell r="G275">
            <v>40</v>
          </cell>
          <cell r="H275">
            <v>12</v>
          </cell>
          <cell r="I275">
            <v>23</v>
          </cell>
          <cell r="J275">
            <v>14</v>
          </cell>
          <cell r="K275">
            <v>5</v>
          </cell>
          <cell r="L275">
            <v>9</v>
          </cell>
          <cell r="M275">
            <v>8</v>
          </cell>
          <cell r="N275">
            <v>6</v>
          </cell>
          <cell r="O275">
            <v>3</v>
          </cell>
          <cell r="P275">
            <v>7</v>
          </cell>
          <cell r="Q275">
            <v>8</v>
          </cell>
          <cell r="S275">
            <v>111</v>
          </cell>
          <cell r="T275">
            <v>162</v>
          </cell>
          <cell r="U275">
            <v>0.45945945945945943</v>
          </cell>
        </row>
        <row r="277">
          <cell r="A277" t="str">
            <v xml:space="preserve">    - Cook Is.</v>
          </cell>
          <cell r="B277">
            <v>0</v>
          </cell>
          <cell r="C277">
            <v>2</v>
          </cell>
          <cell r="D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  <cell r="T277">
            <v>0</v>
          </cell>
          <cell r="U277">
            <v>0</v>
          </cell>
        </row>
        <row r="278">
          <cell r="A278" t="str">
            <v xml:space="preserve">    - Fiji Is.</v>
          </cell>
          <cell r="B278">
            <v>31</v>
          </cell>
          <cell r="C278">
            <v>58</v>
          </cell>
          <cell r="D278">
            <v>36</v>
          </cell>
          <cell r="F278">
            <v>16</v>
          </cell>
          <cell r="G278">
            <v>37</v>
          </cell>
          <cell r="H278">
            <v>7</v>
          </cell>
          <cell r="I278">
            <v>12</v>
          </cell>
          <cell r="J278">
            <v>8</v>
          </cell>
          <cell r="K278">
            <v>1</v>
          </cell>
          <cell r="L278">
            <v>5</v>
          </cell>
          <cell r="M278">
            <v>1</v>
          </cell>
          <cell r="N278">
            <v>3</v>
          </cell>
          <cell r="O278">
            <v>2</v>
          </cell>
          <cell r="P278">
            <v>5</v>
          </cell>
          <cell r="Q278">
            <v>4</v>
          </cell>
          <cell r="S278">
            <v>36</v>
          </cell>
          <cell r="T278">
            <v>101</v>
          </cell>
          <cell r="U278">
            <v>1.8055555555555554</v>
          </cell>
        </row>
        <row r="279">
          <cell r="A279" t="str">
            <v xml:space="preserve">    - Solomon Is.</v>
          </cell>
          <cell r="B279">
            <v>72</v>
          </cell>
          <cell r="C279">
            <v>58</v>
          </cell>
          <cell r="D279">
            <v>69</v>
          </cell>
          <cell r="F279">
            <v>10</v>
          </cell>
          <cell r="G279">
            <v>3</v>
          </cell>
          <cell r="H279">
            <v>5</v>
          </cell>
          <cell r="I279">
            <v>9</v>
          </cell>
          <cell r="J279">
            <v>6</v>
          </cell>
          <cell r="K279">
            <v>4</v>
          </cell>
          <cell r="L279">
            <v>4</v>
          </cell>
          <cell r="M279">
            <v>7</v>
          </cell>
          <cell r="N279">
            <v>3</v>
          </cell>
          <cell r="O279">
            <v>1</v>
          </cell>
          <cell r="P279">
            <v>2</v>
          </cell>
          <cell r="Q279">
            <v>3</v>
          </cell>
          <cell r="S279">
            <v>69</v>
          </cell>
          <cell r="T279">
            <v>57</v>
          </cell>
          <cell r="U279">
            <v>-0.17391304347826086</v>
          </cell>
        </row>
        <row r="280">
          <cell r="A280" t="str">
            <v xml:space="preserve">    - Vanuatu</v>
          </cell>
          <cell r="B280">
            <v>8</v>
          </cell>
          <cell r="C280">
            <v>9</v>
          </cell>
          <cell r="D280">
            <v>6</v>
          </cell>
          <cell r="F280">
            <v>1</v>
          </cell>
          <cell r="G280">
            <v>0</v>
          </cell>
          <cell r="H280">
            <v>0</v>
          </cell>
          <cell r="I280">
            <v>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1</v>
          </cell>
          <cell r="S280">
            <v>6</v>
          </cell>
          <cell r="T280">
            <v>4</v>
          </cell>
          <cell r="U280">
            <v>-0.33333333333333337</v>
          </cell>
        </row>
        <row r="281">
          <cell r="A281" t="str">
            <v xml:space="preserve">    - Melanesia</v>
          </cell>
          <cell r="B281">
            <v>0</v>
          </cell>
          <cell r="C281">
            <v>0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  <cell r="T281">
            <v>0</v>
          </cell>
          <cell r="U281">
            <v>0</v>
          </cell>
        </row>
        <row r="283">
          <cell r="A283" t="str">
            <v xml:space="preserve">    Polynesia</v>
          </cell>
          <cell r="B283">
            <v>6</v>
          </cell>
          <cell r="C283">
            <v>23</v>
          </cell>
          <cell r="D283">
            <v>11</v>
          </cell>
          <cell r="F283">
            <v>0</v>
          </cell>
          <cell r="G283">
            <v>1</v>
          </cell>
          <cell r="H283">
            <v>2</v>
          </cell>
          <cell r="I283">
            <v>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1</v>
          </cell>
          <cell r="O283">
            <v>2</v>
          </cell>
          <cell r="P283">
            <v>0</v>
          </cell>
          <cell r="Q283">
            <v>0</v>
          </cell>
          <cell r="S283">
            <v>11</v>
          </cell>
          <cell r="T283">
            <v>7</v>
          </cell>
          <cell r="U283">
            <v>-0.36363636363636365</v>
          </cell>
        </row>
        <row r="285">
          <cell r="A285" t="str">
            <v xml:space="preserve">    - Samoa</v>
          </cell>
          <cell r="B285">
            <v>6</v>
          </cell>
          <cell r="C285">
            <v>23</v>
          </cell>
          <cell r="D285">
            <v>11</v>
          </cell>
          <cell r="F285">
            <v>0</v>
          </cell>
          <cell r="G285">
            <v>1</v>
          </cell>
          <cell r="H285">
            <v>2</v>
          </cell>
          <cell r="I285">
            <v>1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1</v>
          </cell>
          <cell r="O285">
            <v>2</v>
          </cell>
          <cell r="P285">
            <v>0</v>
          </cell>
          <cell r="Q285">
            <v>0</v>
          </cell>
          <cell r="S285">
            <v>11</v>
          </cell>
          <cell r="T285">
            <v>7</v>
          </cell>
          <cell r="U285">
            <v>-0.36363636363636365</v>
          </cell>
        </row>
        <row r="287">
          <cell r="A287" t="str">
            <v xml:space="preserve">    Trust Territories ( unsp. )</v>
          </cell>
          <cell r="B287">
            <v>0</v>
          </cell>
          <cell r="C287">
            <v>0</v>
          </cell>
          <cell r="D287">
            <v>1</v>
          </cell>
          <cell r="F287">
            <v>0</v>
          </cell>
          <cell r="G287">
            <v>9</v>
          </cell>
          <cell r="H287">
            <v>4</v>
          </cell>
          <cell r="I287">
            <v>2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1</v>
          </cell>
          <cell r="T287">
            <v>15</v>
          </cell>
          <cell r="U287">
            <v>0</v>
          </cell>
        </row>
        <row r="291">
          <cell r="A291" t="str">
            <v>PHILIPPINE OVERSEAS EMPLOYMENT ADMINISTRATION</v>
          </cell>
        </row>
        <row r="292">
          <cell r="A292" t="str">
            <v>Deployed Overseas Filipino Workers by Destination</v>
          </cell>
        </row>
        <row r="295">
          <cell r="B295" t="str">
            <v xml:space="preserve">      1998</v>
          </cell>
          <cell r="C295" t="str">
            <v xml:space="preserve">      1999</v>
          </cell>
          <cell r="D295" t="str">
            <v xml:space="preserve">      2000</v>
          </cell>
          <cell r="F295">
            <v>36892</v>
          </cell>
          <cell r="G295">
            <v>36923</v>
          </cell>
          <cell r="H295">
            <v>36951</v>
          </cell>
          <cell r="I295">
            <v>36982</v>
          </cell>
          <cell r="J295">
            <v>37012</v>
          </cell>
          <cell r="K295">
            <v>37043</v>
          </cell>
          <cell r="L295">
            <v>37073</v>
          </cell>
          <cell r="M295">
            <v>37104</v>
          </cell>
          <cell r="N295">
            <v>37135</v>
          </cell>
          <cell r="O295">
            <v>37165</v>
          </cell>
          <cell r="P295">
            <v>37196</v>
          </cell>
          <cell r="Q295">
            <v>37226</v>
          </cell>
          <cell r="S295" t="str">
            <v xml:space="preserve">     2000</v>
          </cell>
          <cell r="T295" t="str">
            <v xml:space="preserve">     2001</v>
          </cell>
          <cell r="U295" t="str">
            <v>% Change</v>
          </cell>
        </row>
        <row r="298">
          <cell r="A298" t="str">
            <v>OCEANIA</v>
          </cell>
          <cell r="B298">
            <v>2524</v>
          </cell>
          <cell r="C298">
            <v>2424</v>
          </cell>
          <cell r="D298">
            <v>2386</v>
          </cell>
          <cell r="F298">
            <v>401</v>
          </cell>
          <cell r="G298">
            <v>159</v>
          </cell>
          <cell r="H298">
            <v>149</v>
          </cell>
          <cell r="I298">
            <v>88</v>
          </cell>
          <cell r="J298">
            <v>241</v>
          </cell>
          <cell r="K298">
            <v>176</v>
          </cell>
          <cell r="L298">
            <v>203</v>
          </cell>
          <cell r="M298">
            <v>154</v>
          </cell>
          <cell r="N298">
            <v>138</v>
          </cell>
          <cell r="O298">
            <v>108</v>
          </cell>
          <cell r="P298">
            <v>173</v>
          </cell>
          <cell r="Q298">
            <v>71</v>
          </cell>
          <cell r="S298">
            <v>2386</v>
          </cell>
          <cell r="T298">
            <v>2061</v>
          </cell>
          <cell r="U298">
            <v>-0.13621123218776199</v>
          </cell>
        </row>
        <row r="299">
          <cell r="A299" t="str">
            <v xml:space="preserve">    Australia</v>
          </cell>
          <cell r="B299">
            <v>182</v>
          </cell>
          <cell r="C299">
            <v>184</v>
          </cell>
          <cell r="D299">
            <v>234</v>
          </cell>
          <cell r="F299">
            <v>53</v>
          </cell>
          <cell r="G299">
            <v>4</v>
          </cell>
          <cell r="H299">
            <v>5</v>
          </cell>
          <cell r="I299">
            <v>15</v>
          </cell>
          <cell r="J299">
            <v>13</v>
          </cell>
          <cell r="K299">
            <v>10</v>
          </cell>
          <cell r="L299">
            <v>12</v>
          </cell>
          <cell r="M299">
            <v>11</v>
          </cell>
          <cell r="N299">
            <v>9</v>
          </cell>
          <cell r="O299">
            <v>4</v>
          </cell>
          <cell r="P299">
            <v>7</v>
          </cell>
          <cell r="Q299">
            <v>5</v>
          </cell>
          <cell r="S299">
            <v>234</v>
          </cell>
          <cell r="T299">
            <v>148</v>
          </cell>
          <cell r="U299">
            <v>-0.36752136752136755</v>
          </cell>
        </row>
        <row r="300">
          <cell r="A300" t="str">
            <v xml:space="preserve">    Nauru</v>
          </cell>
          <cell r="B300">
            <v>38</v>
          </cell>
          <cell r="C300">
            <v>37</v>
          </cell>
          <cell r="D300">
            <v>47</v>
          </cell>
          <cell r="F300">
            <v>4</v>
          </cell>
          <cell r="G300">
            <v>5</v>
          </cell>
          <cell r="H300">
            <v>1</v>
          </cell>
          <cell r="I300">
            <v>0</v>
          </cell>
          <cell r="J300">
            <v>3</v>
          </cell>
          <cell r="K300">
            <v>0</v>
          </cell>
          <cell r="L300">
            <v>0</v>
          </cell>
          <cell r="M300">
            <v>5</v>
          </cell>
          <cell r="N300">
            <v>2</v>
          </cell>
          <cell r="O300">
            <v>0</v>
          </cell>
          <cell r="P300">
            <v>0</v>
          </cell>
          <cell r="Q300">
            <v>0</v>
          </cell>
          <cell r="S300">
            <v>47</v>
          </cell>
          <cell r="T300">
            <v>20</v>
          </cell>
          <cell r="U300">
            <v>-0.57446808510638303</v>
          </cell>
        </row>
        <row r="301">
          <cell r="A301" t="str">
            <v xml:space="preserve">    New Caledonia</v>
          </cell>
          <cell r="B301">
            <v>3</v>
          </cell>
          <cell r="C301">
            <v>4</v>
          </cell>
          <cell r="D301">
            <v>8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S301">
            <v>8</v>
          </cell>
          <cell r="T301">
            <v>0</v>
          </cell>
          <cell r="U301">
            <v>-1</v>
          </cell>
        </row>
        <row r="302">
          <cell r="A302" t="str">
            <v xml:space="preserve">    New Zealand</v>
          </cell>
          <cell r="B302">
            <v>75</v>
          </cell>
          <cell r="C302">
            <v>102</v>
          </cell>
          <cell r="D302">
            <v>110</v>
          </cell>
          <cell r="F302">
            <v>16</v>
          </cell>
          <cell r="G302">
            <v>42</v>
          </cell>
          <cell r="H302">
            <v>17</v>
          </cell>
          <cell r="I302">
            <v>1</v>
          </cell>
          <cell r="J302">
            <v>12</v>
          </cell>
          <cell r="K302">
            <v>10</v>
          </cell>
          <cell r="L302">
            <v>8</v>
          </cell>
          <cell r="M302">
            <v>11</v>
          </cell>
          <cell r="N302">
            <v>13</v>
          </cell>
          <cell r="O302">
            <v>3</v>
          </cell>
          <cell r="P302">
            <v>10</v>
          </cell>
          <cell r="Q302">
            <v>7</v>
          </cell>
          <cell r="S302">
            <v>110</v>
          </cell>
          <cell r="T302">
            <v>150</v>
          </cell>
          <cell r="U302">
            <v>0.36363636363636354</v>
          </cell>
        </row>
        <row r="303">
          <cell r="A303" t="str">
            <v xml:space="preserve">    Papua New Guinea</v>
          </cell>
          <cell r="B303">
            <v>2226</v>
          </cell>
          <cell r="C303">
            <v>2097</v>
          </cell>
          <cell r="D303">
            <v>1987</v>
          </cell>
          <cell r="F303">
            <v>328</v>
          </cell>
          <cell r="G303">
            <v>108</v>
          </cell>
          <cell r="H303">
            <v>126</v>
          </cell>
          <cell r="I303">
            <v>72</v>
          </cell>
          <cell r="J303">
            <v>213</v>
          </cell>
          <cell r="K303">
            <v>156</v>
          </cell>
          <cell r="L303">
            <v>183</v>
          </cell>
          <cell r="M303">
            <v>127</v>
          </cell>
          <cell r="N303">
            <v>114</v>
          </cell>
          <cell r="O303">
            <v>101</v>
          </cell>
          <cell r="P303">
            <v>156</v>
          </cell>
          <cell r="Q303">
            <v>59</v>
          </cell>
          <cell r="S303">
            <v>1987</v>
          </cell>
          <cell r="T303">
            <v>1743</v>
          </cell>
          <cell r="U303">
            <v>-0.12279818822345245</v>
          </cell>
        </row>
        <row r="306">
          <cell r="A306" t="str">
            <v xml:space="preserve">    UNSPECIFIED</v>
          </cell>
          <cell r="B306">
            <v>2</v>
          </cell>
          <cell r="C306">
            <v>0</v>
          </cell>
          <cell r="D306">
            <v>6921</v>
          </cell>
          <cell r="F306">
            <v>726</v>
          </cell>
          <cell r="G306">
            <v>424</v>
          </cell>
          <cell r="H306">
            <v>585</v>
          </cell>
          <cell r="I306">
            <v>551</v>
          </cell>
          <cell r="J306">
            <v>653</v>
          </cell>
          <cell r="K306">
            <v>660</v>
          </cell>
          <cell r="L306">
            <v>603</v>
          </cell>
          <cell r="M306">
            <v>1072</v>
          </cell>
          <cell r="N306">
            <v>1784</v>
          </cell>
          <cell r="O306">
            <v>2322</v>
          </cell>
          <cell r="P306">
            <v>1276</v>
          </cell>
          <cell r="Q306">
            <v>874</v>
          </cell>
          <cell r="S306">
            <v>6921</v>
          </cell>
          <cell r="T306">
            <v>11530</v>
          </cell>
          <cell r="U306">
            <v>0.6659442277127583</v>
          </cell>
        </row>
        <row r="309">
          <cell r="A309" t="str">
            <v>Deployed Landbased Total</v>
          </cell>
          <cell r="B309">
            <v>638343</v>
          </cell>
          <cell r="C309">
            <v>640331</v>
          </cell>
          <cell r="D309">
            <v>643304</v>
          </cell>
          <cell r="F309">
            <v>84734</v>
          </cell>
          <cell r="G309">
            <v>49047</v>
          </cell>
          <cell r="H309">
            <v>46887</v>
          </cell>
          <cell r="I309">
            <v>58116</v>
          </cell>
          <cell r="J309">
            <v>65274</v>
          </cell>
          <cell r="K309">
            <v>59186</v>
          </cell>
          <cell r="L309">
            <v>53543</v>
          </cell>
          <cell r="M309">
            <v>60186</v>
          </cell>
          <cell r="N309">
            <v>54192</v>
          </cell>
          <cell r="O309">
            <v>47265</v>
          </cell>
          <cell r="P309">
            <v>44554</v>
          </cell>
          <cell r="Q309">
            <v>38655</v>
          </cell>
          <cell r="S309">
            <v>643304</v>
          </cell>
          <cell r="T309">
            <v>661639</v>
          </cell>
          <cell r="U309">
            <v>2.8501299541118907E-2</v>
          </cell>
        </row>
        <row r="311">
          <cell r="A311" t="str">
            <v>Deployed Seabased Total</v>
          </cell>
          <cell r="B311">
            <v>193300</v>
          </cell>
          <cell r="C311">
            <v>196689</v>
          </cell>
          <cell r="D311">
            <v>198324</v>
          </cell>
          <cell r="F311">
            <v>16358</v>
          </cell>
          <cell r="G311">
            <v>15460</v>
          </cell>
          <cell r="H311">
            <v>18156</v>
          </cell>
          <cell r="I311">
            <v>16503</v>
          </cell>
          <cell r="J311">
            <v>18363</v>
          </cell>
          <cell r="K311">
            <v>16260</v>
          </cell>
          <cell r="L311">
            <v>17306</v>
          </cell>
          <cell r="M311">
            <v>16979</v>
          </cell>
          <cell r="N311">
            <v>16815</v>
          </cell>
          <cell r="O311">
            <v>18354</v>
          </cell>
          <cell r="P311">
            <v>18777</v>
          </cell>
          <cell r="Q311">
            <v>15620</v>
          </cell>
          <cell r="S311">
            <v>198324</v>
          </cell>
          <cell r="T311">
            <v>204951</v>
          </cell>
          <cell r="U311">
            <v>3.3415017849579565E-2</v>
          </cell>
        </row>
        <row r="313">
          <cell r="A313" t="str">
            <v xml:space="preserve">G R A N D    T O T A L  </v>
          </cell>
          <cell r="B313">
            <v>831643</v>
          </cell>
          <cell r="C313">
            <v>837020</v>
          </cell>
          <cell r="D313">
            <v>841628</v>
          </cell>
          <cell r="F313">
            <v>101092</v>
          </cell>
          <cell r="G313">
            <v>64507</v>
          </cell>
          <cell r="H313">
            <v>65043</v>
          </cell>
          <cell r="I313">
            <v>74619</v>
          </cell>
          <cell r="J313">
            <v>83637</v>
          </cell>
          <cell r="K313">
            <v>75446</v>
          </cell>
          <cell r="L313">
            <v>70849</v>
          </cell>
          <cell r="M313">
            <v>77165</v>
          </cell>
          <cell r="N313">
            <v>71007</v>
          </cell>
          <cell r="O313">
            <v>65619</v>
          </cell>
          <cell r="P313">
            <v>63331</v>
          </cell>
          <cell r="Q313">
            <v>54275</v>
          </cell>
          <cell r="S313">
            <v>841628</v>
          </cell>
          <cell r="T313">
            <v>866590</v>
          </cell>
          <cell r="U313">
            <v>2.9659184342726297E-2</v>
          </cell>
        </row>
        <row r="315">
          <cell r="A315" t="str">
            <v>Processed by : Policies and Programs Division</v>
          </cell>
        </row>
        <row r="316">
          <cell r="A316" t="str">
            <v xml:space="preserve">                       : PLANNING BRANCH</v>
          </cell>
        </row>
        <row r="318">
          <cell r="A318" t="str">
            <v>*Based on the report of POEA's Labor Assistance Center on the actual departures of OFWs at the international airports.</v>
          </cell>
        </row>
      </sheetData>
      <sheetData sheetId="1" refreshError="1"/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ARBOL"/>
      <sheetName val="SOLVENCIA"/>
      <sheetName val="BRECHA"/>
      <sheetName val="CASCADA"/>
      <sheetName val="GT%"/>
      <sheetName val="IBCA-MOODY´S"/>
      <sheetName val="Promedio"/>
      <sheetName val="RESUMEN"/>
      <sheetName val="RO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C Table"/>
      <sheetName val="specs"/>
      <sheetName val="prices"/>
      <sheetName val="Data"/>
      <sheetName val="refbal"/>
      <sheetName val="overview"/>
      <sheetName val="USrefining"/>
      <sheetName val="fcst prices"/>
      <sheetName val="fcst prices (2)"/>
      <sheetName val="asian prices"/>
      <sheetName val="Demand elas (2)"/>
      <sheetName val="India Prices"/>
      <sheetName val="Thailand"/>
      <sheetName val="Diffs"/>
      <sheetName val="crackadds"/>
      <sheetName val="refutil"/>
      <sheetName val="CDUcountry"/>
      <sheetName val="FCC Detail"/>
      <sheetName val="Hydrocrdetail"/>
      <sheetName val="cokedetail"/>
      <sheetName val="posscce"/>
      <sheetName val="Posscdu"/>
      <sheetName val="CCECountry"/>
      <sheetName val="CDUtotal"/>
      <sheetName val="china demand"/>
      <sheetName val="china"/>
      <sheetName val="regdemgro"/>
      <sheetName val="intenisty"/>
      <sheetName val="fcstdemand"/>
      <sheetName val="opechighoilgdp"/>
      <sheetName val="nonopec"/>
      <sheetName val="canadacosts"/>
      <sheetName val="refcapvddemand"/>
      <sheetName val="pricefcsts"/>
      <sheetName val="inflation oecd"/>
      <sheetName val="wage inflation"/>
      <sheetName val="wtimaya"/>
      <sheetName val="Europrodchange"/>
      <sheetName val="EU25 mogas diesel"/>
      <sheetName val="usmogas"/>
      <sheetName val="russiaexporteconomic"/>
      <sheetName val="russiaprodavail"/>
      <sheetName val="Sheet1"/>
      <sheetName val="stermover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">
          <cell r="D1" t="str">
            <v>DETAILS: NON-OPEC PRODUCTION   000 b/d</v>
          </cell>
        </row>
        <row r="2">
          <cell r="D2">
            <v>39393.745037152781</v>
          </cell>
        </row>
        <row r="4">
          <cell r="E4">
            <v>1985</v>
          </cell>
          <cell r="F4">
            <v>1986</v>
          </cell>
          <cell r="G4">
            <v>1987</v>
          </cell>
          <cell r="H4">
            <v>1988</v>
          </cell>
          <cell r="I4">
            <v>1989</v>
          </cell>
          <cell r="J4">
            <v>1990</v>
          </cell>
          <cell r="K4">
            <v>1991</v>
          </cell>
          <cell r="L4">
            <v>1992</v>
          </cell>
          <cell r="M4">
            <v>1993</v>
          </cell>
          <cell r="N4">
            <v>1994</v>
          </cell>
          <cell r="O4">
            <v>1995</v>
          </cell>
          <cell r="P4">
            <v>1996</v>
          </cell>
          <cell r="Q4">
            <v>1997</v>
          </cell>
          <cell r="R4">
            <v>1998</v>
          </cell>
          <cell r="S4">
            <v>1999</v>
          </cell>
          <cell r="T4">
            <v>2000</v>
          </cell>
          <cell r="U4">
            <v>2001</v>
          </cell>
          <cell r="V4">
            <v>2002</v>
          </cell>
          <cell r="W4">
            <v>2003</v>
          </cell>
          <cell r="X4">
            <v>2004</v>
          </cell>
          <cell r="Y4">
            <v>2005</v>
          </cell>
          <cell r="Z4">
            <v>2006</v>
          </cell>
          <cell r="AA4">
            <v>2007</v>
          </cell>
          <cell r="AB4">
            <v>2008</v>
          </cell>
          <cell r="AC4">
            <v>2009</v>
          </cell>
          <cell r="AD4">
            <v>2010</v>
          </cell>
        </row>
        <row r="5">
          <cell r="D5" t="str">
            <v>N. AMERICA</v>
          </cell>
        </row>
        <row r="6">
          <cell r="D6" t="str">
            <v>USA</v>
          </cell>
          <cell r="E6">
            <v>10640</v>
          </cell>
          <cell r="F6">
            <v>10290</v>
          </cell>
          <cell r="G6">
            <v>10010</v>
          </cell>
          <cell r="H6">
            <v>9820</v>
          </cell>
          <cell r="I6">
            <v>9220</v>
          </cell>
          <cell r="J6">
            <v>8995</v>
          </cell>
          <cell r="K6">
            <v>9165</v>
          </cell>
          <cell r="L6">
            <v>8995</v>
          </cell>
          <cell r="M6">
            <v>8835</v>
          </cell>
          <cell r="N6">
            <v>8645</v>
          </cell>
          <cell r="O6">
            <v>8600</v>
          </cell>
          <cell r="P6">
            <v>8615</v>
          </cell>
          <cell r="Q6">
            <v>8610</v>
          </cell>
          <cell r="R6">
            <v>8395</v>
          </cell>
          <cell r="S6">
            <v>8105</v>
          </cell>
          <cell r="T6">
            <v>8130</v>
          </cell>
          <cell r="U6">
            <v>8100</v>
          </cell>
          <cell r="V6">
            <v>8115</v>
          </cell>
          <cell r="W6">
            <v>7825</v>
          </cell>
          <cell r="X6">
            <v>7650</v>
          </cell>
          <cell r="Y6">
            <v>7255</v>
          </cell>
          <cell r="Z6">
            <v>7330</v>
          </cell>
          <cell r="AA6">
            <v>7550</v>
          </cell>
          <cell r="AB6">
            <v>7625</v>
          </cell>
          <cell r="AC6">
            <v>7700</v>
          </cell>
          <cell r="AD6">
            <v>7750</v>
          </cell>
        </row>
        <row r="7">
          <cell r="D7" t="str">
            <v>Canada</v>
          </cell>
          <cell r="E7">
            <v>1840</v>
          </cell>
          <cell r="F7">
            <v>1815</v>
          </cell>
          <cell r="G7">
            <v>1900</v>
          </cell>
          <cell r="H7">
            <v>1990</v>
          </cell>
          <cell r="I7">
            <v>1945</v>
          </cell>
          <cell r="J7">
            <v>1970</v>
          </cell>
          <cell r="K7">
            <v>1975</v>
          </cell>
          <cell r="L7">
            <v>2025</v>
          </cell>
          <cell r="M7">
            <v>2160</v>
          </cell>
          <cell r="N7">
            <v>2270</v>
          </cell>
          <cell r="O7">
            <v>2390</v>
          </cell>
          <cell r="P7">
            <v>2395</v>
          </cell>
          <cell r="Q7">
            <v>2490</v>
          </cell>
          <cell r="R7">
            <v>2620</v>
          </cell>
          <cell r="S7">
            <v>2570</v>
          </cell>
          <cell r="T7">
            <v>2700</v>
          </cell>
          <cell r="U7">
            <v>2755</v>
          </cell>
          <cell r="V7">
            <v>2885</v>
          </cell>
          <cell r="W7">
            <v>3005</v>
          </cell>
          <cell r="X7">
            <v>3090</v>
          </cell>
          <cell r="Y7">
            <v>3020</v>
          </cell>
          <cell r="Z7">
            <v>3245</v>
          </cell>
          <cell r="AA7">
            <v>3400</v>
          </cell>
          <cell r="AB7">
            <v>3500</v>
          </cell>
          <cell r="AC7">
            <v>3600</v>
          </cell>
          <cell r="AD7">
            <v>3700</v>
          </cell>
        </row>
        <row r="8">
          <cell r="D8" t="str">
            <v>TOTAL</v>
          </cell>
          <cell r="E8">
            <v>12480</v>
          </cell>
          <cell r="F8">
            <v>12105</v>
          </cell>
          <cell r="G8">
            <v>11910</v>
          </cell>
          <cell r="H8">
            <v>11810</v>
          </cell>
          <cell r="I8">
            <v>11165</v>
          </cell>
          <cell r="J8">
            <v>10965</v>
          </cell>
          <cell r="K8">
            <v>11140</v>
          </cell>
          <cell r="L8">
            <v>11020</v>
          </cell>
          <cell r="M8">
            <v>10995</v>
          </cell>
          <cell r="N8">
            <v>10915</v>
          </cell>
          <cell r="O8">
            <v>10990</v>
          </cell>
          <cell r="P8">
            <v>11010</v>
          </cell>
          <cell r="Q8">
            <v>11100</v>
          </cell>
          <cell r="R8">
            <v>11015</v>
          </cell>
          <cell r="S8">
            <v>10675</v>
          </cell>
          <cell r="T8">
            <v>10830</v>
          </cell>
          <cell r="U8">
            <v>10855</v>
          </cell>
          <cell r="V8">
            <v>11000</v>
          </cell>
          <cell r="W8">
            <v>10830</v>
          </cell>
          <cell r="X8">
            <v>10740</v>
          </cell>
          <cell r="Y8">
            <v>10275</v>
          </cell>
          <cell r="Z8">
            <v>10575</v>
          </cell>
          <cell r="AA8">
            <v>10950</v>
          </cell>
          <cell r="AB8">
            <v>11125</v>
          </cell>
          <cell r="AC8">
            <v>11300</v>
          </cell>
          <cell r="AD8">
            <v>11450</v>
          </cell>
        </row>
        <row r="10">
          <cell r="D10" t="str">
            <v>W. EUROPE</v>
          </cell>
        </row>
        <row r="11">
          <cell r="D11" t="str">
            <v>Austria</v>
          </cell>
          <cell r="E11">
            <v>20</v>
          </cell>
          <cell r="F11">
            <v>20</v>
          </cell>
          <cell r="G11">
            <v>20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20</v>
          </cell>
          <cell r="Q11">
            <v>20</v>
          </cell>
          <cell r="R11">
            <v>20</v>
          </cell>
          <cell r="S11">
            <v>20</v>
          </cell>
          <cell r="T11">
            <v>20</v>
          </cell>
          <cell r="U11">
            <v>20</v>
          </cell>
          <cell r="V11">
            <v>20</v>
          </cell>
          <cell r="W11">
            <v>20</v>
          </cell>
          <cell r="X11">
            <v>20</v>
          </cell>
          <cell r="Y11">
            <v>20</v>
          </cell>
          <cell r="Z11">
            <v>20</v>
          </cell>
          <cell r="AA11">
            <v>20</v>
          </cell>
          <cell r="AB11">
            <v>15</v>
          </cell>
          <cell r="AC11">
            <v>15</v>
          </cell>
          <cell r="AD11">
            <v>15</v>
          </cell>
        </row>
        <row r="12">
          <cell r="D12" t="str">
            <v>Denmark</v>
          </cell>
          <cell r="E12">
            <v>60</v>
          </cell>
          <cell r="F12">
            <v>75</v>
          </cell>
          <cell r="G12">
            <v>95</v>
          </cell>
          <cell r="H12">
            <v>95</v>
          </cell>
          <cell r="I12">
            <v>110</v>
          </cell>
          <cell r="J12">
            <v>120</v>
          </cell>
          <cell r="K12">
            <v>140</v>
          </cell>
          <cell r="L12">
            <v>160</v>
          </cell>
          <cell r="M12">
            <v>170</v>
          </cell>
          <cell r="N12">
            <v>185</v>
          </cell>
          <cell r="O12">
            <v>185</v>
          </cell>
          <cell r="P12">
            <v>210</v>
          </cell>
          <cell r="Q12">
            <v>230</v>
          </cell>
          <cell r="R12">
            <v>235</v>
          </cell>
          <cell r="S12">
            <v>300</v>
          </cell>
          <cell r="T12">
            <v>365</v>
          </cell>
          <cell r="U12">
            <v>345</v>
          </cell>
          <cell r="V12">
            <v>375</v>
          </cell>
          <cell r="W12">
            <v>375</v>
          </cell>
          <cell r="X12">
            <v>385</v>
          </cell>
          <cell r="Y12">
            <v>375</v>
          </cell>
          <cell r="Z12">
            <v>340</v>
          </cell>
          <cell r="AA12">
            <v>325</v>
          </cell>
          <cell r="AB12">
            <v>315</v>
          </cell>
          <cell r="AC12">
            <v>300</v>
          </cell>
          <cell r="AD12">
            <v>285</v>
          </cell>
        </row>
        <row r="13">
          <cell r="D13" t="str">
            <v>France</v>
          </cell>
          <cell r="E13">
            <v>70</v>
          </cell>
          <cell r="F13">
            <v>75</v>
          </cell>
          <cell r="G13">
            <v>80</v>
          </cell>
          <cell r="H13">
            <v>85</v>
          </cell>
          <cell r="I13">
            <v>80</v>
          </cell>
          <cell r="J13">
            <v>80</v>
          </cell>
          <cell r="K13">
            <v>70</v>
          </cell>
          <cell r="L13">
            <v>70</v>
          </cell>
          <cell r="M13">
            <v>70</v>
          </cell>
          <cell r="N13">
            <v>70</v>
          </cell>
          <cell r="O13">
            <v>65</v>
          </cell>
          <cell r="P13">
            <v>50</v>
          </cell>
          <cell r="Q13">
            <v>45</v>
          </cell>
          <cell r="R13">
            <v>40</v>
          </cell>
          <cell r="S13">
            <v>40</v>
          </cell>
          <cell r="T13">
            <v>40</v>
          </cell>
          <cell r="U13">
            <v>35</v>
          </cell>
          <cell r="V13">
            <v>35</v>
          </cell>
          <cell r="W13">
            <v>30</v>
          </cell>
          <cell r="X13">
            <v>30</v>
          </cell>
          <cell r="Y13">
            <v>25</v>
          </cell>
          <cell r="Z13">
            <v>25</v>
          </cell>
          <cell r="AA13">
            <v>25</v>
          </cell>
          <cell r="AB13">
            <v>20</v>
          </cell>
          <cell r="AC13">
            <v>20</v>
          </cell>
          <cell r="AD13">
            <v>20</v>
          </cell>
        </row>
        <row r="14">
          <cell r="D14" t="str">
            <v>Germany</v>
          </cell>
          <cell r="E14">
            <v>80</v>
          </cell>
          <cell r="F14">
            <v>80</v>
          </cell>
          <cell r="G14">
            <v>75</v>
          </cell>
          <cell r="H14">
            <v>75</v>
          </cell>
          <cell r="I14">
            <v>75</v>
          </cell>
          <cell r="J14">
            <v>70</v>
          </cell>
          <cell r="K14">
            <v>70</v>
          </cell>
          <cell r="L14">
            <v>70</v>
          </cell>
          <cell r="M14">
            <v>70</v>
          </cell>
          <cell r="N14">
            <v>70</v>
          </cell>
          <cell r="O14">
            <v>75</v>
          </cell>
          <cell r="P14">
            <v>75</v>
          </cell>
          <cell r="Q14">
            <v>75</v>
          </cell>
          <cell r="R14">
            <v>75</v>
          </cell>
          <cell r="S14">
            <v>75</v>
          </cell>
          <cell r="T14">
            <v>85</v>
          </cell>
          <cell r="U14">
            <v>85</v>
          </cell>
          <cell r="V14">
            <v>90</v>
          </cell>
          <cell r="W14">
            <v>95</v>
          </cell>
          <cell r="X14">
            <v>105</v>
          </cell>
          <cell r="Y14">
            <v>115</v>
          </cell>
          <cell r="Z14">
            <v>115</v>
          </cell>
          <cell r="AA14">
            <v>110</v>
          </cell>
          <cell r="AB14">
            <v>105</v>
          </cell>
          <cell r="AC14">
            <v>105</v>
          </cell>
          <cell r="AD14">
            <v>105</v>
          </cell>
        </row>
        <row r="15">
          <cell r="D15" t="str">
            <v>Greece</v>
          </cell>
          <cell r="E15">
            <v>25</v>
          </cell>
          <cell r="F15">
            <v>25</v>
          </cell>
          <cell r="G15">
            <v>25</v>
          </cell>
          <cell r="H15">
            <v>20</v>
          </cell>
          <cell r="I15">
            <v>20</v>
          </cell>
          <cell r="J15">
            <v>15</v>
          </cell>
          <cell r="K15">
            <v>15</v>
          </cell>
          <cell r="L15">
            <v>15</v>
          </cell>
          <cell r="M15">
            <v>15</v>
          </cell>
          <cell r="N15">
            <v>15</v>
          </cell>
          <cell r="O15">
            <v>10</v>
          </cell>
          <cell r="P15">
            <v>10</v>
          </cell>
          <cell r="Q15">
            <v>10</v>
          </cell>
          <cell r="R15">
            <v>5</v>
          </cell>
          <cell r="S15">
            <v>0</v>
          </cell>
          <cell r="T15">
            <v>5</v>
          </cell>
          <cell r="U15">
            <v>5</v>
          </cell>
          <cell r="V15">
            <v>5</v>
          </cell>
          <cell r="W15">
            <v>5</v>
          </cell>
          <cell r="X15">
            <v>5</v>
          </cell>
          <cell r="Y15">
            <v>5</v>
          </cell>
          <cell r="Z15">
            <v>5</v>
          </cell>
          <cell r="AA15">
            <v>5</v>
          </cell>
          <cell r="AB15">
            <v>5</v>
          </cell>
          <cell r="AC15">
            <v>5</v>
          </cell>
          <cell r="AD15">
            <v>5</v>
          </cell>
        </row>
        <row r="16">
          <cell r="D16" t="str">
            <v>Italy</v>
          </cell>
          <cell r="E16">
            <v>45</v>
          </cell>
          <cell r="F16">
            <v>50</v>
          </cell>
          <cell r="G16">
            <v>75</v>
          </cell>
          <cell r="H16">
            <v>90</v>
          </cell>
          <cell r="I16">
            <v>90</v>
          </cell>
          <cell r="J16">
            <v>90</v>
          </cell>
          <cell r="K16">
            <v>95</v>
          </cell>
          <cell r="L16">
            <v>90</v>
          </cell>
          <cell r="M16">
            <v>85</v>
          </cell>
          <cell r="N16">
            <v>90</v>
          </cell>
          <cell r="O16">
            <v>95</v>
          </cell>
          <cell r="P16">
            <v>105</v>
          </cell>
          <cell r="Q16">
            <v>115</v>
          </cell>
          <cell r="R16">
            <v>110</v>
          </cell>
          <cell r="S16">
            <v>85</v>
          </cell>
          <cell r="T16">
            <v>80</v>
          </cell>
          <cell r="U16">
            <v>65</v>
          </cell>
          <cell r="V16">
            <v>85</v>
          </cell>
          <cell r="W16">
            <v>90</v>
          </cell>
          <cell r="X16">
            <v>110</v>
          </cell>
          <cell r="Y16">
            <v>125</v>
          </cell>
          <cell r="Z16">
            <v>130</v>
          </cell>
          <cell r="AA16">
            <v>125</v>
          </cell>
          <cell r="AB16">
            <v>125</v>
          </cell>
          <cell r="AC16">
            <v>125</v>
          </cell>
          <cell r="AD16">
            <v>125</v>
          </cell>
        </row>
        <row r="17">
          <cell r="D17" t="str">
            <v>Netherlands</v>
          </cell>
          <cell r="E17">
            <v>80</v>
          </cell>
          <cell r="F17">
            <v>95</v>
          </cell>
          <cell r="G17">
            <v>90</v>
          </cell>
          <cell r="H17">
            <v>80</v>
          </cell>
          <cell r="I17">
            <v>75</v>
          </cell>
          <cell r="J17">
            <v>80</v>
          </cell>
          <cell r="K17">
            <v>75</v>
          </cell>
          <cell r="L17">
            <v>65</v>
          </cell>
          <cell r="M17">
            <v>60</v>
          </cell>
          <cell r="N17">
            <v>65</v>
          </cell>
          <cell r="O17">
            <v>70</v>
          </cell>
          <cell r="P17">
            <v>65</v>
          </cell>
          <cell r="Q17">
            <v>60</v>
          </cell>
          <cell r="R17">
            <v>55</v>
          </cell>
          <cell r="S17">
            <v>55</v>
          </cell>
          <cell r="T17">
            <v>50</v>
          </cell>
          <cell r="U17">
            <v>50</v>
          </cell>
          <cell r="V17">
            <v>65</v>
          </cell>
          <cell r="W17">
            <v>65</v>
          </cell>
          <cell r="X17">
            <v>60</v>
          </cell>
          <cell r="Y17">
            <v>55</v>
          </cell>
          <cell r="Z17">
            <v>50</v>
          </cell>
          <cell r="AA17">
            <v>50</v>
          </cell>
          <cell r="AB17">
            <v>50</v>
          </cell>
          <cell r="AC17">
            <v>45</v>
          </cell>
          <cell r="AD17">
            <v>45</v>
          </cell>
        </row>
        <row r="18">
          <cell r="D18" t="str">
            <v>Norway</v>
          </cell>
          <cell r="E18">
            <v>815</v>
          </cell>
          <cell r="F18">
            <v>885</v>
          </cell>
          <cell r="G18">
            <v>1020</v>
          </cell>
          <cell r="H18">
            <v>1165</v>
          </cell>
          <cell r="I18">
            <v>1510</v>
          </cell>
          <cell r="J18">
            <v>1685</v>
          </cell>
          <cell r="K18">
            <v>1950</v>
          </cell>
          <cell r="L18">
            <v>2230</v>
          </cell>
          <cell r="M18">
            <v>2395</v>
          </cell>
          <cell r="N18">
            <v>2675</v>
          </cell>
          <cell r="O18">
            <v>2920</v>
          </cell>
          <cell r="P18">
            <v>3240</v>
          </cell>
          <cell r="Q18">
            <v>3275</v>
          </cell>
          <cell r="R18">
            <v>3155</v>
          </cell>
          <cell r="S18">
            <v>3135</v>
          </cell>
          <cell r="T18">
            <v>3325</v>
          </cell>
          <cell r="U18">
            <v>3410</v>
          </cell>
          <cell r="V18">
            <v>3365</v>
          </cell>
          <cell r="W18">
            <v>3260</v>
          </cell>
          <cell r="X18">
            <v>3195</v>
          </cell>
          <cell r="Y18">
            <v>3015</v>
          </cell>
          <cell r="Z18">
            <v>2995</v>
          </cell>
          <cell r="AA18">
            <v>2950</v>
          </cell>
          <cell r="AB18">
            <v>2875</v>
          </cell>
          <cell r="AC18">
            <v>2800</v>
          </cell>
          <cell r="AD18">
            <v>2725</v>
          </cell>
        </row>
        <row r="19">
          <cell r="D19" t="str">
            <v>Spain</v>
          </cell>
          <cell r="E19">
            <v>45</v>
          </cell>
          <cell r="F19">
            <v>40</v>
          </cell>
          <cell r="G19">
            <v>35</v>
          </cell>
          <cell r="H19">
            <v>30</v>
          </cell>
          <cell r="I19">
            <v>25</v>
          </cell>
          <cell r="J19">
            <v>20</v>
          </cell>
          <cell r="K19">
            <v>20</v>
          </cell>
          <cell r="L19">
            <v>20</v>
          </cell>
          <cell r="M19">
            <v>20</v>
          </cell>
          <cell r="N19">
            <v>20</v>
          </cell>
          <cell r="O19">
            <v>15</v>
          </cell>
          <cell r="P19">
            <v>15</v>
          </cell>
          <cell r="Q19">
            <v>15</v>
          </cell>
          <cell r="R19">
            <v>15</v>
          </cell>
          <cell r="S19">
            <v>5</v>
          </cell>
          <cell r="T19">
            <v>5</v>
          </cell>
          <cell r="U19">
            <v>5</v>
          </cell>
          <cell r="V19">
            <v>5</v>
          </cell>
          <cell r="W19">
            <v>5</v>
          </cell>
          <cell r="X19">
            <v>5</v>
          </cell>
          <cell r="Y19">
            <v>5</v>
          </cell>
          <cell r="Z19">
            <v>5</v>
          </cell>
          <cell r="AA19">
            <v>5</v>
          </cell>
          <cell r="AB19">
            <v>5</v>
          </cell>
          <cell r="AC19">
            <v>5</v>
          </cell>
          <cell r="AD19">
            <v>5</v>
          </cell>
        </row>
        <row r="20">
          <cell r="D20" t="str">
            <v>Turkey</v>
          </cell>
          <cell r="E20">
            <v>40</v>
          </cell>
          <cell r="F20">
            <v>45</v>
          </cell>
          <cell r="G20">
            <v>50</v>
          </cell>
          <cell r="H20">
            <v>50</v>
          </cell>
          <cell r="I20">
            <v>55</v>
          </cell>
          <cell r="J20">
            <v>70</v>
          </cell>
          <cell r="K20">
            <v>85</v>
          </cell>
          <cell r="L20">
            <v>80</v>
          </cell>
          <cell r="M20">
            <v>75</v>
          </cell>
          <cell r="N20">
            <v>75</v>
          </cell>
          <cell r="O20">
            <v>65</v>
          </cell>
          <cell r="P20">
            <v>65</v>
          </cell>
          <cell r="Q20">
            <v>70</v>
          </cell>
          <cell r="R20">
            <v>70</v>
          </cell>
          <cell r="S20">
            <v>70</v>
          </cell>
          <cell r="T20">
            <v>70</v>
          </cell>
          <cell r="U20">
            <v>55</v>
          </cell>
          <cell r="V20">
            <v>50</v>
          </cell>
          <cell r="W20">
            <v>45</v>
          </cell>
          <cell r="X20">
            <v>45</v>
          </cell>
          <cell r="Y20">
            <v>45</v>
          </cell>
          <cell r="Z20">
            <v>45</v>
          </cell>
          <cell r="AA20">
            <v>45</v>
          </cell>
          <cell r="AB20">
            <v>45</v>
          </cell>
          <cell r="AC20">
            <v>45</v>
          </cell>
          <cell r="AD20">
            <v>45</v>
          </cell>
        </row>
        <row r="21">
          <cell r="D21" t="str">
            <v>UK</v>
          </cell>
          <cell r="E21">
            <v>2655</v>
          </cell>
          <cell r="F21">
            <v>2675</v>
          </cell>
          <cell r="G21">
            <v>2590</v>
          </cell>
          <cell r="H21">
            <v>2400</v>
          </cell>
          <cell r="I21">
            <v>1950</v>
          </cell>
          <cell r="J21">
            <v>1940</v>
          </cell>
          <cell r="K21">
            <v>1925</v>
          </cell>
          <cell r="L21">
            <v>1990</v>
          </cell>
          <cell r="M21">
            <v>2100</v>
          </cell>
          <cell r="N21">
            <v>2675</v>
          </cell>
          <cell r="O21">
            <v>2795</v>
          </cell>
          <cell r="P21">
            <v>2790</v>
          </cell>
          <cell r="Q21">
            <v>2775</v>
          </cell>
          <cell r="R21">
            <v>2830</v>
          </cell>
          <cell r="S21">
            <v>2885</v>
          </cell>
          <cell r="T21">
            <v>2685</v>
          </cell>
          <cell r="U21">
            <v>2510</v>
          </cell>
          <cell r="V21">
            <v>2490</v>
          </cell>
          <cell r="W21">
            <v>2295</v>
          </cell>
          <cell r="X21">
            <v>2055</v>
          </cell>
          <cell r="Y21">
            <v>1800</v>
          </cell>
          <cell r="Z21">
            <v>1690</v>
          </cell>
          <cell r="AA21">
            <v>1600</v>
          </cell>
          <cell r="AB21">
            <v>1500</v>
          </cell>
          <cell r="AC21">
            <v>1400</v>
          </cell>
          <cell r="AD21">
            <v>1300</v>
          </cell>
        </row>
        <row r="22">
          <cell r="O22">
            <v>25</v>
          </cell>
          <cell r="P22">
            <v>25</v>
          </cell>
          <cell r="Q22">
            <v>25</v>
          </cell>
          <cell r="R22">
            <v>25</v>
          </cell>
          <cell r="S22">
            <v>25</v>
          </cell>
          <cell r="T22">
            <v>25</v>
          </cell>
          <cell r="U22">
            <v>25</v>
          </cell>
          <cell r="V22">
            <v>25</v>
          </cell>
          <cell r="W22">
            <v>25</v>
          </cell>
          <cell r="X22">
            <v>25</v>
          </cell>
          <cell r="Y22">
            <v>25</v>
          </cell>
          <cell r="Z22">
            <v>25</v>
          </cell>
          <cell r="AA22">
            <v>25</v>
          </cell>
          <cell r="AB22">
            <v>25</v>
          </cell>
          <cell r="AC22">
            <v>25</v>
          </cell>
          <cell r="AD22">
            <v>25</v>
          </cell>
        </row>
        <row r="24">
          <cell r="D24" t="str">
            <v>UK + Norway</v>
          </cell>
          <cell r="E24">
            <v>3470</v>
          </cell>
          <cell r="F24">
            <v>3560</v>
          </cell>
          <cell r="G24">
            <v>3610</v>
          </cell>
          <cell r="H24">
            <v>3565</v>
          </cell>
          <cell r="I24">
            <v>3460</v>
          </cell>
          <cell r="J24">
            <v>3625</v>
          </cell>
          <cell r="K24">
            <v>3875</v>
          </cell>
          <cell r="L24">
            <v>4220</v>
          </cell>
          <cell r="M24">
            <v>4495</v>
          </cell>
          <cell r="N24">
            <v>5350</v>
          </cell>
          <cell r="O24">
            <v>5715</v>
          </cell>
          <cell r="P24">
            <v>6030</v>
          </cell>
          <cell r="Q24">
            <v>6050</v>
          </cell>
          <cell r="R24">
            <v>5985</v>
          </cell>
          <cell r="S24">
            <v>6020</v>
          </cell>
          <cell r="T24">
            <v>6010</v>
          </cell>
          <cell r="U24">
            <v>5920</v>
          </cell>
          <cell r="V24">
            <v>5855</v>
          </cell>
          <cell r="W24">
            <v>5555</v>
          </cell>
          <cell r="X24">
            <v>5250</v>
          </cell>
          <cell r="Y24">
            <v>4815</v>
          </cell>
          <cell r="Z24">
            <v>4685</v>
          </cell>
          <cell r="AA24">
            <v>4550</v>
          </cell>
          <cell r="AB24">
            <v>4375</v>
          </cell>
          <cell r="AC24">
            <v>4200</v>
          </cell>
          <cell r="AD24">
            <v>4025</v>
          </cell>
        </row>
        <row r="25">
          <cell r="D25" t="str">
            <v>Other W.Europe</v>
          </cell>
          <cell r="E25">
            <v>465</v>
          </cell>
          <cell r="F25">
            <v>505</v>
          </cell>
          <cell r="G25">
            <v>545</v>
          </cell>
          <cell r="H25">
            <v>550</v>
          </cell>
          <cell r="I25">
            <v>555</v>
          </cell>
          <cell r="J25">
            <v>570</v>
          </cell>
          <cell r="K25">
            <v>595</v>
          </cell>
          <cell r="L25">
            <v>595</v>
          </cell>
          <cell r="M25">
            <v>590</v>
          </cell>
          <cell r="N25">
            <v>615</v>
          </cell>
          <cell r="O25">
            <v>630</v>
          </cell>
          <cell r="P25">
            <v>640</v>
          </cell>
          <cell r="Q25">
            <v>665</v>
          </cell>
          <cell r="R25">
            <v>650</v>
          </cell>
          <cell r="S25">
            <v>675</v>
          </cell>
          <cell r="T25">
            <v>745</v>
          </cell>
          <cell r="U25">
            <v>690</v>
          </cell>
          <cell r="V25">
            <v>755</v>
          </cell>
          <cell r="W25">
            <v>755</v>
          </cell>
          <cell r="X25">
            <v>790</v>
          </cell>
          <cell r="Y25">
            <v>795</v>
          </cell>
          <cell r="Z25">
            <v>760</v>
          </cell>
          <cell r="AA25">
            <v>735</v>
          </cell>
          <cell r="AB25">
            <v>710</v>
          </cell>
          <cell r="AC25">
            <v>690</v>
          </cell>
          <cell r="AD25">
            <v>675</v>
          </cell>
        </row>
        <row r="26">
          <cell r="D26" t="str">
            <v>Total W.Europe</v>
          </cell>
          <cell r="E26">
            <v>3935</v>
          </cell>
          <cell r="F26">
            <v>4065</v>
          </cell>
          <cell r="G26">
            <v>4155</v>
          </cell>
          <cell r="H26">
            <v>4115</v>
          </cell>
          <cell r="I26">
            <v>4015</v>
          </cell>
          <cell r="J26">
            <v>4195</v>
          </cell>
          <cell r="K26">
            <v>4470</v>
          </cell>
          <cell r="L26">
            <v>4815</v>
          </cell>
          <cell r="M26">
            <v>5085</v>
          </cell>
          <cell r="N26">
            <v>5965</v>
          </cell>
          <cell r="O26">
            <v>6345</v>
          </cell>
          <cell r="P26">
            <v>6670</v>
          </cell>
          <cell r="Q26">
            <v>6715</v>
          </cell>
          <cell r="R26">
            <v>6635</v>
          </cell>
          <cell r="S26">
            <v>6695</v>
          </cell>
          <cell r="T26">
            <v>6755</v>
          </cell>
          <cell r="U26">
            <v>6610</v>
          </cell>
          <cell r="V26">
            <v>6610</v>
          </cell>
          <cell r="W26">
            <v>6310</v>
          </cell>
          <cell r="X26">
            <v>6040</v>
          </cell>
          <cell r="Y26">
            <v>5610</v>
          </cell>
          <cell r="Z26">
            <v>5445</v>
          </cell>
          <cell r="AA26">
            <v>5285</v>
          </cell>
          <cell r="AB26">
            <v>5085</v>
          </cell>
          <cell r="AC26">
            <v>4890</v>
          </cell>
          <cell r="AD26">
            <v>4700</v>
          </cell>
        </row>
        <row r="29">
          <cell r="D29" t="str">
            <v>DETAILS: NON-OPEC PRODUCTION   000 b/d</v>
          </cell>
        </row>
        <row r="30">
          <cell r="D30">
            <v>39393.745037152781</v>
          </cell>
        </row>
        <row r="32">
          <cell r="E32">
            <v>1985</v>
          </cell>
          <cell r="F32">
            <v>1986</v>
          </cell>
          <cell r="G32">
            <v>1987</v>
          </cell>
          <cell r="H32">
            <v>1988</v>
          </cell>
          <cell r="I32">
            <v>1989</v>
          </cell>
          <cell r="J32">
            <v>1990</v>
          </cell>
          <cell r="K32">
            <v>1991</v>
          </cell>
          <cell r="L32">
            <v>1992</v>
          </cell>
          <cell r="M32">
            <v>1993</v>
          </cell>
          <cell r="N32">
            <v>1994</v>
          </cell>
          <cell r="O32">
            <v>1995</v>
          </cell>
          <cell r="P32">
            <v>1996</v>
          </cell>
          <cell r="Q32">
            <v>1997</v>
          </cell>
          <cell r="R32">
            <v>1998</v>
          </cell>
          <cell r="S32">
            <v>1999</v>
          </cell>
          <cell r="T32">
            <v>2000</v>
          </cell>
          <cell r="U32">
            <v>2001</v>
          </cell>
          <cell r="V32">
            <v>2002</v>
          </cell>
          <cell r="W32">
            <v>2003</v>
          </cell>
          <cell r="X32">
            <v>2004</v>
          </cell>
          <cell r="Y32">
            <v>2005</v>
          </cell>
          <cell r="Z32">
            <v>2006</v>
          </cell>
          <cell r="AA32">
            <v>2007</v>
          </cell>
          <cell r="AB32">
            <v>2008</v>
          </cell>
          <cell r="AC32">
            <v>2009</v>
          </cell>
          <cell r="AD32">
            <v>2010</v>
          </cell>
        </row>
        <row r="33">
          <cell r="D33" t="str">
            <v>LATIN AMERICA</v>
          </cell>
        </row>
        <row r="34">
          <cell r="D34" t="str">
            <v>Argentina</v>
          </cell>
          <cell r="E34">
            <v>500</v>
          </cell>
          <cell r="F34">
            <v>475</v>
          </cell>
          <cell r="G34">
            <v>460</v>
          </cell>
          <cell r="H34">
            <v>480</v>
          </cell>
          <cell r="I34">
            <v>500</v>
          </cell>
          <cell r="J34">
            <v>515</v>
          </cell>
          <cell r="K34">
            <v>530</v>
          </cell>
          <cell r="L34">
            <v>585</v>
          </cell>
          <cell r="M34">
            <v>625</v>
          </cell>
          <cell r="N34">
            <v>685</v>
          </cell>
          <cell r="O34">
            <v>755</v>
          </cell>
          <cell r="P34">
            <v>805</v>
          </cell>
          <cell r="Q34">
            <v>880</v>
          </cell>
          <cell r="R34">
            <v>890</v>
          </cell>
          <cell r="S34">
            <v>845</v>
          </cell>
          <cell r="T34">
            <v>815</v>
          </cell>
          <cell r="U34">
            <v>860</v>
          </cell>
          <cell r="V34">
            <v>840</v>
          </cell>
          <cell r="W34">
            <v>825</v>
          </cell>
          <cell r="X34">
            <v>780</v>
          </cell>
          <cell r="Y34">
            <v>765</v>
          </cell>
          <cell r="Z34">
            <v>725</v>
          </cell>
          <cell r="AA34">
            <v>700</v>
          </cell>
          <cell r="AB34">
            <v>650</v>
          </cell>
          <cell r="AC34">
            <v>625</v>
          </cell>
          <cell r="AD34">
            <v>600</v>
          </cell>
        </row>
        <row r="35">
          <cell r="D35" t="str">
            <v>Bolivia</v>
          </cell>
          <cell r="E35">
            <v>25</v>
          </cell>
          <cell r="F35">
            <v>25</v>
          </cell>
          <cell r="G35">
            <v>25</v>
          </cell>
          <cell r="H35">
            <v>25</v>
          </cell>
          <cell r="I35">
            <v>25</v>
          </cell>
          <cell r="J35">
            <v>20</v>
          </cell>
          <cell r="K35">
            <v>20</v>
          </cell>
          <cell r="L35">
            <v>20</v>
          </cell>
          <cell r="M35">
            <v>20</v>
          </cell>
          <cell r="N35">
            <v>25</v>
          </cell>
          <cell r="O35">
            <v>35</v>
          </cell>
          <cell r="P35">
            <v>35</v>
          </cell>
          <cell r="Q35">
            <v>35</v>
          </cell>
          <cell r="R35">
            <v>45</v>
          </cell>
          <cell r="S35">
            <v>40</v>
          </cell>
          <cell r="T35">
            <v>30</v>
          </cell>
          <cell r="U35">
            <v>30</v>
          </cell>
          <cell r="V35">
            <v>30</v>
          </cell>
          <cell r="W35">
            <v>30</v>
          </cell>
          <cell r="X35">
            <v>35</v>
          </cell>
          <cell r="Y35">
            <v>35</v>
          </cell>
          <cell r="Z35">
            <v>35</v>
          </cell>
          <cell r="AA35">
            <v>30</v>
          </cell>
          <cell r="AB35">
            <v>25</v>
          </cell>
          <cell r="AC35">
            <v>25</v>
          </cell>
          <cell r="AD35">
            <v>25</v>
          </cell>
        </row>
        <row r="36">
          <cell r="D36" t="str">
            <v>Brazil</v>
          </cell>
          <cell r="E36">
            <v>710</v>
          </cell>
          <cell r="F36">
            <v>800</v>
          </cell>
          <cell r="G36">
            <v>785</v>
          </cell>
          <cell r="H36">
            <v>795</v>
          </cell>
          <cell r="I36">
            <v>860</v>
          </cell>
          <cell r="J36">
            <v>885</v>
          </cell>
          <cell r="K36">
            <v>880</v>
          </cell>
          <cell r="L36">
            <v>875</v>
          </cell>
          <cell r="M36">
            <v>900</v>
          </cell>
          <cell r="N36">
            <v>925</v>
          </cell>
          <cell r="O36">
            <v>940</v>
          </cell>
          <cell r="P36">
            <v>1025</v>
          </cell>
          <cell r="Q36">
            <v>1065</v>
          </cell>
          <cell r="R36">
            <v>1255</v>
          </cell>
          <cell r="S36">
            <v>1355</v>
          </cell>
          <cell r="T36">
            <v>1495</v>
          </cell>
          <cell r="U36">
            <v>1575</v>
          </cell>
          <cell r="V36">
            <v>1745</v>
          </cell>
          <cell r="W36">
            <v>1725</v>
          </cell>
          <cell r="X36">
            <v>1740</v>
          </cell>
          <cell r="Y36">
            <v>1955</v>
          </cell>
          <cell r="Z36">
            <v>2250</v>
          </cell>
          <cell r="AA36">
            <v>2350</v>
          </cell>
          <cell r="AB36">
            <v>2425</v>
          </cell>
          <cell r="AC36">
            <v>2500</v>
          </cell>
          <cell r="AD36">
            <v>2550</v>
          </cell>
        </row>
        <row r="37">
          <cell r="D37" t="str">
            <v>Chile</v>
          </cell>
          <cell r="E37">
            <v>40</v>
          </cell>
          <cell r="F37">
            <v>40</v>
          </cell>
          <cell r="G37">
            <v>40</v>
          </cell>
          <cell r="H37">
            <v>30</v>
          </cell>
          <cell r="I37">
            <v>30</v>
          </cell>
          <cell r="J37">
            <v>25</v>
          </cell>
          <cell r="K37">
            <v>20</v>
          </cell>
          <cell r="L37">
            <v>15</v>
          </cell>
          <cell r="M37">
            <v>15</v>
          </cell>
          <cell r="N37">
            <v>15</v>
          </cell>
          <cell r="O37">
            <v>20</v>
          </cell>
          <cell r="P37">
            <v>20</v>
          </cell>
          <cell r="Q37">
            <v>20</v>
          </cell>
          <cell r="R37">
            <v>20</v>
          </cell>
          <cell r="S37">
            <v>20</v>
          </cell>
          <cell r="T37">
            <v>20</v>
          </cell>
          <cell r="U37">
            <v>20</v>
          </cell>
          <cell r="V37">
            <v>15</v>
          </cell>
          <cell r="W37">
            <v>15</v>
          </cell>
          <cell r="X37">
            <v>15</v>
          </cell>
          <cell r="Y37">
            <v>15</v>
          </cell>
          <cell r="Z37">
            <v>20</v>
          </cell>
          <cell r="AA37">
            <v>20</v>
          </cell>
          <cell r="AB37">
            <v>20</v>
          </cell>
          <cell r="AC37">
            <v>20</v>
          </cell>
          <cell r="AD37">
            <v>20</v>
          </cell>
        </row>
        <row r="38">
          <cell r="D38" t="str">
            <v>Colombia</v>
          </cell>
          <cell r="E38">
            <v>180</v>
          </cell>
          <cell r="F38">
            <v>305</v>
          </cell>
          <cell r="G38">
            <v>390</v>
          </cell>
          <cell r="H38">
            <v>375</v>
          </cell>
          <cell r="I38">
            <v>410</v>
          </cell>
          <cell r="J38">
            <v>450</v>
          </cell>
          <cell r="K38">
            <v>450</v>
          </cell>
          <cell r="L38">
            <v>455</v>
          </cell>
          <cell r="M38">
            <v>465</v>
          </cell>
          <cell r="N38">
            <v>465</v>
          </cell>
          <cell r="O38">
            <v>595</v>
          </cell>
          <cell r="P38">
            <v>635</v>
          </cell>
          <cell r="Q38">
            <v>660</v>
          </cell>
          <cell r="R38">
            <v>765</v>
          </cell>
          <cell r="S38">
            <v>825</v>
          </cell>
          <cell r="T38">
            <v>700</v>
          </cell>
          <cell r="U38">
            <v>615</v>
          </cell>
          <cell r="V38">
            <v>590</v>
          </cell>
          <cell r="W38">
            <v>550</v>
          </cell>
          <cell r="X38">
            <v>530</v>
          </cell>
          <cell r="Y38">
            <v>520</v>
          </cell>
          <cell r="Z38">
            <v>500</v>
          </cell>
          <cell r="AA38">
            <v>475</v>
          </cell>
          <cell r="AB38">
            <v>450</v>
          </cell>
          <cell r="AC38">
            <v>425</v>
          </cell>
          <cell r="AD38">
            <v>400</v>
          </cell>
        </row>
        <row r="39">
          <cell r="D39" t="str">
            <v>Cuba</v>
          </cell>
          <cell r="E39">
            <v>15</v>
          </cell>
          <cell r="F39">
            <v>15</v>
          </cell>
          <cell r="G39">
            <v>15</v>
          </cell>
          <cell r="H39">
            <v>15</v>
          </cell>
          <cell r="I39">
            <v>15</v>
          </cell>
          <cell r="J39">
            <v>15</v>
          </cell>
          <cell r="K39">
            <v>15</v>
          </cell>
          <cell r="L39">
            <v>15</v>
          </cell>
          <cell r="M39">
            <v>25</v>
          </cell>
          <cell r="N39">
            <v>25</v>
          </cell>
          <cell r="O39">
            <v>25</v>
          </cell>
          <cell r="P39">
            <v>25</v>
          </cell>
          <cell r="Q39">
            <v>25</v>
          </cell>
          <cell r="R39">
            <v>30</v>
          </cell>
          <cell r="S39">
            <v>40</v>
          </cell>
          <cell r="T39">
            <v>45</v>
          </cell>
          <cell r="U39">
            <v>50</v>
          </cell>
          <cell r="V39">
            <v>65</v>
          </cell>
          <cell r="W39">
            <v>70</v>
          </cell>
          <cell r="X39">
            <v>80</v>
          </cell>
          <cell r="Y39">
            <v>85</v>
          </cell>
          <cell r="Z39">
            <v>85</v>
          </cell>
          <cell r="AA39">
            <v>85</v>
          </cell>
          <cell r="AB39">
            <v>85</v>
          </cell>
          <cell r="AC39">
            <v>85</v>
          </cell>
          <cell r="AD39">
            <v>85</v>
          </cell>
        </row>
        <row r="40">
          <cell r="D40" t="str">
            <v>Ecuador</v>
          </cell>
          <cell r="E40">
            <v>280</v>
          </cell>
          <cell r="F40">
            <v>255</v>
          </cell>
          <cell r="G40">
            <v>160</v>
          </cell>
          <cell r="H40">
            <v>310</v>
          </cell>
          <cell r="I40">
            <v>285</v>
          </cell>
          <cell r="J40">
            <v>300</v>
          </cell>
          <cell r="K40">
            <v>300</v>
          </cell>
          <cell r="L40">
            <v>320</v>
          </cell>
          <cell r="M40">
            <v>345</v>
          </cell>
          <cell r="N40">
            <v>380</v>
          </cell>
          <cell r="O40">
            <v>390</v>
          </cell>
          <cell r="P40">
            <v>385</v>
          </cell>
          <cell r="Q40">
            <v>395</v>
          </cell>
          <cell r="R40">
            <v>385</v>
          </cell>
          <cell r="S40">
            <v>380</v>
          </cell>
          <cell r="T40">
            <v>410</v>
          </cell>
          <cell r="U40">
            <v>440</v>
          </cell>
          <cell r="V40">
            <v>400</v>
          </cell>
          <cell r="W40">
            <v>430</v>
          </cell>
          <cell r="X40">
            <v>535</v>
          </cell>
          <cell r="Y40">
            <v>520</v>
          </cell>
          <cell r="Z40">
            <v>535</v>
          </cell>
          <cell r="AA40">
            <v>550</v>
          </cell>
          <cell r="AB40">
            <v>560</v>
          </cell>
          <cell r="AC40">
            <v>555</v>
          </cell>
          <cell r="AD40">
            <v>550</v>
          </cell>
        </row>
        <row r="41">
          <cell r="D41" t="str">
            <v>Guatemala</v>
          </cell>
          <cell r="E41">
            <v>5</v>
          </cell>
          <cell r="F41">
            <v>5</v>
          </cell>
          <cell r="G41">
            <v>5</v>
          </cell>
          <cell r="H41">
            <v>5</v>
          </cell>
          <cell r="I41">
            <v>5</v>
          </cell>
          <cell r="J41">
            <v>5</v>
          </cell>
          <cell r="K41">
            <v>5</v>
          </cell>
          <cell r="L41">
            <v>5</v>
          </cell>
          <cell r="M41">
            <v>5</v>
          </cell>
          <cell r="N41">
            <v>5</v>
          </cell>
          <cell r="O41">
            <v>10</v>
          </cell>
          <cell r="P41">
            <v>15</v>
          </cell>
          <cell r="Q41">
            <v>20</v>
          </cell>
          <cell r="R41">
            <v>20</v>
          </cell>
          <cell r="S41">
            <v>20</v>
          </cell>
          <cell r="T41">
            <v>20</v>
          </cell>
          <cell r="U41">
            <v>20</v>
          </cell>
          <cell r="V41">
            <v>20</v>
          </cell>
          <cell r="W41">
            <v>20</v>
          </cell>
          <cell r="X41">
            <v>25</v>
          </cell>
          <cell r="Y41">
            <v>25</v>
          </cell>
          <cell r="Z41">
            <v>25</v>
          </cell>
          <cell r="AA41">
            <v>25</v>
          </cell>
          <cell r="AB41">
            <v>25</v>
          </cell>
          <cell r="AC41">
            <v>25</v>
          </cell>
          <cell r="AD41">
            <v>25</v>
          </cell>
        </row>
        <row r="42">
          <cell r="D42" t="str">
            <v>Mexico</v>
          </cell>
          <cell r="E42">
            <v>2915</v>
          </cell>
          <cell r="F42">
            <v>2770</v>
          </cell>
          <cell r="G42">
            <v>2880</v>
          </cell>
          <cell r="H42">
            <v>2880</v>
          </cell>
          <cell r="I42">
            <v>2895</v>
          </cell>
          <cell r="J42">
            <v>2975</v>
          </cell>
          <cell r="K42">
            <v>3140</v>
          </cell>
          <cell r="L42">
            <v>3130</v>
          </cell>
          <cell r="M42">
            <v>3140</v>
          </cell>
          <cell r="N42">
            <v>3150</v>
          </cell>
          <cell r="O42">
            <v>3065</v>
          </cell>
          <cell r="P42">
            <v>3295</v>
          </cell>
          <cell r="Q42">
            <v>3415</v>
          </cell>
          <cell r="R42">
            <v>3500</v>
          </cell>
          <cell r="S42">
            <v>3345</v>
          </cell>
          <cell r="T42">
            <v>3450</v>
          </cell>
          <cell r="U42">
            <v>3560</v>
          </cell>
          <cell r="V42">
            <v>3585</v>
          </cell>
          <cell r="W42">
            <v>3790</v>
          </cell>
          <cell r="X42">
            <v>3825</v>
          </cell>
          <cell r="Y42">
            <v>3765</v>
          </cell>
          <cell r="Z42">
            <v>3775</v>
          </cell>
          <cell r="AA42">
            <v>3800</v>
          </cell>
          <cell r="AB42">
            <v>3825</v>
          </cell>
          <cell r="AC42">
            <v>3850</v>
          </cell>
          <cell r="AD42">
            <v>3875</v>
          </cell>
        </row>
        <row r="43">
          <cell r="D43" t="str">
            <v>Peru</v>
          </cell>
          <cell r="E43">
            <v>195</v>
          </cell>
          <cell r="F43">
            <v>180</v>
          </cell>
          <cell r="G43">
            <v>165</v>
          </cell>
          <cell r="H43">
            <v>145</v>
          </cell>
          <cell r="I43">
            <v>130</v>
          </cell>
          <cell r="J43">
            <v>130</v>
          </cell>
          <cell r="K43">
            <v>115</v>
          </cell>
          <cell r="L43">
            <v>115</v>
          </cell>
          <cell r="M43">
            <v>130</v>
          </cell>
          <cell r="N43">
            <v>130</v>
          </cell>
          <cell r="O43">
            <v>125</v>
          </cell>
          <cell r="P43">
            <v>120</v>
          </cell>
          <cell r="Q43">
            <v>120</v>
          </cell>
          <cell r="R43">
            <v>115</v>
          </cell>
          <cell r="S43">
            <v>105</v>
          </cell>
          <cell r="T43">
            <v>100</v>
          </cell>
          <cell r="U43">
            <v>95</v>
          </cell>
          <cell r="V43">
            <v>95</v>
          </cell>
          <cell r="W43">
            <v>90</v>
          </cell>
          <cell r="X43">
            <v>95</v>
          </cell>
          <cell r="Y43">
            <v>110</v>
          </cell>
          <cell r="Z43">
            <v>110</v>
          </cell>
          <cell r="AA43">
            <v>115</v>
          </cell>
          <cell r="AB43">
            <v>120</v>
          </cell>
          <cell r="AC43">
            <v>125</v>
          </cell>
          <cell r="AD43">
            <v>125</v>
          </cell>
        </row>
        <row r="44">
          <cell r="D44" t="str">
            <v>Suriname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5</v>
          </cell>
          <cell r="L44">
            <v>5</v>
          </cell>
          <cell r="M44">
            <v>5</v>
          </cell>
          <cell r="N44">
            <v>5</v>
          </cell>
          <cell r="O44">
            <v>5</v>
          </cell>
          <cell r="P44">
            <v>5</v>
          </cell>
          <cell r="Q44">
            <v>5</v>
          </cell>
          <cell r="R44">
            <v>5</v>
          </cell>
          <cell r="S44">
            <v>5</v>
          </cell>
          <cell r="T44">
            <v>5</v>
          </cell>
          <cell r="U44">
            <v>5</v>
          </cell>
          <cell r="V44">
            <v>5</v>
          </cell>
          <cell r="W44">
            <v>5</v>
          </cell>
          <cell r="X44">
            <v>5</v>
          </cell>
          <cell r="Y44">
            <v>5</v>
          </cell>
          <cell r="Z44">
            <v>5</v>
          </cell>
          <cell r="AA44">
            <v>5</v>
          </cell>
          <cell r="AB44">
            <v>5</v>
          </cell>
          <cell r="AC44">
            <v>5</v>
          </cell>
          <cell r="AD44">
            <v>5</v>
          </cell>
        </row>
        <row r="45">
          <cell r="D45" t="str">
            <v>Trinidad</v>
          </cell>
          <cell r="E45">
            <v>175</v>
          </cell>
          <cell r="F45">
            <v>170</v>
          </cell>
          <cell r="G45">
            <v>155</v>
          </cell>
          <cell r="H45">
            <v>150</v>
          </cell>
          <cell r="I45">
            <v>150</v>
          </cell>
          <cell r="J45">
            <v>150</v>
          </cell>
          <cell r="K45">
            <v>145</v>
          </cell>
          <cell r="L45">
            <v>140</v>
          </cell>
          <cell r="M45">
            <v>120</v>
          </cell>
          <cell r="N45">
            <v>130</v>
          </cell>
          <cell r="O45">
            <v>140</v>
          </cell>
          <cell r="P45">
            <v>140</v>
          </cell>
          <cell r="Q45">
            <v>135</v>
          </cell>
          <cell r="R45">
            <v>135</v>
          </cell>
          <cell r="S45">
            <v>140</v>
          </cell>
          <cell r="T45">
            <v>140</v>
          </cell>
          <cell r="U45">
            <v>135</v>
          </cell>
          <cell r="V45">
            <v>150</v>
          </cell>
          <cell r="W45">
            <v>170</v>
          </cell>
          <cell r="X45">
            <v>160</v>
          </cell>
          <cell r="Y45">
            <v>195</v>
          </cell>
          <cell r="Z45">
            <v>190</v>
          </cell>
          <cell r="AA45">
            <v>200</v>
          </cell>
          <cell r="AB45">
            <v>210</v>
          </cell>
          <cell r="AC45">
            <v>220</v>
          </cell>
          <cell r="AD45">
            <v>220</v>
          </cell>
        </row>
        <row r="46">
          <cell r="D46" t="str">
            <v>TOTAL</v>
          </cell>
          <cell r="E46">
            <v>5040</v>
          </cell>
          <cell r="F46">
            <v>5040</v>
          </cell>
          <cell r="G46">
            <v>5080</v>
          </cell>
          <cell r="H46">
            <v>5210</v>
          </cell>
          <cell r="I46">
            <v>5305</v>
          </cell>
          <cell r="J46">
            <v>5470</v>
          </cell>
          <cell r="K46">
            <v>5625</v>
          </cell>
          <cell r="L46">
            <v>5680</v>
          </cell>
          <cell r="M46">
            <v>5795</v>
          </cell>
          <cell r="N46">
            <v>5940</v>
          </cell>
          <cell r="O46">
            <v>6105</v>
          </cell>
          <cell r="P46">
            <v>6505</v>
          </cell>
          <cell r="Q46">
            <v>6775</v>
          </cell>
          <cell r="R46">
            <v>7165</v>
          </cell>
          <cell r="S46">
            <v>7120</v>
          </cell>
          <cell r="T46">
            <v>7230</v>
          </cell>
          <cell r="U46">
            <v>7405</v>
          </cell>
          <cell r="V46">
            <v>7540</v>
          </cell>
          <cell r="W46">
            <v>7720</v>
          </cell>
          <cell r="X46">
            <v>7825</v>
          </cell>
          <cell r="Y46">
            <v>7995</v>
          </cell>
          <cell r="Z46">
            <v>8255</v>
          </cell>
          <cell r="AA46">
            <v>8355</v>
          </cell>
          <cell r="AB46">
            <v>8400</v>
          </cell>
          <cell r="AC46">
            <v>8460</v>
          </cell>
          <cell r="AD46">
            <v>8480</v>
          </cell>
        </row>
        <row r="47">
          <cell r="Y47">
            <v>2265</v>
          </cell>
          <cell r="Z47">
            <v>2205</v>
          </cell>
          <cell r="AA47">
            <v>2180</v>
          </cell>
          <cell r="AB47">
            <v>2125</v>
          </cell>
          <cell r="AC47">
            <v>2085</v>
          </cell>
          <cell r="AD47">
            <v>2010</v>
          </cell>
        </row>
        <row r="49">
          <cell r="D49" t="str">
            <v>AFRICA</v>
          </cell>
        </row>
        <row r="50">
          <cell r="D50" t="str">
            <v>Angola</v>
          </cell>
          <cell r="E50">
            <v>245</v>
          </cell>
          <cell r="F50">
            <v>280</v>
          </cell>
          <cell r="G50">
            <v>345</v>
          </cell>
          <cell r="H50">
            <v>450</v>
          </cell>
          <cell r="I50">
            <v>455</v>
          </cell>
          <cell r="J50">
            <v>480</v>
          </cell>
          <cell r="K50">
            <v>500</v>
          </cell>
          <cell r="L50">
            <v>550</v>
          </cell>
          <cell r="M50">
            <v>510</v>
          </cell>
          <cell r="N50">
            <v>545</v>
          </cell>
          <cell r="O50">
            <v>650</v>
          </cell>
          <cell r="P50">
            <v>715</v>
          </cell>
          <cell r="Q50">
            <v>720</v>
          </cell>
          <cell r="R50">
            <v>740</v>
          </cell>
          <cell r="S50">
            <v>775</v>
          </cell>
          <cell r="T50">
            <v>755</v>
          </cell>
          <cell r="U50">
            <v>705</v>
          </cell>
          <cell r="V50">
            <v>885</v>
          </cell>
          <cell r="W50">
            <v>880</v>
          </cell>
          <cell r="X50">
            <v>995</v>
          </cell>
          <cell r="Y50">
            <v>1255</v>
          </cell>
          <cell r="Z50">
            <v>1475</v>
          </cell>
          <cell r="AA50">
            <v>1550</v>
          </cell>
          <cell r="AB50">
            <v>1625</v>
          </cell>
          <cell r="AC50">
            <v>1700</v>
          </cell>
          <cell r="AD50">
            <v>1800</v>
          </cell>
        </row>
        <row r="51">
          <cell r="D51" t="str">
            <v>Benin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</v>
          </cell>
          <cell r="J51">
            <v>5</v>
          </cell>
          <cell r="K51">
            <v>5</v>
          </cell>
          <cell r="L51">
            <v>5</v>
          </cell>
          <cell r="M51">
            <v>5</v>
          </cell>
          <cell r="N51">
            <v>5</v>
          </cell>
          <cell r="O51">
            <v>5</v>
          </cell>
          <cell r="P51">
            <v>5</v>
          </cell>
          <cell r="Q51">
            <v>5</v>
          </cell>
          <cell r="R51">
            <v>5</v>
          </cell>
          <cell r="S51">
            <v>5</v>
          </cell>
          <cell r="T51">
            <v>5</v>
          </cell>
          <cell r="U51">
            <v>5</v>
          </cell>
          <cell r="V51">
            <v>5</v>
          </cell>
          <cell r="W51">
            <v>5</v>
          </cell>
          <cell r="X51">
            <v>5</v>
          </cell>
          <cell r="Y51">
            <v>5</v>
          </cell>
          <cell r="Z51">
            <v>5</v>
          </cell>
          <cell r="AA51">
            <v>5</v>
          </cell>
          <cell r="AB51">
            <v>5</v>
          </cell>
          <cell r="AC51">
            <v>5</v>
          </cell>
          <cell r="AD51">
            <v>5</v>
          </cell>
        </row>
        <row r="52">
          <cell r="D52" t="str">
            <v>Cameroon</v>
          </cell>
          <cell r="E52">
            <v>180</v>
          </cell>
          <cell r="F52">
            <v>175</v>
          </cell>
          <cell r="G52">
            <v>170</v>
          </cell>
          <cell r="H52">
            <v>170</v>
          </cell>
          <cell r="I52">
            <v>170</v>
          </cell>
          <cell r="J52">
            <v>170</v>
          </cell>
          <cell r="K52">
            <v>160</v>
          </cell>
          <cell r="L52">
            <v>140</v>
          </cell>
          <cell r="M52">
            <v>120</v>
          </cell>
          <cell r="N52">
            <v>110</v>
          </cell>
          <cell r="O52">
            <v>100</v>
          </cell>
          <cell r="P52">
            <v>95</v>
          </cell>
          <cell r="Q52">
            <v>100</v>
          </cell>
          <cell r="R52">
            <v>100</v>
          </cell>
          <cell r="S52">
            <v>100</v>
          </cell>
          <cell r="T52">
            <v>100</v>
          </cell>
          <cell r="U52">
            <v>80</v>
          </cell>
          <cell r="V52">
            <v>80</v>
          </cell>
          <cell r="W52">
            <v>65</v>
          </cell>
          <cell r="X52">
            <v>70</v>
          </cell>
          <cell r="Y52">
            <v>80</v>
          </cell>
          <cell r="Z52">
            <v>85</v>
          </cell>
          <cell r="AA52">
            <v>90</v>
          </cell>
          <cell r="AB52">
            <v>95</v>
          </cell>
          <cell r="AC52">
            <v>100</v>
          </cell>
          <cell r="AD52">
            <v>100</v>
          </cell>
        </row>
        <row r="53">
          <cell r="D53" t="str">
            <v>Chad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10</v>
          </cell>
          <cell r="W53">
            <v>30</v>
          </cell>
          <cell r="X53">
            <v>180</v>
          </cell>
          <cell r="Y53">
            <v>180</v>
          </cell>
          <cell r="Z53">
            <v>215</v>
          </cell>
          <cell r="AA53">
            <v>225</v>
          </cell>
          <cell r="AB53">
            <v>225</v>
          </cell>
          <cell r="AC53">
            <v>225</v>
          </cell>
          <cell r="AD53">
            <v>225</v>
          </cell>
        </row>
        <row r="54">
          <cell r="D54" t="str">
            <v>Congo</v>
          </cell>
          <cell r="E54">
            <v>110</v>
          </cell>
          <cell r="F54">
            <v>115</v>
          </cell>
          <cell r="G54">
            <v>125</v>
          </cell>
          <cell r="H54">
            <v>135</v>
          </cell>
          <cell r="I54">
            <v>155</v>
          </cell>
          <cell r="J54">
            <v>155</v>
          </cell>
          <cell r="K54">
            <v>160</v>
          </cell>
          <cell r="L54">
            <v>180</v>
          </cell>
          <cell r="M54">
            <v>200</v>
          </cell>
          <cell r="N54">
            <v>195</v>
          </cell>
          <cell r="O54">
            <v>175</v>
          </cell>
          <cell r="P54">
            <v>210</v>
          </cell>
          <cell r="Q54">
            <v>265</v>
          </cell>
          <cell r="R54">
            <v>240</v>
          </cell>
          <cell r="S54">
            <v>245</v>
          </cell>
          <cell r="T54">
            <v>270</v>
          </cell>
          <cell r="U54">
            <v>270</v>
          </cell>
          <cell r="V54">
            <v>255</v>
          </cell>
          <cell r="W54">
            <v>250</v>
          </cell>
          <cell r="X54">
            <v>240</v>
          </cell>
          <cell r="Y54">
            <v>240</v>
          </cell>
          <cell r="Z54">
            <v>240</v>
          </cell>
          <cell r="AA54">
            <v>240</v>
          </cell>
          <cell r="AB54">
            <v>240</v>
          </cell>
          <cell r="AC54">
            <v>240</v>
          </cell>
          <cell r="AD54">
            <v>240</v>
          </cell>
        </row>
        <row r="55">
          <cell r="D55" t="str">
            <v>Equatorial Guinea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10</v>
          </cell>
          <cell r="Q55">
            <v>50</v>
          </cell>
          <cell r="R55">
            <v>85</v>
          </cell>
          <cell r="S55">
            <v>90</v>
          </cell>
          <cell r="T55">
            <v>110</v>
          </cell>
          <cell r="U55">
            <v>185</v>
          </cell>
          <cell r="V55">
            <v>200</v>
          </cell>
          <cell r="W55">
            <v>245</v>
          </cell>
          <cell r="X55">
            <v>340</v>
          </cell>
          <cell r="Y55">
            <v>360</v>
          </cell>
          <cell r="Z55">
            <v>370</v>
          </cell>
          <cell r="AA55">
            <v>385</v>
          </cell>
          <cell r="AB55">
            <v>400</v>
          </cell>
          <cell r="AC55">
            <v>425</v>
          </cell>
          <cell r="AD55">
            <v>450</v>
          </cell>
        </row>
        <row r="56">
          <cell r="D56" t="str">
            <v>Egypt</v>
          </cell>
          <cell r="E56">
            <v>905</v>
          </cell>
          <cell r="F56">
            <v>825</v>
          </cell>
          <cell r="G56">
            <v>935</v>
          </cell>
          <cell r="H56">
            <v>885</v>
          </cell>
          <cell r="I56">
            <v>885</v>
          </cell>
          <cell r="J56">
            <v>905</v>
          </cell>
          <cell r="K56">
            <v>905</v>
          </cell>
          <cell r="L56">
            <v>915</v>
          </cell>
          <cell r="M56">
            <v>945</v>
          </cell>
          <cell r="N56">
            <v>935</v>
          </cell>
          <cell r="O56">
            <v>955</v>
          </cell>
          <cell r="P56">
            <v>985</v>
          </cell>
          <cell r="Q56">
            <v>895</v>
          </cell>
          <cell r="R56">
            <v>870</v>
          </cell>
          <cell r="S56">
            <v>855</v>
          </cell>
          <cell r="T56">
            <v>815</v>
          </cell>
          <cell r="U56">
            <v>760</v>
          </cell>
          <cell r="V56">
            <v>750</v>
          </cell>
          <cell r="W56">
            <v>730</v>
          </cell>
          <cell r="X56">
            <v>710</v>
          </cell>
          <cell r="Y56">
            <v>690</v>
          </cell>
          <cell r="Z56">
            <v>665</v>
          </cell>
          <cell r="AA56">
            <v>650</v>
          </cell>
          <cell r="AB56">
            <v>625</v>
          </cell>
          <cell r="AC56">
            <v>600</v>
          </cell>
          <cell r="AD56">
            <v>575</v>
          </cell>
        </row>
        <row r="57">
          <cell r="D57" t="str">
            <v>Gabon</v>
          </cell>
          <cell r="E57">
            <v>175</v>
          </cell>
          <cell r="F57">
            <v>175</v>
          </cell>
          <cell r="G57">
            <v>180</v>
          </cell>
          <cell r="H57">
            <v>170</v>
          </cell>
          <cell r="I57">
            <v>185</v>
          </cell>
          <cell r="J57">
            <v>300</v>
          </cell>
          <cell r="K57">
            <v>300</v>
          </cell>
          <cell r="L57">
            <v>300</v>
          </cell>
          <cell r="M57">
            <v>295</v>
          </cell>
          <cell r="N57">
            <v>320</v>
          </cell>
          <cell r="O57">
            <v>345</v>
          </cell>
          <cell r="P57">
            <v>370</v>
          </cell>
          <cell r="Q57">
            <v>370</v>
          </cell>
          <cell r="R57">
            <v>365</v>
          </cell>
          <cell r="S57">
            <v>330</v>
          </cell>
          <cell r="T57">
            <v>300</v>
          </cell>
          <cell r="U57">
            <v>275</v>
          </cell>
          <cell r="V57">
            <v>250</v>
          </cell>
          <cell r="W57">
            <v>240</v>
          </cell>
          <cell r="X57">
            <v>235</v>
          </cell>
          <cell r="Y57">
            <v>230</v>
          </cell>
          <cell r="Z57">
            <v>240</v>
          </cell>
          <cell r="AA57">
            <v>245</v>
          </cell>
          <cell r="AB57">
            <v>250</v>
          </cell>
          <cell r="AC57">
            <v>250</v>
          </cell>
          <cell r="AD57">
            <v>250</v>
          </cell>
        </row>
        <row r="58">
          <cell r="D58" t="str">
            <v>Ivory Coast</v>
          </cell>
          <cell r="E58">
            <v>25</v>
          </cell>
          <cell r="F58">
            <v>25</v>
          </cell>
          <cell r="G58">
            <v>15</v>
          </cell>
          <cell r="H58">
            <v>15</v>
          </cell>
          <cell r="I58">
            <v>15</v>
          </cell>
          <cell r="J58">
            <v>5</v>
          </cell>
          <cell r="K58">
            <v>5</v>
          </cell>
          <cell r="L58">
            <v>5</v>
          </cell>
          <cell r="M58">
            <v>5</v>
          </cell>
          <cell r="N58">
            <v>5</v>
          </cell>
          <cell r="O58">
            <v>10</v>
          </cell>
          <cell r="P58">
            <v>10</v>
          </cell>
          <cell r="Q58">
            <v>10</v>
          </cell>
          <cell r="R58">
            <v>15</v>
          </cell>
          <cell r="S58">
            <v>20</v>
          </cell>
          <cell r="T58">
            <v>20</v>
          </cell>
          <cell r="U58">
            <v>20</v>
          </cell>
          <cell r="V58">
            <v>20</v>
          </cell>
          <cell r="W58">
            <v>20</v>
          </cell>
          <cell r="X58">
            <v>35</v>
          </cell>
          <cell r="Y58">
            <v>50</v>
          </cell>
          <cell r="Z58">
            <v>95</v>
          </cell>
          <cell r="AA58">
            <v>100</v>
          </cell>
          <cell r="AB58">
            <v>100</v>
          </cell>
          <cell r="AC58">
            <v>100</v>
          </cell>
          <cell r="AD58">
            <v>100</v>
          </cell>
        </row>
        <row r="59">
          <cell r="D59" t="str">
            <v>Madagascar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5</v>
          </cell>
          <cell r="AC59">
            <v>30</v>
          </cell>
          <cell r="AD59">
            <v>50</v>
          </cell>
        </row>
        <row r="60">
          <cell r="D60" t="str">
            <v>Mauritania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40</v>
          </cell>
          <cell r="AA60">
            <v>75</v>
          </cell>
          <cell r="AB60">
            <v>125</v>
          </cell>
          <cell r="AC60">
            <v>175</v>
          </cell>
          <cell r="AD60">
            <v>200</v>
          </cell>
        </row>
        <row r="61">
          <cell r="D61" t="str">
            <v>Morocco</v>
          </cell>
          <cell r="E61">
            <v>5</v>
          </cell>
          <cell r="F61">
            <v>5</v>
          </cell>
          <cell r="G61">
            <v>5</v>
          </cell>
          <cell r="H61">
            <v>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5</v>
          </cell>
          <cell r="X61">
            <v>5</v>
          </cell>
          <cell r="Y61">
            <v>5</v>
          </cell>
          <cell r="Z61">
            <v>5</v>
          </cell>
          <cell r="AA61">
            <v>5</v>
          </cell>
          <cell r="AB61">
            <v>10</v>
          </cell>
          <cell r="AC61">
            <v>10</v>
          </cell>
          <cell r="AD61">
            <v>10</v>
          </cell>
        </row>
        <row r="62">
          <cell r="D62" t="str">
            <v>Sudan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5</v>
          </cell>
          <cell r="K62">
            <v>10</v>
          </cell>
          <cell r="L62">
            <v>10</v>
          </cell>
          <cell r="M62">
            <v>10</v>
          </cell>
          <cell r="N62">
            <v>15</v>
          </cell>
          <cell r="O62">
            <v>15</v>
          </cell>
          <cell r="P62">
            <v>15</v>
          </cell>
          <cell r="Q62">
            <v>15</v>
          </cell>
          <cell r="R62">
            <v>15</v>
          </cell>
          <cell r="S62">
            <v>65</v>
          </cell>
          <cell r="T62">
            <v>170</v>
          </cell>
          <cell r="U62">
            <v>210</v>
          </cell>
          <cell r="V62">
            <v>240</v>
          </cell>
          <cell r="W62">
            <v>265</v>
          </cell>
          <cell r="X62">
            <v>300</v>
          </cell>
          <cell r="Y62">
            <v>345</v>
          </cell>
          <cell r="Z62">
            <v>525</v>
          </cell>
          <cell r="AA62">
            <v>550</v>
          </cell>
          <cell r="AB62">
            <v>520</v>
          </cell>
          <cell r="AC62">
            <v>540</v>
          </cell>
          <cell r="AD62">
            <v>550</v>
          </cell>
        </row>
        <row r="63">
          <cell r="D63" t="str">
            <v>Tunisia</v>
          </cell>
          <cell r="E63">
            <v>115</v>
          </cell>
          <cell r="F63">
            <v>110</v>
          </cell>
          <cell r="G63">
            <v>105</v>
          </cell>
          <cell r="H63">
            <v>105</v>
          </cell>
          <cell r="I63">
            <v>105</v>
          </cell>
          <cell r="J63">
            <v>95</v>
          </cell>
          <cell r="K63">
            <v>105</v>
          </cell>
          <cell r="L63">
            <v>110</v>
          </cell>
          <cell r="M63">
            <v>100</v>
          </cell>
          <cell r="N63">
            <v>95</v>
          </cell>
          <cell r="O63">
            <v>95</v>
          </cell>
          <cell r="P63">
            <v>90</v>
          </cell>
          <cell r="Q63">
            <v>85</v>
          </cell>
          <cell r="R63">
            <v>85</v>
          </cell>
          <cell r="S63">
            <v>85</v>
          </cell>
          <cell r="T63">
            <v>80</v>
          </cell>
          <cell r="U63">
            <v>75</v>
          </cell>
          <cell r="V63">
            <v>80</v>
          </cell>
          <cell r="W63">
            <v>80</v>
          </cell>
          <cell r="X63">
            <v>85</v>
          </cell>
          <cell r="Y63">
            <v>70</v>
          </cell>
          <cell r="Z63">
            <v>65</v>
          </cell>
          <cell r="AA63">
            <v>65</v>
          </cell>
          <cell r="AB63">
            <v>60</v>
          </cell>
          <cell r="AC63">
            <v>60</v>
          </cell>
          <cell r="AD63">
            <v>60</v>
          </cell>
        </row>
        <row r="64">
          <cell r="D64" t="str">
            <v>Zaire</v>
          </cell>
          <cell r="E64">
            <v>35</v>
          </cell>
          <cell r="F64">
            <v>35</v>
          </cell>
          <cell r="G64">
            <v>30</v>
          </cell>
          <cell r="H64">
            <v>30</v>
          </cell>
          <cell r="I64">
            <v>30</v>
          </cell>
          <cell r="J64">
            <v>30</v>
          </cell>
          <cell r="K64">
            <v>25</v>
          </cell>
          <cell r="L64">
            <v>25</v>
          </cell>
          <cell r="M64">
            <v>25</v>
          </cell>
          <cell r="N64">
            <v>25</v>
          </cell>
          <cell r="O64">
            <v>30</v>
          </cell>
          <cell r="P64">
            <v>30</v>
          </cell>
          <cell r="Q64">
            <v>30</v>
          </cell>
          <cell r="R64">
            <v>25</v>
          </cell>
          <cell r="S64">
            <v>25</v>
          </cell>
          <cell r="T64">
            <v>25</v>
          </cell>
          <cell r="U64">
            <v>25</v>
          </cell>
          <cell r="V64">
            <v>25</v>
          </cell>
          <cell r="W64">
            <v>25</v>
          </cell>
          <cell r="X64">
            <v>20</v>
          </cell>
          <cell r="Y64">
            <v>20</v>
          </cell>
          <cell r="Z64">
            <v>20</v>
          </cell>
          <cell r="AA64">
            <v>20</v>
          </cell>
          <cell r="AB64">
            <v>20</v>
          </cell>
          <cell r="AC64">
            <v>20</v>
          </cell>
          <cell r="AD64">
            <v>20</v>
          </cell>
        </row>
        <row r="65">
          <cell r="D65" t="str">
            <v>South Africa *</v>
          </cell>
          <cell r="E65">
            <v>75</v>
          </cell>
          <cell r="F65">
            <v>75</v>
          </cell>
          <cell r="G65">
            <v>75</v>
          </cell>
          <cell r="H65">
            <v>80</v>
          </cell>
          <cell r="I65">
            <v>90</v>
          </cell>
          <cell r="J65">
            <v>100</v>
          </cell>
          <cell r="K65">
            <v>100</v>
          </cell>
          <cell r="L65">
            <v>105</v>
          </cell>
          <cell r="M65">
            <v>130</v>
          </cell>
          <cell r="N65">
            <v>160</v>
          </cell>
          <cell r="O65">
            <v>165</v>
          </cell>
          <cell r="P65">
            <v>160</v>
          </cell>
          <cell r="Q65">
            <v>160</v>
          </cell>
          <cell r="R65">
            <v>160</v>
          </cell>
          <cell r="S65">
            <v>160</v>
          </cell>
          <cell r="T65">
            <v>160</v>
          </cell>
          <cell r="U65">
            <v>160</v>
          </cell>
          <cell r="V65">
            <v>190</v>
          </cell>
          <cell r="W65">
            <v>195</v>
          </cell>
          <cell r="X65">
            <v>225</v>
          </cell>
          <cell r="Y65">
            <v>200</v>
          </cell>
          <cell r="Z65">
            <v>195</v>
          </cell>
          <cell r="AA65">
            <v>200</v>
          </cell>
          <cell r="AB65">
            <v>200</v>
          </cell>
          <cell r="AC65">
            <v>200</v>
          </cell>
          <cell r="AD65">
            <v>200</v>
          </cell>
        </row>
        <row r="66">
          <cell r="D66" t="str">
            <v>TOTAL</v>
          </cell>
          <cell r="E66">
            <v>1875</v>
          </cell>
          <cell r="F66">
            <v>1825</v>
          </cell>
          <cell r="G66">
            <v>1990</v>
          </cell>
          <cell r="H66">
            <v>2050</v>
          </cell>
          <cell r="I66">
            <v>2095</v>
          </cell>
          <cell r="J66">
            <v>2250</v>
          </cell>
          <cell r="K66">
            <v>2275</v>
          </cell>
          <cell r="L66">
            <v>2345</v>
          </cell>
          <cell r="M66">
            <v>2345</v>
          </cell>
          <cell r="N66">
            <v>2410</v>
          </cell>
          <cell r="O66">
            <v>2545</v>
          </cell>
          <cell r="P66">
            <v>2695</v>
          </cell>
          <cell r="Q66">
            <v>2705</v>
          </cell>
          <cell r="R66">
            <v>2705</v>
          </cell>
          <cell r="S66">
            <v>2755</v>
          </cell>
          <cell r="T66">
            <v>2810</v>
          </cell>
          <cell r="U66">
            <v>2770</v>
          </cell>
          <cell r="V66">
            <v>2990</v>
          </cell>
          <cell r="W66">
            <v>3035</v>
          </cell>
          <cell r="X66">
            <v>3445</v>
          </cell>
          <cell r="Y66">
            <v>3730</v>
          </cell>
          <cell r="Z66">
            <v>4240</v>
          </cell>
          <cell r="AA66">
            <v>4405</v>
          </cell>
          <cell r="AB66">
            <v>4505</v>
          </cell>
          <cell r="AC66">
            <v>4680</v>
          </cell>
          <cell r="AD66">
            <v>4835</v>
          </cell>
        </row>
        <row r="67">
          <cell r="Y67">
            <v>2420</v>
          </cell>
          <cell r="Z67">
            <v>2785</v>
          </cell>
          <cell r="AA67">
            <v>2935</v>
          </cell>
          <cell r="AB67">
            <v>3085</v>
          </cell>
          <cell r="AC67">
            <v>3240</v>
          </cell>
          <cell r="AD67">
            <v>3390</v>
          </cell>
        </row>
        <row r="68">
          <cell r="D68" t="str">
            <v>* Synthetic Liquids Production</v>
          </cell>
          <cell r="Y68">
            <v>1310</v>
          </cell>
          <cell r="Z68">
            <v>1455</v>
          </cell>
          <cell r="AA68">
            <v>1470</v>
          </cell>
          <cell r="AB68">
            <v>1420</v>
          </cell>
          <cell r="AC68">
            <v>1440</v>
          </cell>
          <cell r="AD68">
            <v>1445</v>
          </cell>
        </row>
        <row r="71">
          <cell r="D71" t="str">
            <v>DETAILS: NON-OPEC PRODUCTION   000 b/d</v>
          </cell>
        </row>
        <row r="72">
          <cell r="D72">
            <v>39393.745037384258</v>
          </cell>
        </row>
        <row r="74">
          <cell r="E74">
            <v>1985</v>
          </cell>
          <cell r="F74">
            <v>1986</v>
          </cell>
          <cell r="G74">
            <v>1987</v>
          </cell>
          <cell r="H74">
            <v>1988</v>
          </cell>
          <cell r="I74">
            <v>1989</v>
          </cell>
          <cell r="J74">
            <v>1990</v>
          </cell>
          <cell r="K74">
            <v>1991</v>
          </cell>
          <cell r="L74">
            <v>1992</v>
          </cell>
          <cell r="M74">
            <v>1993</v>
          </cell>
          <cell r="N74">
            <v>1994</v>
          </cell>
          <cell r="O74">
            <v>1995</v>
          </cell>
          <cell r="P74">
            <v>1996</v>
          </cell>
          <cell r="Q74">
            <v>1997</v>
          </cell>
          <cell r="R74">
            <v>1998</v>
          </cell>
          <cell r="S74">
            <v>1999</v>
          </cell>
          <cell r="T74">
            <v>2000</v>
          </cell>
          <cell r="U74">
            <v>2001</v>
          </cell>
          <cell r="V74">
            <v>2002</v>
          </cell>
          <cell r="W74">
            <v>2003</v>
          </cell>
          <cell r="X74">
            <v>2004</v>
          </cell>
          <cell r="Y74">
            <v>2005</v>
          </cell>
          <cell r="Z74">
            <v>2006</v>
          </cell>
          <cell r="AA74">
            <v>2007</v>
          </cell>
          <cell r="AB74">
            <v>2008</v>
          </cell>
          <cell r="AC74">
            <v>2009</v>
          </cell>
          <cell r="AD74">
            <v>2010</v>
          </cell>
        </row>
        <row r="75">
          <cell r="D75" t="str">
            <v>MIDDLE EAST</v>
          </cell>
        </row>
        <row r="76">
          <cell r="D76" t="str">
            <v>Bahrain</v>
          </cell>
          <cell r="E76">
            <v>45</v>
          </cell>
          <cell r="F76">
            <v>45</v>
          </cell>
          <cell r="G76">
            <v>45</v>
          </cell>
          <cell r="H76">
            <v>45</v>
          </cell>
          <cell r="I76">
            <v>45</v>
          </cell>
          <cell r="J76">
            <v>45</v>
          </cell>
          <cell r="K76">
            <v>40</v>
          </cell>
          <cell r="L76">
            <v>40</v>
          </cell>
          <cell r="M76">
            <v>40</v>
          </cell>
          <cell r="N76">
            <v>40</v>
          </cell>
          <cell r="O76">
            <v>145</v>
          </cell>
          <cell r="P76">
            <v>150</v>
          </cell>
          <cell r="Q76">
            <v>170</v>
          </cell>
          <cell r="R76">
            <v>170</v>
          </cell>
          <cell r="S76">
            <v>165</v>
          </cell>
          <cell r="T76">
            <v>165</v>
          </cell>
          <cell r="U76">
            <v>160</v>
          </cell>
          <cell r="V76">
            <v>195</v>
          </cell>
          <cell r="W76">
            <v>200</v>
          </cell>
          <cell r="X76">
            <v>200</v>
          </cell>
          <cell r="Y76">
            <v>200</v>
          </cell>
          <cell r="Z76">
            <v>200</v>
          </cell>
          <cell r="AA76">
            <v>225</v>
          </cell>
          <cell r="AB76">
            <v>250</v>
          </cell>
          <cell r="AC76">
            <v>250</v>
          </cell>
          <cell r="AD76">
            <v>250</v>
          </cell>
        </row>
        <row r="77">
          <cell r="D77" t="str">
            <v>Oman</v>
          </cell>
          <cell r="E77">
            <v>495</v>
          </cell>
          <cell r="F77">
            <v>555</v>
          </cell>
          <cell r="G77">
            <v>580</v>
          </cell>
          <cell r="H77">
            <v>620</v>
          </cell>
          <cell r="I77">
            <v>640</v>
          </cell>
          <cell r="J77">
            <v>685</v>
          </cell>
          <cell r="K77">
            <v>710</v>
          </cell>
          <cell r="L77">
            <v>740</v>
          </cell>
          <cell r="M77">
            <v>780</v>
          </cell>
          <cell r="N77">
            <v>810</v>
          </cell>
          <cell r="O77">
            <v>855</v>
          </cell>
          <cell r="P77">
            <v>890</v>
          </cell>
          <cell r="Q77">
            <v>905</v>
          </cell>
          <cell r="R77">
            <v>900</v>
          </cell>
          <cell r="S77">
            <v>905</v>
          </cell>
          <cell r="T77">
            <v>950</v>
          </cell>
          <cell r="U77">
            <v>965</v>
          </cell>
          <cell r="V77">
            <v>900</v>
          </cell>
          <cell r="W77">
            <v>820</v>
          </cell>
          <cell r="X77">
            <v>765</v>
          </cell>
          <cell r="Y77">
            <v>780</v>
          </cell>
          <cell r="Z77">
            <v>740</v>
          </cell>
          <cell r="AA77">
            <v>700</v>
          </cell>
          <cell r="AB77">
            <v>665</v>
          </cell>
          <cell r="AC77">
            <v>630</v>
          </cell>
          <cell r="AD77">
            <v>675</v>
          </cell>
        </row>
        <row r="78">
          <cell r="D78" t="str">
            <v>Syria</v>
          </cell>
          <cell r="E78">
            <v>175</v>
          </cell>
          <cell r="F78">
            <v>175</v>
          </cell>
          <cell r="G78">
            <v>235</v>
          </cell>
          <cell r="H78">
            <v>270</v>
          </cell>
          <cell r="I78">
            <v>325</v>
          </cell>
          <cell r="J78">
            <v>390</v>
          </cell>
          <cell r="K78">
            <v>470</v>
          </cell>
          <cell r="L78">
            <v>525</v>
          </cell>
          <cell r="M78">
            <v>575</v>
          </cell>
          <cell r="N78">
            <v>580</v>
          </cell>
          <cell r="O78">
            <v>610</v>
          </cell>
          <cell r="P78">
            <v>605</v>
          </cell>
          <cell r="Q78">
            <v>580</v>
          </cell>
          <cell r="R78">
            <v>555</v>
          </cell>
          <cell r="S78">
            <v>535</v>
          </cell>
          <cell r="T78">
            <v>525</v>
          </cell>
          <cell r="U78">
            <v>515</v>
          </cell>
          <cell r="V78">
            <v>510</v>
          </cell>
          <cell r="W78">
            <v>525</v>
          </cell>
          <cell r="X78">
            <v>505</v>
          </cell>
          <cell r="Y78">
            <v>475</v>
          </cell>
          <cell r="Z78">
            <v>450</v>
          </cell>
          <cell r="AA78">
            <v>425</v>
          </cell>
          <cell r="AB78">
            <v>410</v>
          </cell>
          <cell r="AC78">
            <v>390</v>
          </cell>
          <cell r="AD78">
            <v>375</v>
          </cell>
        </row>
        <row r="79">
          <cell r="D79" t="str">
            <v>Yemen</v>
          </cell>
          <cell r="E79">
            <v>0</v>
          </cell>
          <cell r="F79">
            <v>0</v>
          </cell>
          <cell r="G79">
            <v>10</v>
          </cell>
          <cell r="H79">
            <v>170</v>
          </cell>
          <cell r="I79">
            <v>190</v>
          </cell>
          <cell r="J79">
            <v>190</v>
          </cell>
          <cell r="K79">
            <v>200</v>
          </cell>
          <cell r="L79">
            <v>190</v>
          </cell>
          <cell r="M79">
            <v>225</v>
          </cell>
          <cell r="N79">
            <v>340</v>
          </cell>
          <cell r="O79">
            <v>350</v>
          </cell>
          <cell r="P79">
            <v>350</v>
          </cell>
          <cell r="Q79">
            <v>390</v>
          </cell>
          <cell r="R79">
            <v>395</v>
          </cell>
          <cell r="S79">
            <v>420</v>
          </cell>
          <cell r="T79">
            <v>450</v>
          </cell>
          <cell r="U79">
            <v>470</v>
          </cell>
          <cell r="V79">
            <v>455</v>
          </cell>
          <cell r="W79">
            <v>440</v>
          </cell>
          <cell r="X79">
            <v>415</v>
          </cell>
          <cell r="Y79">
            <v>395</v>
          </cell>
          <cell r="Z79">
            <v>390</v>
          </cell>
          <cell r="AA79">
            <v>375</v>
          </cell>
          <cell r="AB79">
            <v>360</v>
          </cell>
          <cell r="AC79">
            <v>345</v>
          </cell>
          <cell r="AD79">
            <v>325</v>
          </cell>
        </row>
        <row r="80">
          <cell r="D80" t="str">
            <v>TOTAL</v>
          </cell>
          <cell r="E80">
            <v>715</v>
          </cell>
          <cell r="F80">
            <v>775</v>
          </cell>
          <cell r="G80">
            <v>870</v>
          </cell>
          <cell r="H80">
            <v>1105</v>
          </cell>
          <cell r="I80">
            <v>1200</v>
          </cell>
          <cell r="J80">
            <v>1310</v>
          </cell>
          <cell r="K80">
            <v>1420</v>
          </cell>
          <cell r="L80">
            <v>1495</v>
          </cell>
          <cell r="M80">
            <v>1620</v>
          </cell>
          <cell r="N80">
            <v>1770</v>
          </cell>
          <cell r="O80">
            <v>1960</v>
          </cell>
          <cell r="P80">
            <v>1995</v>
          </cell>
          <cell r="Q80">
            <v>2045</v>
          </cell>
          <cell r="R80">
            <v>2020</v>
          </cell>
          <cell r="S80">
            <v>2025</v>
          </cell>
          <cell r="T80">
            <v>2090</v>
          </cell>
          <cell r="U80">
            <v>2110</v>
          </cell>
          <cell r="V80">
            <v>2060</v>
          </cell>
          <cell r="W80">
            <v>1985</v>
          </cell>
          <cell r="X80">
            <v>1885</v>
          </cell>
          <cell r="Y80">
            <v>1850</v>
          </cell>
          <cell r="Z80">
            <v>1780</v>
          </cell>
          <cell r="AA80">
            <v>1725</v>
          </cell>
          <cell r="AB80">
            <v>1685</v>
          </cell>
          <cell r="AC80">
            <v>1615</v>
          </cell>
          <cell r="AD80">
            <v>1625</v>
          </cell>
        </row>
        <row r="83">
          <cell r="D83" t="str">
            <v>ASIA-PACIFIC</v>
          </cell>
          <cell r="E83">
            <v>1985</v>
          </cell>
          <cell r="F83">
            <v>1986</v>
          </cell>
          <cell r="G83">
            <v>1987</v>
          </cell>
          <cell r="H83">
            <v>1988</v>
          </cell>
          <cell r="I83">
            <v>1989</v>
          </cell>
          <cell r="J83">
            <v>1990</v>
          </cell>
          <cell r="K83">
            <v>1991</v>
          </cell>
          <cell r="L83">
            <v>1992</v>
          </cell>
          <cell r="M83">
            <v>1993</v>
          </cell>
          <cell r="N83">
            <v>1994</v>
          </cell>
          <cell r="O83">
            <v>1995</v>
          </cell>
          <cell r="P83">
            <v>1996</v>
          </cell>
          <cell r="Q83">
            <v>1997</v>
          </cell>
          <cell r="R83">
            <v>1998</v>
          </cell>
          <cell r="S83">
            <v>1999</v>
          </cell>
          <cell r="T83">
            <v>2000</v>
          </cell>
          <cell r="U83">
            <v>2001</v>
          </cell>
          <cell r="V83">
            <v>2002</v>
          </cell>
          <cell r="W83">
            <v>2003</v>
          </cell>
          <cell r="X83">
            <v>2004</v>
          </cell>
          <cell r="Y83">
            <v>2005</v>
          </cell>
          <cell r="Z83">
            <v>2006</v>
          </cell>
          <cell r="AA83">
            <v>2007</v>
          </cell>
          <cell r="AB83">
            <v>2008</v>
          </cell>
          <cell r="AC83">
            <v>2009</v>
          </cell>
          <cell r="AD83">
            <v>2010</v>
          </cell>
        </row>
        <row r="84">
          <cell r="D84" t="str">
            <v>Australia</v>
          </cell>
          <cell r="E84">
            <v>645</v>
          </cell>
          <cell r="F84">
            <v>580</v>
          </cell>
          <cell r="G84">
            <v>615</v>
          </cell>
          <cell r="H84">
            <v>585</v>
          </cell>
          <cell r="I84">
            <v>545</v>
          </cell>
          <cell r="J84">
            <v>625</v>
          </cell>
          <cell r="K84">
            <v>590</v>
          </cell>
          <cell r="L84">
            <v>590</v>
          </cell>
          <cell r="M84">
            <v>555</v>
          </cell>
          <cell r="N84">
            <v>615</v>
          </cell>
          <cell r="O84">
            <v>585</v>
          </cell>
          <cell r="P84">
            <v>600</v>
          </cell>
          <cell r="Q84">
            <v>595</v>
          </cell>
          <cell r="R84">
            <v>595</v>
          </cell>
          <cell r="S84">
            <v>600</v>
          </cell>
          <cell r="T84">
            <v>795</v>
          </cell>
          <cell r="U84">
            <v>720</v>
          </cell>
          <cell r="V84">
            <v>700</v>
          </cell>
          <cell r="W84">
            <v>605</v>
          </cell>
          <cell r="X84">
            <v>535</v>
          </cell>
          <cell r="Y84">
            <v>545</v>
          </cell>
          <cell r="Z84">
            <v>530</v>
          </cell>
          <cell r="AA84">
            <v>525</v>
          </cell>
          <cell r="AB84">
            <v>550</v>
          </cell>
          <cell r="AC84">
            <v>550</v>
          </cell>
          <cell r="AD84">
            <v>550</v>
          </cell>
        </row>
        <row r="85">
          <cell r="D85" t="str">
            <v>Bangladesh</v>
          </cell>
          <cell r="E85">
            <v>0</v>
          </cell>
          <cell r="F85">
            <v>5</v>
          </cell>
          <cell r="G85">
            <v>5</v>
          </cell>
          <cell r="H85">
            <v>5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D86" t="str">
            <v>Brunei</v>
          </cell>
          <cell r="E86">
            <v>170</v>
          </cell>
          <cell r="F86">
            <v>165</v>
          </cell>
          <cell r="G86">
            <v>165</v>
          </cell>
          <cell r="H86">
            <v>155</v>
          </cell>
          <cell r="I86">
            <v>150</v>
          </cell>
          <cell r="J86">
            <v>150</v>
          </cell>
          <cell r="K86">
            <v>160</v>
          </cell>
          <cell r="L86">
            <v>160</v>
          </cell>
          <cell r="M86">
            <v>160</v>
          </cell>
          <cell r="N86">
            <v>165</v>
          </cell>
          <cell r="O86">
            <v>165</v>
          </cell>
          <cell r="P86">
            <v>160</v>
          </cell>
          <cell r="Q86">
            <v>150</v>
          </cell>
          <cell r="R86">
            <v>140</v>
          </cell>
          <cell r="S86">
            <v>160</v>
          </cell>
          <cell r="T86">
            <v>175</v>
          </cell>
          <cell r="U86">
            <v>185</v>
          </cell>
          <cell r="V86">
            <v>195</v>
          </cell>
          <cell r="W86">
            <v>200</v>
          </cell>
          <cell r="X86">
            <v>195</v>
          </cell>
          <cell r="Y86">
            <v>190</v>
          </cell>
          <cell r="Z86">
            <v>190</v>
          </cell>
          <cell r="AA86">
            <v>190</v>
          </cell>
          <cell r="AB86">
            <v>190</v>
          </cell>
          <cell r="AC86">
            <v>190</v>
          </cell>
          <cell r="AD86">
            <v>190</v>
          </cell>
        </row>
        <row r="87">
          <cell r="D87" t="str">
            <v>Burma</v>
          </cell>
          <cell r="E87">
            <v>30</v>
          </cell>
          <cell r="F87">
            <v>25</v>
          </cell>
          <cell r="G87">
            <v>20</v>
          </cell>
          <cell r="H87">
            <v>15</v>
          </cell>
          <cell r="I87">
            <v>15</v>
          </cell>
          <cell r="J87">
            <v>15</v>
          </cell>
          <cell r="K87">
            <v>10</v>
          </cell>
          <cell r="L87">
            <v>15</v>
          </cell>
          <cell r="M87">
            <v>15</v>
          </cell>
          <cell r="N87">
            <v>15</v>
          </cell>
          <cell r="O87">
            <v>15</v>
          </cell>
          <cell r="P87">
            <v>15</v>
          </cell>
          <cell r="Q87">
            <v>15</v>
          </cell>
          <cell r="R87">
            <v>15</v>
          </cell>
          <cell r="S87">
            <v>15</v>
          </cell>
          <cell r="T87">
            <v>15</v>
          </cell>
          <cell r="U87">
            <v>15</v>
          </cell>
          <cell r="V87">
            <v>15</v>
          </cell>
          <cell r="W87">
            <v>15</v>
          </cell>
          <cell r="X87">
            <v>20</v>
          </cell>
          <cell r="Y87">
            <v>20</v>
          </cell>
          <cell r="Z87">
            <v>20</v>
          </cell>
          <cell r="AA87">
            <v>20</v>
          </cell>
          <cell r="AB87">
            <v>25</v>
          </cell>
          <cell r="AC87">
            <v>25</v>
          </cell>
          <cell r="AD87">
            <v>25</v>
          </cell>
        </row>
        <row r="88">
          <cell r="D88" t="str">
            <v>Cambodia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</v>
          </cell>
          <cell r="AA88">
            <v>5</v>
          </cell>
          <cell r="AB88">
            <v>10</v>
          </cell>
          <cell r="AC88">
            <v>10</v>
          </cell>
          <cell r="AD88">
            <v>15</v>
          </cell>
        </row>
        <row r="89">
          <cell r="D89" t="str">
            <v>China</v>
          </cell>
          <cell r="E89">
            <v>2505</v>
          </cell>
          <cell r="F89">
            <v>2620</v>
          </cell>
          <cell r="G89">
            <v>2690</v>
          </cell>
          <cell r="H89">
            <v>2740</v>
          </cell>
          <cell r="I89">
            <v>2760</v>
          </cell>
          <cell r="J89">
            <v>2770</v>
          </cell>
          <cell r="K89">
            <v>2775</v>
          </cell>
          <cell r="L89">
            <v>2820</v>
          </cell>
          <cell r="M89">
            <v>2900</v>
          </cell>
          <cell r="N89">
            <v>2960</v>
          </cell>
          <cell r="O89">
            <v>2990</v>
          </cell>
          <cell r="P89">
            <v>3115</v>
          </cell>
          <cell r="Q89">
            <v>3190</v>
          </cell>
          <cell r="R89">
            <v>3190</v>
          </cell>
          <cell r="S89">
            <v>3185</v>
          </cell>
          <cell r="T89">
            <v>3230</v>
          </cell>
          <cell r="U89">
            <v>3300</v>
          </cell>
          <cell r="V89">
            <v>3395</v>
          </cell>
          <cell r="W89">
            <v>3410</v>
          </cell>
          <cell r="X89">
            <v>3485</v>
          </cell>
          <cell r="Y89">
            <v>3630</v>
          </cell>
          <cell r="Z89">
            <v>3625</v>
          </cell>
          <cell r="AA89">
            <v>3625</v>
          </cell>
          <cell r="AB89">
            <v>3650</v>
          </cell>
          <cell r="AC89">
            <v>3650</v>
          </cell>
          <cell r="AD89">
            <v>3650</v>
          </cell>
        </row>
        <row r="90">
          <cell r="D90" t="str">
            <v>East Timor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45</v>
          </cell>
          <cell r="Y90">
            <v>100</v>
          </cell>
          <cell r="Z90">
            <v>105</v>
          </cell>
          <cell r="AA90">
            <v>100</v>
          </cell>
          <cell r="AB90">
            <v>100</v>
          </cell>
          <cell r="AC90">
            <v>100</v>
          </cell>
          <cell r="AD90">
            <v>100</v>
          </cell>
        </row>
        <row r="91">
          <cell r="D91" t="str">
            <v>India</v>
          </cell>
          <cell r="E91">
            <v>620</v>
          </cell>
          <cell r="F91">
            <v>650</v>
          </cell>
          <cell r="G91">
            <v>630</v>
          </cell>
          <cell r="H91">
            <v>660</v>
          </cell>
          <cell r="I91">
            <v>705</v>
          </cell>
          <cell r="J91">
            <v>700</v>
          </cell>
          <cell r="K91">
            <v>655</v>
          </cell>
          <cell r="L91">
            <v>600</v>
          </cell>
          <cell r="M91">
            <v>575</v>
          </cell>
          <cell r="N91">
            <v>675</v>
          </cell>
          <cell r="O91">
            <v>770</v>
          </cell>
          <cell r="P91">
            <v>740</v>
          </cell>
          <cell r="Q91">
            <v>765</v>
          </cell>
          <cell r="R91">
            <v>750</v>
          </cell>
          <cell r="S91">
            <v>745</v>
          </cell>
          <cell r="T91">
            <v>735</v>
          </cell>
          <cell r="U91">
            <v>740</v>
          </cell>
          <cell r="V91">
            <v>780</v>
          </cell>
          <cell r="W91">
            <v>785</v>
          </cell>
          <cell r="X91">
            <v>800</v>
          </cell>
          <cell r="Y91">
            <v>770</v>
          </cell>
          <cell r="Z91">
            <v>785</v>
          </cell>
          <cell r="AA91">
            <v>800</v>
          </cell>
          <cell r="AB91">
            <v>850</v>
          </cell>
          <cell r="AC91">
            <v>950</v>
          </cell>
          <cell r="AD91">
            <v>950</v>
          </cell>
        </row>
        <row r="92">
          <cell r="D92" t="str">
            <v>Japan</v>
          </cell>
          <cell r="E92">
            <v>15</v>
          </cell>
          <cell r="F92">
            <v>15</v>
          </cell>
          <cell r="G92">
            <v>15</v>
          </cell>
          <cell r="H92">
            <v>15</v>
          </cell>
          <cell r="I92">
            <v>15</v>
          </cell>
          <cell r="J92">
            <v>15</v>
          </cell>
          <cell r="K92">
            <v>15</v>
          </cell>
          <cell r="L92">
            <v>15</v>
          </cell>
          <cell r="M92">
            <v>15</v>
          </cell>
          <cell r="N92">
            <v>15</v>
          </cell>
          <cell r="O92">
            <v>20</v>
          </cell>
          <cell r="P92">
            <v>20</v>
          </cell>
          <cell r="Q92">
            <v>20</v>
          </cell>
          <cell r="R92">
            <v>20</v>
          </cell>
          <cell r="S92">
            <v>20</v>
          </cell>
          <cell r="T92">
            <v>20</v>
          </cell>
          <cell r="U92">
            <v>20</v>
          </cell>
          <cell r="V92">
            <v>20</v>
          </cell>
          <cell r="W92">
            <v>15</v>
          </cell>
          <cell r="X92">
            <v>15</v>
          </cell>
          <cell r="Y92">
            <v>15</v>
          </cell>
          <cell r="Z92">
            <v>15</v>
          </cell>
          <cell r="AA92">
            <v>15</v>
          </cell>
          <cell r="AB92">
            <v>15</v>
          </cell>
          <cell r="AC92">
            <v>15</v>
          </cell>
          <cell r="AD92">
            <v>15</v>
          </cell>
        </row>
        <row r="93">
          <cell r="D93" t="str">
            <v>Malaysia</v>
          </cell>
          <cell r="E93">
            <v>440</v>
          </cell>
          <cell r="F93">
            <v>500</v>
          </cell>
          <cell r="G93">
            <v>470</v>
          </cell>
          <cell r="H93">
            <v>540</v>
          </cell>
          <cell r="I93">
            <v>600</v>
          </cell>
          <cell r="J93">
            <v>620</v>
          </cell>
          <cell r="K93">
            <v>650</v>
          </cell>
          <cell r="L93">
            <v>660</v>
          </cell>
          <cell r="M93">
            <v>640</v>
          </cell>
          <cell r="N93">
            <v>645</v>
          </cell>
          <cell r="O93">
            <v>775</v>
          </cell>
          <cell r="P93">
            <v>775</v>
          </cell>
          <cell r="Q93">
            <v>775</v>
          </cell>
          <cell r="R93">
            <v>780</v>
          </cell>
          <cell r="S93">
            <v>750</v>
          </cell>
          <cell r="T93">
            <v>750</v>
          </cell>
          <cell r="U93">
            <v>750</v>
          </cell>
          <cell r="V93">
            <v>760</v>
          </cell>
          <cell r="W93">
            <v>825</v>
          </cell>
          <cell r="X93">
            <v>860</v>
          </cell>
          <cell r="Y93">
            <v>830</v>
          </cell>
          <cell r="Z93">
            <v>845</v>
          </cell>
          <cell r="AA93">
            <v>850</v>
          </cell>
          <cell r="AB93">
            <v>850</v>
          </cell>
          <cell r="AC93">
            <v>850</v>
          </cell>
          <cell r="AD93">
            <v>850</v>
          </cell>
        </row>
        <row r="94">
          <cell r="D94" t="str">
            <v>New Zealand</v>
          </cell>
          <cell r="E94">
            <v>60</v>
          </cell>
          <cell r="F94">
            <v>65</v>
          </cell>
          <cell r="G94">
            <v>70</v>
          </cell>
          <cell r="H94">
            <v>70</v>
          </cell>
          <cell r="I94">
            <v>80</v>
          </cell>
          <cell r="J94">
            <v>80</v>
          </cell>
          <cell r="K94">
            <v>80</v>
          </cell>
          <cell r="L94">
            <v>80</v>
          </cell>
          <cell r="M94">
            <v>80</v>
          </cell>
          <cell r="N94">
            <v>80</v>
          </cell>
          <cell r="O94">
            <v>45</v>
          </cell>
          <cell r="P94">
            <v>55</v>
          </cell>
          <cell r="Q94">
            <v>65</v>
          </cell>
          <cell r="R94">
            <v>55</v>
          </cell>
          <cell r="S94">
            <v>50</v>
          </cell>
          <cell r="T94">
            <v>45</v>
          </cell>
          <cell r="U94">
            <v>40</v>
          </cell>
          <cell r="V94">
            <v>40</v>
          </cell>
          <cell r="W94">
            <v>30</v>
          </cell>
          <cell r="X94">
            <v>25</v>
          </cell>
          <cell r="Y94">
            <v>25</v>
          </cell>
          <cell r="Z94">
            <v>25</v>
          </cell>
          <cell r="AA94">
            <v>20</v>
          </cell>
          <cell r="AB94">
            <v>20</v>
          </cell>
          <cell r="AC94">
            <v>20</v>
          </cell>
          <cell r="AD94">
            <v>20</v>
          </cell>
        </row>
        <row r="95">
          <cell r="D95" t="str">
            <v>Pakistan</v>
          </cell>
          <cell r="E95">
            <v>35</v>
          </cell>
          <cell r="F95">
            <v>40</v>
          </cell>
          <cell r="G95">
            <v>40</v>
          </cell>
          <cell r="H95">
            <v>45</v>
          </cell>
          <cell r="I95">
            <v>45</v>
          </cell>
          <cell r="J95">
            <v>60</v>
          </cell>
          <cell r="K95">
            <v>70</v>
          </cell>
          <cell r="L95">
            <v>75</v>
          </cell>
          <cell r="M95">
            <v>65</v>
          </cell>
          <cell r="N95">
            <v>60</v>
          </cell>
          <cell r="O95">
            <v>55</v>
          </cell>
          <cell r="P95">
            <v>55</v>
          </cell>
          <cell r="Q95">
            <v>55</v>
          </cell>
          <cell r="R95">
            <v>55</v>
          </cell>
          <cell r="S95">
            <v>55</v>
          </cell>
          <cell r="T95">
            <v>55</v>
          </cell>
          <cell r="U95">
            <v>60</v>
          </cell>
          <cell r="V95">
            <v>65</v>
          </cell>
          <cell r="W95">
            <v>60</v>
          </cell>
          <cell r="X95">
            <v>60</v>
          </cell>
          <cell r="Y95">
            <v>65</v>
          </cell>
          <cell r="Z95">
            <v>65</v>
          </cell>
          <cell r="AA95">
            <v>75</v>
          </cell>
          <cell r="AB95">
            <v>75</v>
          </cell>
          <cell r="AC95">
            <v>80</v>
          </cell>
          <cell r="AD95">
            <v>80</v>
          </cell>
        </row>
        <row r="96">
          <cell r="D96" t="str">
            <v>Papua New Guinea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5</v>
          </cell>
          <cell r="L96">
            <v>40</v>
          </cell>
          <cell r="M96">
            <v>125</v>
          </cell>
          <cell r="N96">
            <v>125</v>
          </cell>
          <cell r="O96">
            <v>100</v>
          </cell>
          <cell r="P96">
            <v>105</v>
          </cell>
          <cell r="Q96">
            <v>85</v>
          </cell>
          <cell r="R96">
            <v>80</v>
          </cell>
          <cell r="S96">
            <v>90</v>
          </cell>
          <cell r="T96">
            <v>70</v>
          </cell>
          <cell r="U96">
            <v>55</v>
          </cell>
          <cell r="V96">
            <v>45</v>
          </cell>
          <cell r="W96">
            <v>50</v>
          </cell>
          <cell r="X96">
            <v>45</v>
          </cell>
          <cell r="Y96">
            <v>45</v>
          </cell>
          <cell r="Z96">
            <v>45</v>
          </cell>
          <cell r="AA96">
            <v>40</v>
          </cell>
          <cell r="AB96">
            <v>40</v>
          </cell>
          <cell r="AC96">
            <v>40</v>
          </cell>
          <cell r="AD96">
            <v>40</v>
          </cell>
        </row>
        <row r="97">
          <cell r="D97" t="str">
            <v>Philippines</v>
          </cell>
          <cell r="E97">
            <v>10</v>
          </cell>
          <cell r="F97">
            <v>5</v>
          </cell>
          <cell r="G97">
            <v>5</v>
          </cell>
          <cell r="H97">
            <v>5</v>
          </cell>
          <cell r="I97">
            <v>5</v>
          </cell>
          <cell r="J97">
            <v>5</v>
          </cell>
          <cell r="K97">
            <v>5</v>
          </cell>
          <cell r="L97">
            <v>5</v>
          </cell>
          <cell r="M97">
            <v>5</v>
          </cell>
          <cell r="N97">
            <v>5</v>
          </cell>
          <cell r="O97">
            <v>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10</v>
          </cell>
          <cell r="V97">
            <v>25</v>
          </cell>
          <cell r="W97">
            <v>25</v>
          </cell>
          <cell r="X97">
            <v>25</v>
          </cell>
          <cell r="Y97">
            <v>25</v>
          </cell>
          <cell r="Z97">
            <v>25</v>
          </cell>
          <cell r="AA97">
            <v>25</v>
          </cell>
          <cell r="AB97">
            <v>25</v>
          </cell>
          <cell r="AC97">
            <v>25</v>
          </cell>
          <cell r="AD97">
            <v>25</v>
          </cell>
        </row>
        <row r="98">
          <cell r="D98" t="str">
            <v>Taiwan</v>
          </cell>
          <cell r="E98">
            <v>5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D99" t="str">
            <v>Thailand</v>
          </cell>
          <cell r="E99">
            <v>35</v>
          </cell>
          <cell r="F99">
            <v>35</v>
          </cell>
          <cell r="G99">
            <v>30</v>
          </cell>
          <cell r="H99">
            <v>40</v>
          </cell>
          <cell r="I99">
            <v>40</v>
          </cell>
          <cell r="J99">
            <v>40</v>
          </cell>
          <cell r="K99">
            <v>45</v>
          </cell>
          <cell r="L99">
            <v>50</v>
          </cell>
          <cell r="M99">
            <v>60</v>
          </cell>
          <cell r="N99">
            <v>65</v>
          </cell>
          <cell r="O99">
            <v>105</v>
          </cell>
          <cell r="P99">
            <v>140</v>
          </cell>
          <cell r="Q99">
            <v>145</v>
          </cell>
          <cell r="R99">
            <v>150</v>
          </cell>
          <cell r="S99">
            <v>160</v>
          </cell>
          <cell r="T99">
            <v>195</v>
          </cell>
          <cell r="U99">
            <v>210</v>
          </cell>
          <cell r="V99">
            <v>225</v>
          </cell>
          <cell r="W99">
            <v>260</v>
          </cell>
          <cell r="X99">
            <v>255</v>
          </cell>
          <cell r="Y99">
            <v>290</v>
          </cell>
          <cell r="Z99">
            <v>325</v>
          </cell>
          <cell r="AA99">
            <v>300</v>
          </cell>
          <cell r="AB99">
            <v>300</v>
          </cell>
          <cell r="AC99">
            <v>300</v>
          </cell>
          <cell r="AD99">
            <v>300</v>
          </cell>
        </row>
        <row r="100">
          <cell r="D100" t="str">
            <v>Vietnam</v>
          </cell>
          <cell r="E100">
            <v>0</v>
          </cell>
          <cell r="F100">
            <v>0</v>
          </cell>
          <cell r="G100">
            <v>5</v>
          </cell>
          <cell r="H100">
            <v>15</v>
          </cell>
          <cell r="I100">
            <v>40</v>
          </cell>
          <cell r="J100">
            <v>55</v>
          </cell>
          <cell r="K100">
            <v>80</v>
          </cell>
          <cell r="L100">
            <v>100</v>
          </cell>
          <cell r="M100">
            <v>125</v>
          </cell>
          <cell r="N100">
            <v>145</v>
          </cell>
          <cell r="O100">
            <v>170</v>
          </cell>
          <cell r="P100">
            <v>175</v>
          </cell>
          <cell r="Q100">
            <v>195</v>
          </cell>
          <cell r="R100">
            <v>245</v>
          </cell>
          <cell r="S100">
            <v>305</v>
          </cell>
          <cell r="T100">
            <v>325</v>
          </cell>
          <cell r="U100">
            <v>355</v>
          </cell>
          <cell r="V100">
            <v>355</v>
          </cell>
          <cell r="W100">
            <v>365</v>
          </cell>
          <cell r="X100">
            <v>420</v>
          </cell>
          <cell r="Y100">
            <v>400</v>
          </cell>
          <cell r="Z100">
            <v>440</v>
          </cell>
          <cell r="AA100">
            <v>450</v>
          </cell>
          <cell r="AB100">
            <v>450</v>
          </cell>
          <cell r="AC100">
            <v>450</v>
          </cell>
          <cell r="AD100">
            <v>450</v>
          </cell>
        </row>
        <row r="101">
          <cell r="D101" t="str">
            <v>TOTAL</v>
          </cell>
          <cell r="E101">
            <v>4570</v>
          </cell>
          <cell r="F101">
            <v>4705</v>
          </cell>
          <cell r="G101">
            <v>4760</v>
          </cell>
          <cell r="H101">
            <v>4890</v>
          </cell>
          <cell r="I101">
            <v>5000</v>
          </cell>
          <cell r="J101">
            <v>5135</v>
          </cell>
          <cell r="K101">
            <v>5140</v>
          </cell>
          <cell r="L101">
            <v>5210</v>
          </cell>
          <cell r="M101">
            <v>5320</v>
          </cell>
          <cell r="N101">
            <v>5570</v>
          </cell>
          <cell r="O101">
            <v>5800</v>
          </cell>
          <cell r="P101">
            <v>5955</v>
          </cell>
          <cell r="Q101">
            <v>6055</v>
          </cell>
          <cell r="R101">
            <v>6075</v>
          </cell>
          <cell r="S101">
            <v>6135</v>
          </cell>
          <cell r="T101">
            <v>6410</v>
          </cell>
          <cell r="U101">
            <v>6460</v>
          </cell>
          <cell r="V101">
            <v>6620</v>
          </cell>
          <cell r="W101">
            <v>6645</v>
          </cell>
          <cell r="X101">
            <v>6785</v>
          </cell>
          <cell r="Y101">
            <v>6950</v>
          </cell>
          <cell r="Z101">
            <v>7045</v>
          </cell>
          <cell r="AA101">
            <v>7040</v>
          </cell>
          <cell r="AB101">
            <v>7150</v>
          </cell>
          <cell r="AC101">
            <v>7255</v>
          </cell>
          <cell r="AD101">
            <v>7260</v>
          </cell>
        </row>
        <row r="103">
          <cell r="K103">
            <v>6640</v>
          </cell>
          <cell r="L103">
            <v>6610</v>
          </cell>
          <cell r="M103">
            <v>6620</v>
          </cell>
          <cell r="N103">
            <v>6870</v>
          </cell>
          <cell r="O103">
            <v>7100</v>
          </cell>
          <cell r="P103">
            <v>7355</v>
          </cell>
          <cell r="Q103">
            <v>7455</v>
          </cell>
          <cell r="R103">
            <v>7375</v>
          </cell>
          <cell r="S103">
            <v>7435</v>
          </cell>
          <cell r="T103">
            <v>7710</v>
          </cell>
          <cell r="U103">
            <v>7660</v>
          </cell>
          <cell r="V103">
            <v>7720</v>
          </cell>
          <cell r="W103">
            <v>7645</v>
          </cell>
          <cell r="X103">
            <v>7785</v>
          </cell>
          <cell r="Y103">
            <v>7850</v>
          </cell>
          <cell r="Z103">
            <v>8045</v>
          </cell>
          <cell r="AA103">
            <v>7940</v>
          </cell>
          <cell r="AB103">
            <v>8050</v>
          </cell>
          <cell r="AC103">
            <v>8155</v>
          </cell>
          <cell r="AD103">
            <v>8260</v>
          </cell>
        </row>
        <row r="104">
          <cell r="D104" t="str">
            <v>DETAILS: NON-OPEC PRODUCTION   000 b/d</v>
          </cell>
        </row>
        <row r="105">
          <cell r="D105">
            <v>39393.745037384258</v>
          </cell>
        </row>
        <row r="107">
          <cell r="E107">
            <v>1985</v>
          </cell>
          <cell r="F107">
            <v>1986</v>
          </cell>
          <cell r="G107">
            <v>1987</v>
          </cell>
          <cell r="H107">
            <v>1988</v>
          </cell>
          <cell r="I107">
            <v>1989</v>
          </cell>
          <cell r="J107">
            <v>1990</v>
          </cell>
          <cell r="K107">
            <v>1991</v>
          </cell>
          <cell r="L107">
            <v>1992</v>
          </cell>
          <cell r="M107">
            <v>1993</v>
          </cell>
          <cell r="N107">
            <v>1994</v>
          </cell>
          <cell r="O107">
            <v>1995</v>
          </cell>
          <cell r="P107">
            <v>1996</v>
          </cell>
          <cell r="Q107">
            <v>1997</v>
          </cell>
          <cell r="R107">
            <v>1998</v>
          </cell>
          <cell r="S107">
            <v>1999</v>
          </cell>
          <cell r="T107">
            <v>2000</v>
          </cell>
          <cell r="U107">
            <v>2001</v>
          </cell>
          <cell r="V107">
            <v>2002</v>
          </cell>
          <cell r="W107">
            <v>2003</v>
          </cell>
          <cell r="X107">
            <v>2004</v>
          </cell>
          <cell r="Y107">
            <v>2005</v>
          </cell>
          <cell r="Z107">
            <v>2006</v>
          </cell>
          <cell r="AA107">
            <v>2007</v>
          </cell>
          <cell r="AB107">
            <v>2008</v>
          </cell>
          <cell r="AC107">
            <v>2009</v>
          </cell>
          <cell r="AD107">
            <v>2010</v>
          </cell>
        </row>
        <row r="108">
          <cell r="D108" t="str">
            <v>FSU</v>
          </cell>
        </row>
        <row r="109">
          <cell r="D109" t="str">
            <v>Russia</v>
          </cell>
          <cell r="J109">
            <v>10500</v>
          </cell>
          <cell r="K109">
            <v>9500</v>
          </cell>
          <cell r="L109">
            <v>8100</v>
          </cell>
          <cell r="M109">
            <v>7000</v>
          </cell>
          <cell r="N109">
            <v>6350</v>
          </cell>
          <cell r="O109">
            <v>6220</v>
          </cell>
          <cell r="P109">
            <v>6130</v>
          </cell>
          <cell r="Q109">
            <v>6175</v>
          </cell>
          <cell r="R109">
            <v>6085</v>
          </cell>
          <cell r="S109">
            <v>6130</v>
          </cell>
          <cell r="T109">
            <v>6480</v>
          </cell>
          <cell r="U109">
            <v>6985</v>
          </cell>
          <cell r="V109">
            <v>7620</v>
          </cell>
          <cell r="W109">
            <v>8455</v>
          </cell>
          <cell r="X109">
            <v>9190</v>
          </cell>
          <cell r="Y109">
            <v>9445</v>
          </cell>
          <cell r="Z109">
            <v>9725</v>
          </cell>
          <cell r="AA109">
            <v>9850</v>
          </cell>
          <cell r="AB109">
            <v>9950</v>
          </cell>
          <cell r="AC109">
            <v>10150</v>
          </cell>
          <cell r="AD109">
            <v>10300</v>
          </cell>
        </row>
        <row r="110">
          <cell r="D110" t="str">
            <v>Azerbaijan</v>
          </cell>
          <cell r="O110">
            <v>190</v>
          </cell>
          <cell r="P110">
            <v>190</v>
          </cell>
          <cell r="Q110">
            <v>190</v>
          </cell>
          <cell r="R110">
            <v>235</v>
          </cell>
          <cell r="S110">
            <v>280</v>
          </cell>
          <cell r="T110">
            <v>285</v>
          </cell>
          <cell r="U110">
            <v>310</v>
          </cell>
          <cell r="V110">
            <v>315</v>
          </cell>
          <cell r="W110">
            <v>315</v>
          </cell>
          <cell r="X110">
            <v>315</v>
          </cell>
          <cell r="Y110">
            <v>445</v>
          </cell>
          <cell r="Z110">
            <v>550</v>
          </cell>
          <cell r="AA110">
            <v>700</v>
          </cell>
          <cell r="AB110">
            <v>850</v>
          </cell>
          <cell r="AC110">
            <v>1000</v>
          </cell>
          <cell r="AD110">
            <v>1250</v>
          </cell>
        </row>
        <row r="111">
          <cell r="D111" t="str">
            <v>Kazakhstan</v>
          </cell>
          <cell r="O111">
            <v>405</v>
          </cell>
          <cell r="P111">
            <v>460</v>
          </cell>
          <cell r="Q111">
            <v>520</v>
          </cell>
          <cell r="R111">
            <v>525</v>
          </cell>
          <cell r="S111">
            <v>610</v>
          </cell>
          <cell r="T111">
            <v>705</v>
          </cell>
          <cell r="U111">
            <v>800</v>
          </cell>
          <cell r="V111">
            <v>940</v>
          </cell>
          <cell r="W111">
            <v>1025</v>
          </cell>
          <cell r="X111">
            <v>1210</v>
          </cell>
          <cell r="Y111">
            <v>1225</v>
          </cell>
          <cell r="Z111">
            <v>1280</v>
          </cell>
          <cell r="AA111">
            <v>1375</v>
          </cell>
          <cell r="AB111">
            <v>1500</v>
          </cell>
          <cell r="AC111">
            <v>1775</v>
          </cell>
          <cell r="AD111">
            <v>2050</v>
          </cell>
        </row>
        <row r="112">
          <cell r="D112" t="str">
            <v>Turkmenistan</v>
          </cell>
          <cell r="O112">
            <v>85</v>
          </cell>
          <cell r="P112">
            <v>110</v>
          </cell>
          <cell r="Q112">
            <v>95</v>
          </cell>
          <cell r="R112">
            <v>115</v>
          </cell>
          <cell r="S112">
            <v>140</v>
          </cell>
          <cell r="T112">
            <v>145</v>
          </cell>
          <cell r="U112">
            <v>165</v>
          </cell>
          <cell r="V112">
            <v>185</v>
          </cell>
          <cell r="W112">
            <v>205</v>
          </cell>
          <cell r="X112">
            <v>200</v>
          </cell>
          <cell r="Y112">
            <v>205</v>
          </cell>
          <cell r="Z112">
            <v>210</v>
          </cell>
          <cell r="AA112">
            <v>250</v>
          </cell>
          <cell r="AB112">
            <v>320</v>
          </cell>
          <cell r="AC112">
            <v>355</v>
          </cell>
          <cell r="AD112">
            <v>355</v>
          </cell>
        </row>
        <row r="113">
          <cell r="D113" t="str">
            <v>Ukraine</v>
          </cell>
          <cell r="O113">
            <v>75</v>
          </cell>
          <cell r="P113">
            <v>105</v>
          </cell>
          <cell r="Q113">
            <v>90</v>
          </cell>
          <cell r="R113">
            <v>90</v>
          </cell>
          <cell r="S113">
            <v>85</v>
          </cell>
          <cell r="T113">
            <v>85</v>
          </cell>
          <cell r="U113">
            <v>85</v>
          </cell>
          <cell r="V113">
            <v>85</v>
          </cell>
          <cell r="W113">
            <v>85</v>
          </cell>
          <cell r="X113">
            <v>85</v>
          </cell>
          <cell r="Y113">
            <v>85</v>
          </cell>
          <cell r="Z113">
            <v>90</v>
          </cell>
          <cell r="AA113">
            <v>90</v>
          </cell>
          <cell r="AB113">
            <v>95</v>
          </cell>
          <cell r="AC113">
            <v>95</v>
          </cell>
          <cell r="AD113">
            <v>100</v>
          </cell>
        </row>
        <row r="114">
          <cell r="D114" t="str">
            <v>Uzbekistan</v>
          </cell>
          <cell r="O114">
            <v>155</v>
          </cell>
          <cell r="P114">
            <v>155</v>
          </cell>
          <cell r="Q114">
            <v>165</v>
          </cell>
          <cell r="R114">
            <v>155</v>
          </cell>
          <cell r="S114">
            <v>175</v>
          </cell>
          <cell r="T114">
            <v>155</v>
          </cell>
          <cell r="U114">
            <v>145</v>
          </cell>
          <cell r="V114">
            <v>155</v>
          </cell>
          <cell r="W114">
            <v>155</v>
          </cell>
          <cell r="X114">
            <v>140</v>
          </cell>
          <cell r="Y114">
            <v>120</v>
          </cell>
          <cell r="Z114">
            <v>120</v>
          </cell>
          <cell r="AA114">
            <v>130</v>
          </cell>
          <cell r="AB114">
            <v>140</v>
          </cell>
          <cell r="AC114">
            <v>150</v>
          </cell>
          <cell r="AD114">
            <v>150</v>
          </cell>
        </row>
        <row r="115">
          <cell r="D115" t="str">
            <v>Belarus</v>
          </cell>
          <cell r="O115">
            <v>35</v>
          </cell>
          <cell r="P115">
            <v>35</v>
          </cell>
          <cell r="Q115">
            <v>35</v>
          </cell>
          <cell r="R115">
            <v>35</v>
          </cell>
          <cell r="S115">
            <v>35</v>
          </cell>
          <cell r="T115">
            <v>35</v>
          </cell>
          <cell r="U115">
            <v>35</v>
          </cell>
          <cell r="V115">
            <v>35</v>
          </cell>
          <cell r="W115">
            <v>35</v>
          </cell>
          <cell r="X115">
            <v>35</v>
          </cell>
          <cell r="Y115">
            <v>35</v>
          </cell>
          <cell r="Z115">
            <v>35</v>
          </cell>
          <cell r="AA115">
            <v>35</v>
          </cell>
          <cell r="AB115">
            <v>35</v>
          </cell>
          <cell r="AC115">
            <v>35</v>
          </cell>
          <cell r="AD115">
            <v>35</v>
          </cell>
        </row>
        <row r="116">
          <cell r="D116" t="str">
            <v>TOTAL</v>
          </cell>
          <cell r="E116">
            <v>11945</v>
          </cell>
          <cell r="F116">
            <v>12345</v>
          </cell>
          <cell r="G116">
            <v>12540</v>
          </cell>
          <cell r="H116">
            <v>12510</v>
          </cell>
          <cell r="I116">
            <v>12205</v>
          </cell>
          <cell r="J116">
            <v>11535</v>
          </cell>
          <cell r="K116">
            <v>10440</v>
          </cell>
          <cell r="L116">
            <v>9040</v>
          </cell>
          <cell r="M116">
            <v>7870</v>
          </cell>
          <cell r="N116">
            <v>7200</v>
          </cell>
          <cell r="O116">
            <v>7165</v>
          </cell>
          <cell r="P116">
            <v>7185</v>
          </cell>
          <cell r="Q116">
            <v>7270</v>
          </cell>
          <cell r="R116">
            <v>7240</v>
          </cell>
          <cell r="S116">
            <v>7455</v>
          </cell>
          <cell r="T116">
            <v>7890</v>
          </cell>
          <cell r="U116">
            <v>8525</v>
          </cell>
          <cell r="V116">
            <v>9335</v>
          </cell>
          <cell r="W116">
            <v>10275</v>
          </cell>
          <cell r="X116">
            <v>11175</v>
          </cell>
          <cell r="Y116">
            <v>11560</v>
          </cell>
          <cell r="Z116">
            <v>12010</v>
          </cell>
          <cell r="AA116">
            <v>12430</v>
          </cell>
          <cell r="AB116">
            <v>12890</v>
          </cell>
          <cell r="AC116">
            <v>13560</v>
          </cell>
          <cell r="AD116">
            <v>14240</v>
          </cell>
        </row>
        <row r="117">
          <cell r="Y117">
            <v>445</v>
          </cell>
          <cell r="Z117">
            <v>455</v>
          </cell>
          <cell r="AA117">
            <v>505</v>
          </cell>
          <cell r="AB117">
            <v>590</v>
          </cell>
          <cell r="AC117">
            <v>635</v>
          </cell>
          <cell r="AD117">
            <v>640</v>
          </cell>
        </row>
        <row r="119">
          <cell r="D119" t="str">
            <v>EASTERN EUROPE</v>
          </cell>
        </row>
        <row r="120">
          <cell r="D120" t="str">
            <v>Albania</v>
          </cell>
          <cell r="E120">
            <v>55</v>
          </cell>
          <cell r="F120">
            <v>55</v>
          </cell>
          <cell r="G120">
            <v>55</v>
          </cell>
          <cell r="H120">
            <v>45</v>
          </cell>
          <cell r="I120">
            <v>45</v>
          </cell>
          <cell r="J120">
            <v>30</v>
          </cell>
          <cell r="K120">
            <v>20</v>
          </cell>
          <cell r="L120">
            <v>10</v>
          </cell>
          <cell r="M120">
            <v>10</v>
          </cell>
          <cell r="N120">
            <v>10</v>
          </cell>
          <cell r="O120">
            <v>10</v>
          </cell>
          <cell r="P120">
            <v>10</v>
          </cell>
          <cell r="Q120">
            <v>5</v>
          </cell>
          <cell r="R120">
            <v>5</v>
          </cell>
          <cell r="S120">
            <v>5</v>
          </cell>
          <cell r="T120">
            <v>5</v>
          </cell>
          <cell r="U120">
            <v>5</v>
          </cell>
          <cell r="V120">
            <v>5</v>
          </cell>
          <cell r="W120">
            <v>5</v>
          </cell>
          <cell r="X120">
            <v>5</v>
          </cell>
          <cell r="Y120">
            <v>5</v>
          </cell>
        </row>
        <row r="121">
          <cell r="D121" t="str">
            <v>Croatia</v>
          </cell>
          <cell r="O121">
            <v>40</v>
          </cell>
          <cell r="P121">
            <v>35</v>
          </cell>
          <cell r="Q121">
            <v>30</v>
          </cell>
          <cell r="R121">
            <v>30</v>
          </cell>
          <cell r="S121">
            <v>25</v>
          </cell>
          <cell r="T121">
            <v>25</v>
          </cell>
          <cell r="U121">
            <v>20</v>
          </cell>
          <cell r="V121">
            <v>20</v>
          </cell>
          <cell r="W121">
            <v>20</v>
          </cell>
          <cell r="X121">
            <v>20</v>
          </cell>
          <cell r="Y121">
            <v>20</v>
          </cell>
        </row>
        <row r="122">
          <cell r="D122" t="str">
            <v>Hungary</v>
          </cell>
          <cell r="E122">
            <v>35</v>
          </cell>
          <cell r="F122">
            <v>35</v>
          </cell>
          <cell r="G122">
            <v>35</v>
          </cell>
          <cell r="H122">
            <v>40</v>
          </cell>
          <cell r="I122">
            <v>35</v>
          </cell>
          <cell r="J122">
            <v>40</v>
          </cell>
          <cell r="K122">
            <v>35</v>
          </cell>
          <cell r="L122">
            <v>35</v>
          </cell>
          <cell r="M122">
            <v>35</v>
          </cell>
          <cell r="N122">
            <v>40</v>
          </cell>
          <cell r="O122">
            <v>45</v>
          </cell>
          <cell r="P122">
            <v>40</v>
          </cell>
          <cell r="Q122">
            <v>35</v>
          </cell>
          <cell r="R122">
            <v>35</v>
          </cell>
          <cell r="S122">
            <v>35</v>
          </cell>
          <cell r="T122">
            <v>35</v>
          </cell>
          <cell r="U122">
            <v>35</v>
          </cell>
          <cell r="V122">
            <v>30</v>
          </cell>
          <cell r="W122">
            <v>35</v>
          </cell>
          <cell r="X122">
            <v>35</v>
          </cell>
          <cell r="Y122">
            <v>30</v>
          </cell>
        </row>
        <row r="123">
          <cell r="D123" t="str">
            <v>Romania</v>
          </cell>
          <cell r="E123">
            <v>220</v>
          </cell>
          <cell r="F123">
            <v>220</v>
          </cell>
          <cell r="G123">
            <v>215</v>
          </cell>
          <cell r="H123">
            <v>195</v>
          </cell>
          <cell r="I123">
            <v>180</v>
          </cell>
          <cell r="J123">
            <v>165</v>
          </cell>
          <cell r="K123">
            <v>140</v>
          </cell>
          <cell r="L123">
            <v>135</v>
          </cell>
          <cell r="M123">
            <v>135</v>
          </cell>
          <cell r="N123">
            <v>140</v>
          </cell>
          <cell r="O123">
            <v>145</v>
          </cell>
          <cell r="P123">
            <v>145</v>
          </cell>
          <cell r="Q123">
            <v>140</v>
          </cell>
          <cell r="R123">
            <v>130</v>
          </cell>
          <cell r="S123">
            <v>135</v>
          </cell>
          <cell r="T123">
            <v>130</v>
          </cell>
          <cell r="U123">
            <v>130</v>
          </cell>
          <cell r="V123">
            <v>130</v>
          </cell>
          <cell r="W123">
            <v>125</v>
          </cell>
          <cell r="X123">
            <v>120</v>
          </cell>
          <cell r="Y123">
            <v>115</v>
          </cell>
        </row>
        <row r="124">
          <cell r="D124" t="str">
            <v>Serbia-1985-94 Incl Croatia</v>
          </cell>
          <cell r="E124">
            <v>85</v>
          </cell>
          <cell r="F124">
            <v>85</v>
          </cell>
          <cell r="G124">
            <v>80</v>
          </cell>
          <cell r="H124">
            <v>75</v>
          </cell>
          <cell r="I124">
            <v>70</v>
          </cell>
          <cell r="J124">
            <v>65</v>
          </cell>
          <cell r="K124">
            <v>60</v>
          </cell>
          <cell r="L124">
            <v>60</v>
          </cell>
          <cell r="M124">
            <v>60</v>
          </cell>
          <cell r="N124">
            <v>65</v>
          </cell>
          <cell r="O124">
            <v>25</v>
          </cell>
          <cell r="P124">
            <v>20</v>
          </cell>
          <cell r="Q124">
            <v>20</v>
          </cell>
          <cell r="R124">
            <v>20</v>
          </cell>
          <cell r="S124">
            <v>20</v>
          </cell>
          <cell r="T124">
            <v>20</v>
          </cell>
          <cell r="U124">
            <v>20</v>
          </cell>
          <cell r="V124">
            <v>15</v>
          </cell>
          <cell r="W124">
            <v>15</v>
          </cell>
          <cell r="X124">
            <v>15</v>
          </cell>
          <cell r="Y124">
            <v>15</v>
          </cell>
        </row>
        <row r="125">
          <cell r="D125" t="str">
            <v>Other</v>
          </cell>
          <cell r="E125">
            <v>10</v>
          </cell>
          <cell r="F125">
            <v>10</v>
          </cell>
          <cell r="G125">
            <v>10</v>
          </cell>
          <cell r="H125">
            <v>10</v>
          </cell>
          <cell r="I125">
            <v>10</v>
          </cell>
          <cell r="J125">
            <v>10</v>
          </cell>
          <cell r="K125">
            <v>10</v>
          </cell>
          <cell r="L125">
            <v>10</v>
          </cell>
          <cell r="M125">
            <v>10</v>
          </cell>
          <cell r="N125">
            <v>10</v>
          </cell>
          <cell r="O125">
            <v>15</v>
          </cell>
          <cell r="P125">
            <v>15</v>
          </cell>
          <cell r="Q125">
            <v>15</v>
          </cell>
          <cell r="R125">
            <v>15</v>
          </cell>
          <cell r="S125">
            <v>15</v>
          </cell>
          <cell r="T125">
            <v>20</v>
          </cell>
          <cell r="U125">
            <v>30</v>
          </cell>
          <cell r="V125">
            <v>25</v>
          </cell>
          <cell r="W125">
            <v>25</v>
          </cell>
          <cell r="X125">
            <v>35</v>
          </cell>
          <cell r="Y125">
            <v>35</v>
          </cell>
        </row>
        <row r="126">
          <cell r="D126" t="str">
            <v>TOTAL</v>
          </cell>
          <cell r="E126">
            <v>405</v>
          </cell>
          <cell r="F126">
            <v>405</v>
          </cell>
          <cell r="G126">
            <v>395</v>
          </cell>
          <cell r="H126">
            <v>365</v>
          </cell>
          <cell r="I126">
            <v>340</v>
          </cell>
          <cell r="J126">
            <v>310</v>
          </cell>
          <cell r="K126">
            <v>265</v>
          </cell>
          <cell r="L126">
            <v>250</v>
          </cell>
          <cell r="M126">
            <v>250</v>
          </cell>
          <cell r="N126">
            <v>265</v>
          </cell>
          <cell r="O126">
            <v>280</v>
          </cell>
          <cell r="P126">
            <v>265</v>
          </cell>
          <cell r="Q126">
            <v>245</v>
          </cell>
          <cell r="R126">
            <v>235</v>
          </cell>
          <cell r="S126">
            <v>235</v>
          </cell>
          <cell r="T126">
            <v>235</v>
          </cell>
          <cell r="U126">
            <v>240</v>
          </cell>
          <cell r="V126">
            <v>225</v>
          </cell>
          <cell r="W126">
            <v>225</v>
          </cell>
          <cell r="X126">
            <v>230</v>
          </cell>
          <cell r="Y126">
            <v>220</v>
          </cell>
          <cell r="Z126">
            <v>215</v>
          </cell>
          <cell r="AA126">
            <v>225</v>
          </cell>
          <cell r="AB126">
            <v>225</v>
          </cell>
          <cell r="AC126">
            <v>225</v>
          </cell>
          <cell r="AD126">
            <v>225</v>
          </cell>
        </row>
        <row r="130">
          <cell r="D130" t="str">
            <v>TOTAL NON OPEC</v>
          </cell>
          <cell r="E130">
            <v>40965</v>
          </cell>
          <cell r="F130">
            <v>41265</v>
          </cell>
          <cell r="G130">
            <v>41700</v>
          </cell>
          <cell r="H130">
            <v>42055</v>
          </cell>
          <cell r="I130">
            <v>41325</v>
          </cell>
          <cell r="J130">
            <v>41170</v>
          </cell>
          <cell r="K130">
            <v>40775</v>
          </cell>
          <cell r="L130">
            <v>39855</v>
          </cell>
          <cell r="M130">
            <v>39280</v>
          </cell>
          <cell r="N130">
            <v>40035</v>
          </cell>
          <cell r="O130">
            <v>41190</v>
          </cell>
          <cell r="P130">
            <v>42280</v>
          </cell>
          <cell r="Q130">
            <v>42910</v>
          </cell>
          <cell r="R130">
            <v>43090</v>
          </cell>
          <cell r="S130">
            <v>43095</v>
          </cell>
          <cell r="T130">
            <v>44250</v>
          </cell>
          <cell r="U130">
            <v>44975</v>
          </cell>
          <cell r="V130">
            <v>46380</v>
          </cell>
          <cell r="W130">
            <v>47025</v>
          </cell>
          <cell r="X130">
            <v>48125</v>
          </cell>
          <cell r="Y130">
            <v>48190</v>
          </cell>
          <cell r="Z130">
            <v>49565</v>
          </cell>
          <cell r="AA130">
            <v>50415</v>
          </cell>
          <cell r="AB130">
            <v>51065</v>
          </cell>
          <cell r="AC130">
            <v>51985</v>
          </cell>
          <cell r="AD130">
            <v>52815</v>
          </cell>
        </row>
        <row r="132">
          <cell r="F132">
            <v>0.3</v>
          </cell>
          <cell r="G132">
            <v>0.435</v>
          </cell>
          <cell r="H132">
            <v>0.35499999999999998</v>
          </cell>
          <cell r="I132">
            <v>-0.73</v>
          </cell>
          <cell r="J132">
            <v>-0.155</v>
          </cell>
          <cell r="K132">
            <v>-0.39500000000000002</v>
          </cell>
          <cell r="L132">
            <v>-0.92</v>
          </cell>
          <cell r="M132">
            <v>-0.57499999999999996</v>
          </cell>
          <cell r="N132">
            <v>0.755</v>
          </cell>
          <cell r="O132">
            <v>1.155</v>
          </cell>
          <cell r="P132">
            <v>1.0900000000000001</v>
          </cell>
          <cell r="Q132">
            <v>0.63</v>
          </cell>
          <cell r="R132">
            <v>0.18</v>
          </cell>
          <cell r="S132">
            <v>5.0000000000000001E-3</v>
          </cell>
          <cell r="T132">
            <v>1.155</v>
          </cell>
          <cell r="U132">
            <v>0.72499999999999998</v>
          </cell>
          <cell r="V132">
            <v>1.405</v>
          </cell>
          <cell r="W132">
            <v>0.64500000000000002</v>
          </cell>
          <cell r="X132">
            <v>1.1000000000000001</v>
          </cell>
          <cell r="Y132">
            <v>6.5000000000000002E-2</v>
          </cell>
          <cell r="Z132">
            <v>1.375</v>
          </cell>
          <cell r="AA132">
            <v>0.85</v>
          </cell>
          <cell r="AB132">
            <v>0.65</v>
          </cell>
          <cell r="AC132">
            <v>0.92</v>
          </cell>
          <cell r="AD132">
            <v>0.83</v>
          </cell>
        </row>
        <row r="133">
          <cell r="D133" t="str">
            <v>OLD</v>
          </cell>
          <cell r="E133">
            <v>40965</v>
          </cell>
          <cell r="F133">
            <v>41265</v>
          </cell>
          <cell r="G133">
            <v>41700</v>
          </cell>
          <cell r="H133">
            <v>42055</v>
          </cell>
          <cell r="I133">
            <v>41325</v>
          </cell>
          <cell r="J133">
            <v>41170</v>
          </cell>
          <cell r="K133">
            <v>40775</v>
          </cell>
          <cell r="L133">
            <v>39855</v>
          </cell>
          <cell r="M133">
            <v>39285</v>
          </cell>
          <cell r="N133">
            <v>40040</v>
          </cell>
          <cell r="O133">
            <v>41005</v>
          </cell>
          <cell r="P133">
            <v>42110</v>
          </cell>
          <cell r="Q133">
            <v>42875</v>
          </cell>
          <cell r="R133">
            <v>43035</v>
          </cell>
          <cell r="S133">
            <v>43090</v>
          </cell>
          <cell r="T133">
            <v>43990</v>
          </cell>
          <cell r="U133">
            <v>44645</v>
          </cell>
          <cell r="V133">
            <v>45940</v>
          </cell>
          <cell r="W133">
            <v>46785</v>
          </cell>
          <cell r="X133">
            <v>47640</v>
          </cell>
          <cell r="Y133">
            <v>48575</v>
          </cell>
          <cell r="Z133">
            <v>49930</v>
          </cell>
          <cell r="AA133">
            <v>51110</v>
          </cell>
          <cell r="AB133">
            <v>51905</v>
          </cell>
          <cell r="AC133">
            <v>52485</v>
          </cell>
          <cell r="AD133">
            <v>53035</v>
          </cell>
        </row>
        <row r="135">
          <cell r="F135">
            <v>0.3</v>
          </cell>
          <cell r="G135">
            <v>0.435</v>
          </cell>
          <cell r="H135">
            <v>0.35499999999999998</v>
          </cell>
          <cell r="I135">
            <v>-0.73</v>
          </cell>
          <cell r="J135">
            <v>-0.155</v>
          </cell>
          <cell r="K135">
            <v>-0.39500000000000002</v>
          </cell>
          <cell r="L135">
            <v>-0.92</v>
          </cell>
          <cell r="M135">
            <v>-0.56999999999999995</v>
          </cell>
          <cell r="N135">
            <v>0.755</v>
          </cell>
          <cell r="O135">
            <v>0.96499999999999997</v>
          </cell>
          <cell r="P135">
            <v>1.105</v>
          </cell>
          <cell r="Q135">
            <v>0.76500000000000001</v>
          </cell>
          <cell r="R135">
            <v>0.16</v>
          </cell>
          <cell r="S135">
            <v>5.5E-2</v>
          </cell>
          <cell r="T135">
            <v>0.9</v>
          </cell>
          <cell r="U135">
            <v>0.65500000000000003</v>
          </cell>
          <cell r="V135">
            <v>1.2949999999999999</v>
          </cell>
          <cell r="W135">
            <v>0.84499999999999997</v>
          </cell>
          <cell r="X135">
            <v>0.85499999999999998</v>
          </cell>
          <cell r="Y135">
            <v>0.93500000000000005</v>
          </cell>
          <cell r="Z135">
            <v>1.355</v>
          </cell>
          <cell r="AA135">
            <v>1.18</v>
          </cell>
          <cell r="AB135">
            <v>0.79500000000000004</v>
          </cell>
          <cell r="AC135">
            <v>0.57999999999999996</v>
          </cell>
          <cell r="AD135">
            <v>0.55000000000000004</v>
          </cell>
        </row>
        <row r="136">
          <cell r="D136" t="str">
            <v>SUMMARY: NON-OPEC PRODUCTION  000 b/d</v>
          </cell>
        </row>
        <row r="137">
          <cell r="D137">
            <v>39393.745037384258</v>
          </cell>
        </row>
        <row r="139">
          <cell r="E139">
            <v>1985</v>
          </cell>
          <cell r="F139">
            <v>1986</v>
          </cell>
          <cell r="G139">
            <v>1987</v>
          </cell>
          <cell r="H139">
            <v>1988</v>
          </cell>
          <cell r="I139">
            <v>1989</v>
          </cell>
          <cell r="J139">
            <v>1990</v>
          </cell>
          <cell r="K139">
            <v>1991</v>
          </cell>
          <cell r="L139">
            <v>1992</v>
          </cell>
          <cell r="M139">
            <v>1993</v>
          </cell>
          <cell r="N139">
            <v>1994</v>
          </cell>
          <cell r="O139">
            <v>1995</v>
          </cell>
          <cell r="P139">
            <v>1996</v>
          </cell>
          <cell r="Q139">
            <v>1997</v>
          </cell>
          <cell r="R139">
            <v>1998</v>
          </cell>
          <cell r="S139">
            <v>1999</v>
          </cell>
          <cell r="T139">
            <v>2000</v>
          </cell>
          <cell r="U139">
            <v>2001</v>
          </cell>
          <cell r="V139">
            <v>2002</v>
          </cell>
          <cell r="W139">
            <v>2003</v>
          </cell>
          <cell r="X139">
            <v>2004</v>
          </cell>
          <cell r="Y139">
            <v>2005</v>
          </cell>
          <cell r="Z139">
            <v>2006</v>
          </cell>
          <cell r="AA139">
            <v>2007</v>
          </cell>
          <cell r="AB139">
            <v>2008</v>
          </cell>
          <cell r="AC139">
            <v>2009</v>
          </cell>
          <cell r="AD139">
            <v>2010</v>
          </cell>
        </row>
        <row r="141">
          <cell r="D141" t="str">
            <v>USA</v>
          </cell>
          <cell r="E141">
            <v>10640</v>
          </cell>
          <cell r="F141">
            <v>10290</v>
          </cell>
          <cell r="G141">
            <v>10010</v>
          </cell>
          <cell r="H141">
            <v>9820</v>
          </cell>
          <cell r="I141">
            <v>9220</v>
          </cell>
          <cell r="J141">
            <v>8995</v>
          </cell>
          <cell r="K141">
            <v>9165</v>
          </cell>
          <cell r="L141">
            <v>8995</v>
          </cell>
          <cell r="M141">
            <v>8835</v>
          </cell>
          <cell r="N141">
            <v>8645</v>
          </cell>
          <cell r="O141">
            <v>8600</v>
          </cell>
          <cell r="P141">
            <v>8615</v>
          </cell>
          <cell r="Q141">
            <v>8610</v>
          </cell>
          <cell r="R141">
            <v>8395</v>
          </cell>
          <cell r="S141">
            <v>8105</v>
          </cell>
          <cell r="T141">
            <v>8130</v>
          </cell>
          <cell r="U141">
            <v>8100</v>
          </cell>
          <cell r="V141">
            <v>8115</v>
          </cell>
          <cell r="W141">
            <v>7825</v>
          </cell>
          <cell r="X141">
            <v>7650</v>
          </cell>
          <cell r="Y141">
            <v>7255</v>
          </cell>
          <cell r="Z141">
            <v>7330</v>
          </cell>
          <cell r="AA141">
            <v>7550</v>
          </cell>
          <cell r="AB141">
            <v>7625</v>
          </cell>
          <cell r="AC141">
            <v>7700</v>
          </cell>
          <cell r="AD141">
            <v>7750</v>
          </cell>
        </row>
        <row r="142">
          <cell r="D142" t="str">
            <v>Canada</v>
          </cell>
          <cell r="E142">
            <v>1840</v>
          </cell>
          <cell r="F142">
            <v>1815</v>
          </cell>
          <cell r="G142">
            <v>1900</v>
          </cell>
          <cell r="H142">
            <v>1990</v>
          </cell>
          <cell r="I142">
            <v>1945</v>
          </cell>
          <cell r="J142">
            <v>1970</v>
          </cell>
          <cell r="K142">
            <v>1975</v>
          </cell>
          <cell r="L142">
            <v>2025</v>
          </cell>
          <cell r="M142">
            <v>2160</v>
          </cell>
          <cell r="N142">
            <v>2270</v>
          </cell>
          <cell r="O142">
            <v>2390</v>
          </cell>
          <cell r="P142">
            <v>2395</v>
          </cell>
          <cell r="Q142">
            <v>2490</v>
          </cell>
          <cell r="R142">
            <v>2620</v>
          </cell>
          <cell r="S142">
            <v>2570</v>
          </cell>
          <cell r="T142">
            <v>2700</v>
          </cell>
          <cell r="U142">
            <v>2755</v>
          </cell>
          <cell r="V142">
            <v>2885</v>
          </cell>
          <cell r="W142">
            <v>3005</v>
          </cell>
          <cell r="X142">
            <v>3090</v>
          </cell>
          <cell r="Y142">
            <v>3020</v>
          </cell>
          <cell r="Z142">
            <v>3245</v>
          </cell>
          <cell r="AA142">
            <v>3400</v>
          </cell>
          <cell r="AB142">
            <v>3500</v>
          </cell>
          <cell r="AC142">
            <v>3600</v>
          </cell>
          <cell r="AD142">
            <v>3700</v>
          </cell>
        </row>
        <row r="143">
          <cell r="D143" t="str">
            <v>N. America</v>
          </cell>
          <cell r="E143">
            <v>12480</v>
          </cell>
          <cell r="F143">
            <v>12105</v>
          </cell>
          <cell r="G143">
            <v>11910</v>
          </cell>
          <cell r="H143">
            <v>11810</v>
          </cell>
          <cell r="I143">
            <v>11165</v>
          </cell>
          <cell r="J143">
            <v>10965</v>
          </cell>
          <cell r="K143">
            <v>11140</v>
          </cell>
          <cell r="L143">
            <v>11020</v>
          </cell>
          <cell r="M143">
            <v>10995</v>
          </cell>
          <cell r="N143">
            <v>10915</v>
          </cell>
          <cell r="O143">
            <v>10990</v>
          </cell>
          <cell r="P143">
            <v>11010</v>
          </cell>
          <cell r="Q143">
            <v>11100</v>
          </cell>
          <cell r="R143">
            <v>11015</v>
          </cell>
          <cell r="S143">
            <v>10675</v>
          </cell>
          <cell r="T143">
            <v>10830</v>
          </cell>
          <cell r="U143">
            <v>10855</v>
          </cell>
          <cell r="V143">
            <v>11000</v>
          </cell>
          <cell r="W143">
            <v>10830</v>
          </cell>
          <cell r="X143">
            <v>10740</v>
          </cell>
          <cell r="Y143">
            <v>10275</v>
          </cell>
          <cell r="Z143">
            <v>10575</v>
          </cell>
          <cell r="AA143">
            <v>10950</v>
          </cell>
          <cell r="AB143">
            <v>11125</v>
          </cell>
          <cell r="AC143">
            <v>11300</v>
          </cell>
          <cell r="AD143">
            <v>11450</v>
          </cell>
        </row>
        <row r="145">
          <cell r="D145" t="str">
            <v>Latin America</v>
          </cell>
          <cell r="E145">
            <v>5040</v>
          </cell>
          <cell r="F145">
            <v>5040</v>
          </cell>
          <cell r="G145">
            <v>5080</v>
          </cell>
          <cell r="H145">
            <v>5210</v>
          </cell>
          <cell r="I145">
            <v>5305</v>
          </cell>
          <cell r="J145">
            <v>5470</v>
          </cell>
          <cell r="K145">
            <v>5625</v>
          </cell>
          <cell r="L145">
            <v>5680</v>
          </cell>
          <cell r="M145">
            <v>5795</v>
          </cell>
          <cell r="N145">
            <v>5940</v>
          </cell>
          <cell r="O145">
            <v>6105</v>
          </cell>
          <cell r="P145">
            <v>6505</v>
          </cell>
          <cell r="Q145">
            <v>6775</v>
          </cell>
          <cell r="R145">
            <v>7165</v>
          </cell>
          <cell r="S145">
            <v>7120</v>
          </cell>
          <cell r="T145">
            <v>7230</v>
          </cell>
          <cell r="U145">
            <v>7405</v>
          </cell>
          <cell r="V145">
            <v>7540</v>
          </cell>
          <cell r="W145">
            <v>7720</v>
          </cell>
          <cell r="X145">
            <v>7825</v>
          </cell>
          <cell r="Y145">
            <v>7995</v>
          </cell>
          <cell r="Z145">
            <v>8255</v>
          </cell>
          <cell r="AA145">
            <v>8355</v>
          </cell>
          <cell r="AB145">
            <v>8400</v>
          </cell>
          <cell r="AC145">
            <v>8460</v>
          </cell>
          <cell r="AD145">
            <v>8480</v>
          </cell>
        </row>
        <row r="146">
          <cell r="D146" t="str">
            <v>Europe</v>
          </cell>
          <cell r="E146">
            <v>4340</v>
          </cell>
          <cell r="F146">
            <v>4470</v>
          </cell>
          <cell r="G146">
            <v>4550</v>
          </cell>
          <cell r="H146">
            <v>4480</v>
          </cell>
          <cell r="I146">
            <v>4355</v>
          </cell>
          <cell r="J146">
            <v>4505</v>
          </cell>
          <cell r="K146">
            <v>4735</v>
          </cell>
          <cell r="L146">
            <v>5065</v>
          </cell>
          <cell r="M146">
            <v>5335</v>
          </cell>
          <cell r="N146">
            <v>6230</v>
          </cell>
          <cell r="O146">
            <v>6625</v>
          </cell>
          <cell r="P146">
            <v>6935</v>
          </cell>
          <cell r="Q146">
            <v>6960</v>
          </cell>
          <cell r="R146">
            <v>6870</v>
          </cell>
          <cell r="S146">
            <v>6930</v>
          </cell>
          <cell r="T146">
            <v>6990</v>
          </cell>
          <cell r="U146">
            <v>6850</v>
          </cell>
          <cell r="V146">
            <v>6835</v>
          </cell>
          <cell r="W146">
            <v>6535</v>
          </cell>
          <cell r="X146">
            <v>6270</v>
          </cell>
          <cell r="Y146">
            <v>5830</v>
          </cell>
          <cell r="Z146">
            <v>5660</v>
          </cell>
          <cell r="AA146">
            <v>5510</v>
          </cell>
          <cell r="AB146">
            <v>5310</v>
          </cell>
          <cell r="AC146">
            <v>5115</v>
          </cell>
          <cell r="AD146">
            <v>4925</v>
          </cell>
        </row>
        <row r="147">
          <cell r="D147" t="str">
            <v>Africa</v>
          </cell>
          <cell r="E147">
            <v>1875</v>
          </cell>
          <cell r="F147">
            <v>1825</v>
          </cell>
          <cell r="G147">
            <v>1990</v>
          </cell>
          <cell r="H147">
            <v>2050</v>
          </cell>
          <cell r="I147">
            <v>2095</v>
          </cell>
          <cell r="J147">
            <v>2250</v>
          </cell>
          <cell r="K147">
            <v>2275</v>
          </cell>
          <cell r="L147">
            <v>2345</v>
          </cell>
          <cell r="M147">
            <v>2345</v>
          </cell>
          <cell r="N147">
            <v>2410</v>
          </cell>
          <cell r="O147">
            <v>2545</v>
          </cell>
          <cell r="P147">
            <v>2695</v>
          </cell>
          <cell r="Q147">
            <v>2705</v>
          </cell>
          <cell r="R147">
            <v>2705</v>
          </cell>
          <cell r="S147">
            <v>2755</v>
          </cell>
          <cell r="T147">
            <v>2810</v>
          </cell>
          <cell r="U147">
            <v>2770</v>
          </cell>
          <cell r="V147">
            <v>2990</v>
          </cell>
          <cell r="W147">
            <v>3035</v>
          </cell>
          <cell r="X147">
            <v>3445</v>
          </cell>
          <cell r="Y147">
            <v>3730</v>
          </cell>
          <cell r="Z147">
            <v>4240</v>
          </cell>
          <cell r="AA147">
            <v>4405</v>
          </cell>
          <cell r="AB147">
            <v>4505</v>
          </cell>
          <cell r="AC147">
            <v>4680</v>
          </cell>
          <cell r="AD147">
            <v>4835</v>
          </cell>
        </row>
        <row r="148">
          <cell r="D148" t="str">
            <v>FSU</v>
          </cell>
          <cell r="E148">
            <v>11945</v>
          </cell>
          <cell r="F148">
            <v>12345</v>
          </cell>
          <cell r="G148">
            <v>12540</v>
          </cell>
          <cell r="H148">
            <v>12510</v>
          </cell>
          <cell r="I148">
            <v>12205</v>
          </cell>
          <cell r="J148">
            <v>11535</v>
          </cell>
          <cell r="K148">
            <v>10440</v>
          </cell>
          <cell r="L148">
            <v>9040</v>
          </cell>
          <cell r="M148">
            <v>7870</v>
          </cell>
          <cell r="N148">
            <v>7200</v>
          </cell>
          <cell r="O148">
            <v>7165</v>
          </cell>
          <cell r="P148">
            <v>7185</v>
          </cell>
          <cell r="Q148">
            <v>7270</v>
          </cell>
          <cell r="R148">
            <v>7240</v>
          </cell>
          <cell r="S148">
            <v>7455</v>
          </cell>
          <cell r="T148">
            <v>7890</v>
          </cell>
          <cell r="U148">
            <v>8525</v>
          </cell>
          <cell r="V148">
            <v>9335</v>
          </cell>
          <cell r="W148">
            <v>10275</v>
          </cell>
          <cell r="X148">
            <v>11175</v>
          </cell>
          <cell r="Y148">
            <v>11560</v>
          </cell>
          <cell r="Z148">
            <v>12010</v>
          </cell>
          <cell r="AA148">
            <v>12430</v>
          </cell>
          <cell r="AB148">
            <v>12890</v>
          </cell>
          <cell r="AC148">
            <v>13560</v>
          </cell>
          <cell r="AD148">
            <v>14240</v>
          </cell>
        </row>
        <row r="150">
          <cell r="D150" t="str">
            <v>Middle East</v>
          </cell>
          <cell r="E150">
            <v>715</v>
          </cell>
          <cell r="F150">
            <v>775</v>
          </cell>
          <cell r="G150">
            <v>870</v>
          </cell>
          <cell r="H150">
            <v>1105</v>
          </cell>
          <cell r="I150">
            <v>1200</v>
          </cell>
          <cell r="J150">
            <v>1310</v>
          </cell>
          <cell r="K150">
            <v>1420</v>
          </cell>
          <cell r="L150">
            <v>1495</v>
          </cell>
          <cell r="M150">
            <v>1620</v>
          </cell>
          <cell r="N150">
            <v>1770</v>
          </cell>
          <cell r="O150">
            <v>1960</v>
          </cell>
          <cell r="P150">
            <v>1995</v>
          </cell>
          <cell r="Q150">
            <v>2045</v>
          </cell>
          <cell r="R150">
            <v>2020</v>
          </cell>
          <cell r="S150">
            <v>2025</v>
          </cell>
          <cell r="T150">
            <v>2090</v>
          </cell>
          <cell r="U150">
            <v>2110</v>
          </cell>
          <cell r="V150">
            <v>2060</v>
          </cell>
          <cell r="W150">
            <v>1985</v>
          </cell>
          <cell r="X150">
            <v>1885</v>
          </cell>
          <cell r="Y150">
            <v>1850</v>
          </cell>
          <cell r="Z150">
            <v>1780</v>
          </cell>
          <cell r="AA150">
            <v>1725</v>
          </cell>
          <cell r="AB150">
            <v>1685</v>
          </cell>
          <cell r="AC150">
            <v>1615</v>
          </cell>
          <cell r="AD150">
            <v>1625</v>
          </cell>
        </row>
        <row r="151">
          <cell r="D151" t="str">
            <v>Asia-Pacific</v>
          </cell>
          <cell r="E151">
            <v>4570</v>
          </cell>
          <cell r="F151">
            <v>4705</v>
          </cell>
          <cell r="G151">
            <v>4760</v>
          </cell>
          <cell r="H151">
            <v>4890</v>
          </cell>
          <cell r="I151">
            <v>5000</v>
          </cell>
          <cell r="J151">
            <v>5135</v>
          </cell>
          <cell r="K151">
            <v>5140</v>
          </cell>
          <cell r="L151">
            <v>5210</v>
          </cell>
          <cell r="M151">
            <v>5320</v>
          </cell>
          <cell r="N151">
            <v>5570</v>
          </cell>
          <cell r="O151">
            <v>5800</v>
          </cell>
          <cell r="P151">
            <v>5955</v>
          </cell>
          <cell r="Q151">
            <v>6055</v>
          </cell>
          <cell r="R151">
            <v>6075</v>
          </cell>
          <cell r="S151">
            <v>6135</v>
          </cell>
          <cell r="T151">
            <v>6410</v>
          </cell>
          <cell r="U151">
            <v>6460</v>
          </cell>
          <cell r="V151">
            <v>6620</v>
          </cell>
          <cell r="W151">
            <v>6645</v>
          </cell>
          <cell r="X151">
            <v>6785</v>
          </cell>
          <cell r="Y151">
            <v>6950</v>
          </cell>
          <cell r="Z151">
            <v>7045</v>
          </cell>
          <cell r="AA151">
            <v>7040</v>
          </cell>
          <cell r="AB151">
            <v>7150</v>
          </cell>
          <cell r="AC151">
            <v>7255</v>
          </cell>
          <cell r="AD151">
            <v>7260</v>
          </cell>
        </row>
        <row r="153">
          <cell r="D153" t="str">
            <v>TOTAL NON OPEC</v>
          </cell>
          <cell r="E153">
            <v>40965</v>
          </cell>
          <cell r="F153">
            <v>41265</v>
          </cell>
          <cell r="G153">
            <v>41700</v>
          </cell>
          <cell r="H153">
            <v>42055</v>
          </cell>
          <cell r="I153">
            <v>41325</v>
          </cell>
          <cell r="J153">
            <v>41170</v>
          </cell>
          <cell r="K153">
            <v>40775</v>
          </cell>
          <cell r="L153">
            <v>39855</v>
          </cell>
          <cell r="M153">
            <v>39280</v>
          </cell>
          <cell r="N153">
            <v>40035</v>
          </cell>
          <cell r="O153">
            <v>41190</v>
          </cell>
          <cell r="P153">
            <v>42280</v>
          </cell>
          <cell r="Q153">
            <v>42910</v>
          </cell>
          <cell r="R153">
            <v>43090</v>
          </cell>
          <cell r="S153">
            <v>43095</v>
          </cell>
          <cell r="T153">
            <v>44250</v>
          </cell>
          <cell r="U153">
            <v>44975</v>
          </cell>
          <cell r="V153">
            <v>46380</v>
          </cell>
          <cell r="W153">
            <v>47025</v>
          </cell>
          <cell r="X153">
            <v>48125</v>
          </cell>
          <cell r="Y153">
            <v>48190</v>
          </cell>
          <cell r="Z153">
            <v>49565</v>
          </cell>
          <cell r="AA153">
            <v>50415</v>
          </cell>
          <cell r="AB153">
            <v>51065</v>
          </cell>
          <cell r="AC153">
            <v>51985</v>
          </cell>
          <cell r="AD153">
            <v>52815</v>
          </cell>
        </row>
        <row r="157">
          <cell r="D157">
            <v>39393.745037384258</v>
          </cell>
          <cell r="T157" t="str">
            <v>Million b/d</v>
          </cell>
        </row>
        <row r="159">
          <cell r="E159">
            <v>1985</v>
          </cell>
          <cell r="F159">
            <v>1986</v>
          </cell>
          <cell r="G159">
            <v>1987</v>
          </cell>
          <cell r="H159">
            <v>1988</v>
          </cell>
          <cell r="I159">
            <v>1989</v>
          </cell>
          <cell r="J159">
            <v>1990</v>
          </cell>
          <cell r="K159">
            <v>1991</v>
          </cell>
          <cell r="L159">
            <v>1992</v>
          </cell>
          <cell r="M159">
            <v>1993</v>
          </cell>
          <cell r="N159">
            <v>1994</v>
          </cell>
          <cell r="O159">
            <v>1995</v>
          </cell>
          <cell r="P159">
            <v>1996</v>
          </cell>
          <cell r="Q159">
            <v>1997</v>
          </cell>
          <cell r="R159">
            <v>1998</v>
          </cell>
          <cell r="S159">
            <v>1999</v>
          </cell>
          <cell r="T159">
            <v>2000</v>
          </cell>
          <cell r="U159">
            <v>2001</v>
          </cell>
          <cell r="V159">
            <v>2002</v>
          </cell>
          <cell r="W159">
            <v>2003</v>
          </cell>
          <cell r="X159">
            <v>2004</v>
          </cell>
          <cell r="Y159">
            <v>2005</v>
          </cell>
          <cell r="Z159">
            <v>2006</v>
          </cell>
          <cell r="AA159">
            <v>2007</v>
          </cell>
          <cell r="AB159">
            <v>2008</v>
          </cell>
          <cell r="AC159">
            <v>2009</v>
          </cell>
          <cell r="AD159">
            <v>2010</v>
          </cell>
        </row>
        <row r="161">
          <cell r="D161" t="str">
            <v>USA</v>
          </cell>
          <cell r="E161">
            <v>10.7</v>
          </cell>
          <cell r="F161">
            <v>10.299999999999999</v>
          </cell>
          <cell r="G161">
            <v>10</v>
          </cell>
          <cell r="H161">
            <v>9.8000000000000007</v>
          </cell>
          <cell r="I161">
            <v>9.2999999999999989</v>
          </cell>
          <cell r="J161">
            <v>9</v>
          </cell>
          <cell r="K161">
            <v>9.1</v>
          </cell>
          <cell r="L161">
            <v>9</v>
          </cell>
          <cell r="M161">
            <v>8.8000000000000007</v>
          </cell>
          <cell r="N161">
            <v>8.6000000000000014</v>
          </cell>
          <cell r="O161">
            <v>8.6</v>
          </cell>
          <cell r="P161">
            <v>8.6</v>
          </cell>
          <cell r="Q161">
            <v>8.6</v>
          </cell>
          <cell r="R161">
            <v>8.4</v>
          </cell>
          <cell r="S161">
            <v>8.1</v>
          </cell>
          <cell r="T161">
            <v>8.1000000000000014</v>
          </cell>
          <cell r="U161">
            <v>8.1000000000000014</v>
          </cell>
          <cell r="V161">
            <v>8.1</v>
          </cell>
          <cell r="W161">
            <v>7.8000000000000007</v>
          </cell>
          <cell r="X161">
            <v>7.6</v>
          </cell>
          <cell r="Y161">
            <v>7.3000000000000007</v>
          </cell>
          <cell r="Z161">
            <v>7.3999999999999995</v>
          </cell>
          <cell r="AA161">
            <v>7.6</v>
          </cell>
          <cell r="AB161">
            <v>7.6</v>
          </cell>
          <cell r="AC161">
            <v>7.7000000000000011</v>
          </cell>
          <cell r="AD161">
            <v>7.8</v>
          </cell>
        </row>
        <row r="162">
          <cell r="D162" t="str">
            <v>Canada</v>
          </cell>
          <cell r="E162">
            <v>1.8</v>
          </cell>
          <cell r="F162">
            <v>1.8</v>
          </cell>
          <cell r="G162">
            <v>1.9</v>
          </cell>
          <cell r="H162">
            <v>2</v>
          </cell>
          <cell r="I162">
            <v>1.9</v>
          </cell>
          <cell r="J162">
            <v>2</v>
          </cell>
          <cell r="K162">
            <v>2</v>
          </cell>
          <cell r="L162">
            <v>2</v>
          </cell>
          <cell r="M162">
            <v>2.2000000000000002</v>
          </cell>
          <cell r="N162">
            <v>2.2999999999999998</v>
          </cell>
          <cell r="O162">
            <v>2.4</v>
          </cell>
          <cell r="P162">
            <v>2.4</v>
          </cell>
          <cell r="Q162">
            <v>2.5</v>
          </cell>
          <cell r="R162">
            <v>2.6</v>
          </cell>
          <cell r="S162">
            <v>2.6</v>
          </cell>
          <cell r="T162">
            <v>2.7</v>
          </cell>
          <cell r="U162">
            <v>2.8</v>
          </cell>
          <cell r="V162">
            <v>2.9</v>
          </cell>
          <cell r="W162">
            <v>3</v>
          </cell>
          <cell r="X162">
            <v>3.1</v>
          </cell>
          <cell r="Y162">
            <v>3</v>
          </cell>
          <cell r="Z162">
            <v>3.2</v>
          </cell>
          <cell r="AA162">
            <v>3.4</v>
          </cell>
          <cell r="AB162">
            <v>3.5</v>
          </cell>
          <cell r="AC162">
            <v>3.6</v>
          </cell>
          <cell r="AD162">
            <v>3.7</v>
          </cell>
        </row>
        <row r="163">
          <cell r="D163" t="str">
            <v>North America</v>
          </cell>
          <cell r="E163">
            <v>12.5</v>
          </cell>
          <cell r="F163">
            <v>12.1</v>
          </cell>
          <cell r="G163">
            <v>11.9</v>
          </cell>
          <cell r="H163">
            <v>11.8</v>
          </cell>
          <cell r="I163">
            <v>11.2</v>
          </cell>
          <cell r="J163">
            <v>11</v>
          </cell>
          <cell r="K163">
            <v>11.1</v>
          </cell>
          <cell r="L163">
            <v>11</v>
          </cell>
          <cell r="M163">
            <v>11</v>
          </cell>
          <cell r="N163">
            <v>10.9</v>
          </cell>
          <cell r="O163">
            <v>11</v>
          </cell>
          <cell r="P163">
            <v>11</v>
          </cell>
          <cell r="Q163">
            <v>11.1</v>
          </cell>
          <cell r="R163">
            <v>11</v>
          </cell>
          <cell r="S163">
            <v>10.7</v>
          </cell>
          <cell r="T163">
            <v>10.8</v>
          </cell>
          <cell r="U163">
            <v>10.9</v>
          </cell>
          <cell r="V163">
            <v>11</v>
          </cell>
          <cell r="W163">
            <v>10.8</v>
          </cell>
          <cell r="X163">
            <v>10.7</v>
          </cell>
          <cell r="Y163">
            <v>10.3</v>
          </cell>
          <cell r="Z163">
            <v>10.6</v>
          </cell>
          <cell r="AA163">
            <v>11</v>
          </cell>
          <cell r="AB163">
            <v>11.1</v>
          </cell>
          <cell r="AC163">
            <v>11.3</v>
          </cell>
          <cell r="AD163">
            <v>11.5</v>
          </cell>
        </row>
        <row r="165">
          <cell r="D165" t="str">
            <v>Latin America</v>
          </cell>
          <cell r="E165">
            <v>5.0999999999999996</v>
          </cell>
          <cell r="F165">
            <v>5.0999999999999934</v>
          </cell>
          <cell r="G165">
            <v>5.0000000000000027</v>
          </cell>
          <cell r="H165">
            <v>5.2000000000000011</v>
          </cell>
          <cell r="I165">
            <v>5.1999999999999975</v>
          </cell>
          <cell r="J165">
            <v>5.5000000000000018</v>
          </cell>
          <cell r="K165">
            <v>5.7999999999999972</v>
          </cell>
          <cell r="L165">
            <v>5.8</v>
          </cell>
          <cell r="M165">
            <v>5.8999999999999977</v>
          </cell>
          <cell r="N165">
            <v>5.9000000000000021</v>
          </cell>
          <cell r="O165">
            <v>6.1000000000000059</v>
          </cell>
          <cell r="P165">
            <v>6.5</v>
          </cell>
          <cell r="Q165">
            <v>6.6999999999999975</v>
          </cell>
          <cell r="R165">
            <v>7.2000000000000046</v>
          </cell>
          <cell r="S165">
            <v>7.1000000000000068</v>
          </cell>
          <cell r="T165">
            <v>7.3000000000000007</v>
          </cell>
          <cell r="U165">
            <v>7.3000000000000025</v>
          </cell>
          <cell r="V165">
            <v>7.6000000000000014</v>
          </cell>
          <cell r="W165">
            <v>7.8000000000000025</v>
          </cell>
          <cell r="X165">
            <v>7.8000000000000105</v>
          </cell>
          <cell r="Y165">
            <v>7.9000000000000075</v>
          </cell>
          <cell r="Z165">
            <v>8.2999999999999972</v>
          </cell>
          <cell r="AA165">
            <v>8.4000000000000021</v>
          </cell>
          <cell r="AB165">
            <v>8.4000000000000057</v>
          </cell>
          <cell r="AC165">
            <v>8.4000000000000021</v>
          </cell>
          <cell r="AD165">
            <v>8.5</v>
          </cell>
        </row>
        <row r="167">
          <cell r="D167" t="str">
            <v>UK</v>
          </cell>
          <cell r="E167">
            <v>2.7</v>
          </cell>
          <cell r="F167">
            <v>2.7</v>
          </cell>
          <cell r="G167">
            <v>2.6</v>
          </cell>
          <cell r="H167">
            <v>2.4</v>
          </cell>
          <cell r="I167">
            <v>2</v>
          </cell>
          <cell r="J167">
            <v>1.9</v>
          </cell>
          <cell r="K167">
            <v>1.9</v>
          </cell>
          <cell r="L167">
            <v>2</v>
          </cell>
          <cell r="M167">
            <v>2.1</v>
          </cell>
          <cell r="N167">
            <v>2.7</v>
          </cell>
          <cell r="O167">
            <v>2.8</v>
          </cell>
          <cell r="P167">
            <v>2.8</v>
          </cell>
          <cell r="Q167">
            <v>2.8</v>
          </cell>
          <cell r="R167">
            <v>2.8</v>
          </cell>
          <cell r="S167">
            <v>2.9</v>
          </cell>
          <cell r="T167">
            <v>2.7</v>
          </cell>
          <cell r="U167">
            <v>2.5</v>
          </cell>
          <cell r="V167">
            <v>2.5</v>
          </cell>
          <cell r="W167">
            <v>2.2999999999999998</v>
          </cell>
          <cell r="X167">
            <v>2.1</v>
          </cell>
          <cell r="Y167">
            <v>1.8</v>
          </cell>
          <cell r="Z167">
            <v>1.7</v>
          </cell>
          <cell r="AA167">
            <v>1.6</v>
          </cell>
          <cell r="AB167">
            <v>1.5</v>
          </cell>
          <cell r="AC167">
            <v>1.4</v>
          </cell>
          <cell r="AD167">
            <v>1.3</v>
          </cell>
        </row>
        <row r="168">
          <cell r="D168" t="str">
            <v>Norway</v>
          </cell>
          <cell r="E168">
            <v>0.79999999999999982</v>
          </cell>
          <cell r="F168">
            <v>0.89999999999999991</v>
          </cell>
          <cell r="G168">
            <v>1</v>
          </cell>
          <cell r="H168">
            <v>1.2000000000000002</v>
          </cell>
          <cell r="I168">
            <v>1.5</v>
          </cell>
          <cell r="J168">
            <v>1.7000000000000002</v>
          </cell>
          <cell r="K168">
            <v>2</v>
          </cell>
          <cell r="L168">
            <v>2.2000000000000002</v>
          </cell>
          <cell r="M168">
            <v>2.4</v>
          </cell>
          <cell r="N168">
            <v>2.7</v>
          </cell>
          <cell r="O168">
            <v>2.9000000000000004</v>
          </cell>
          <cell r="P168">
            <v>3.2</v>
          </cell>
          <cell r="Q168">
            <v>3.3</v>
          </cell>
          <cell r="R168">
            <v>3.2</v>
          </cell>
          <cell r="S168">
            <v>3.1</v>
          </cell>
          <cell r="T168">
            <v>3.3</v>
          </cell>
          <cell r="U168">
            <v>3.4000000000000004</v>
          </cell>
          <cell r="V168">
            <v>3.4000000000000004</v>
          </cell>
          <cell r="W168">
            <v>3.3</v>
          </cell>
          <cell r="X168">
            <v>3.1999999999999997</v>
          </cell>
          <cell r="Y168">
            <v>3</v>
          </cell>
          <cell r="Z168">
            <v>3</v>
          </cell>
          <cell r="AA168">
            <v>2.9999999999999996</v>
          </cell>
          <cell r="AB168">
            <v>2.9000000000000004</v>
          </cell>
          <cell r="AC168">
            <v>2.8000000000000003</v>
          </cell>
          <cell r="AD168">
            <v>2.7</v>
          </cell>
        </row>
        <row r="169">
          <cell r="D169" t="str">
            <v>UK+Norway</v>
          </cell>
          <cell r="E169">
            <v>3.5</v>
          </cell>
          <cell r="F169">
            <v>3.6</v>
          </cell>
          <cell r="G169">
            <v>3.6</v>
          </cell>
          <cell r="H169">
            <v>3.6</v>
          </cell>
          <cell r="I169">
            <v>3.5</v>
          </cell>
          <cell r="J169">
            <v>3.6</v>
          </cell>
          <cell r="K169">
            <v>3.9</v>
          </cell>
          <cell r="L169">
            <v>4.2</v>
          </cell>
          <cell r="M169">
            <v>4.5</v>
          </cell>
          <cell r="N169">
            <v>5.4</v>
          </cell>
          <cell r="O169">
            <v>5.7</v>
          </cell>
          <cell r="P169">
            <v>6</v>
          </cell>
          <cell r="Q169">
            <v>6.1</v>
          </cell>
          <cell r="R169">
            <v>6</v>
          </cell>
          <cell r="S169">
            <v>6</v>
          </cell>
          <cell r="T169">
            <v>6</v>
          </cell>
          <cell r="U169">
            <v>5.9</v>
          </cell>
          <cell r="V169">
            <v>5.9</v>
          </cell>
          <cell r="W169">
            <v>5.6</v>
          </cell>
          <cell r="X169">
            <v>5.3</v>
          </cell>
          <cell r="Y169">
            <v>4.8</v>
          </cell>
          <cell r="Z169">
            <v>4.7</v>
          </cell>
          <cell r="AA169">
            <v>4.5999999999999996</v>
          </cell>
          <cell r="AB169">
            <v>4.4000000000000004</v>
          </cell>
          <cell r="AC169">
            <v>4.2</v>
          </cell>
          <cell r="AD169">
            <v>4</v>
          </cell>
        </row>
        <row r="171">
          <cell r="D171" t="str">
            <v>Other Europe</v>
          </cell>
          <cell r="E171">
            <v>0.79999999999999982</v>
          </cell>
          <cell r="F171">
            <v>0.89999999999999991</v>
          </cell>
          <cell r="G171">
            <v>0.99999999999999956</v>
          </cell>
          <cell r="H171">
            <v>0.89999999999999991</v>
          </cell>
          <cell r="I171">
            <v>0.90000000000000036</v>
          </cell>
          <cell r="J171">
            <v>0.89999999999999991</v>
          </cell>
          <cell r="K171">
            <v>0.80000000000000027</v>
          </cell>
          <cell r="L171">
            <v>0.89999999999999947</v>
          </cell>
          <cell r="M171">
            <v>0.79999999999999982</v>
          </cell>
          <cell r="N171">
            <v>0.79999999999999982</v>
          </cell>
          <cell r="O171">
            <v>0.89999999999999947</v>
          </cell>
          <cell r="P171">
            <v>0.90000000000000036</v>
          </cell>
          <cell r="Q171">
            <v>0.90000000000000036</v>
          </cell>
          <cell r="R171">
            <v>0.90000000000000036</v>
          </cell>
          <cell r="S171">
            <v>0.90000000000000036</v>
          </cell>
          <cell r="T171">
            <v>1</v>
          </cell>
          <cell r="U171">
            <v>1</v>
          </cell>
          <cell r="V171">
            <v>0.89999999999999947</v>
          </cell>
          <cell r="W171">
            <v>0.90000000000000036</v>
          </cell>
          <cell r="X171">
            <v>1</v>
          </cell>
          <cell r="Y171">
            <v>1</v>
          </cell>
          <cell r="Z171">
            <v>1</v>
          </cell>
          <cell r="AA171">
            <v>0.90000000000000036</v>
          </cell>
          <cell r="AB171">
            <v>0.89999999999999947</v>
          </cell>
          <cell r="AC171">
            <v>0.89999999999999947</v>
          </cell>
          <cell r="AD171">
            <v>0.90000000000000036</v>
          </cell>
        </row>
        <row r="173">
          <cell r="D173" t="str">
            <v>Russia</v>
          </cell>
          <cell r="J173">
            <v>10.5</v>
          </cell>
          <cell r="K173">
            <v>9.5</v>
          </cell>
          <cell r="L173">
            <v>8.1</v>
          </cell>
          <cell r="M173">
            <v>7</v>
          </cell>
          <cell r="N173">
            <v>6.4</v>
          </cell>
          <cell r="O173">
            <v>6.2</v>
          </cell>
          <cell r="P173">
            <v>6.1</v>
          </cell>
          <cell r="Q173">
            <v>6.2</v>
          </cell>
          <cell r="R173">
            <v>6.1</v>
          </cell>
          <cell r="S173">
            <v>6.1</v>
          </cell>
          <cell r="T173">
            <v>6.5</v>
          </cell>
          <cell r="U173">
            <v>7</v>
          </cell>
          <cell r="V173">
            <v>7.6</v>
          </cell>
          <cell r="W173">
            <v>8.5</v>
          </cell>
          <cell r="X173">
            <v>9.1999999999999993</v>
          </cell>
          <cell r="Y173">
            <v>9.4</v>
          </cell>
          <cell r="Z173">
            <v>9.6999999999999993</v>
          </cell>
          <cell r="AA173">
            <v>9.9</v>
          </cell>
          <cell r="AB173">
            <v>10</v>
          </cell>
          <cell r="AC173">
            <v>10.199999999999999</v>
          </cell>
          <cell r="AD173">
            <v>10.3</v>
          </cell>
        </row>
        <row r="174">
          <cell r="D174" t="str">
            <v>Caspian</v>
          </cell>
          <cell r="O174">
            <v>0.6</v>
          </cell>
          <cell r="P174">
            <v>0.7</v>
          </cell>
          <cell r="Q174">
            <v>0.7</v>
          </cell>
          <cell r="R174">
            <v>0.8</v>
          </cell>
          <cell r="S174">
            <v>0.9</v>
          </cell>
          <cell r="T174">
            <v>1</v>
          </cell>
          <cell r="U174">
            <v>1.1000000000000001</v>
          </cell>
          <cell r="V174">
            <v>1.3</v>
          </cell>
          <cell r="W174">
            <v>1.3</v>
          </cell>
          <cell r="X174">
            <v>1.5</v>
          </cell>
          <cell r="Y174">
            <v>1.7</v>
          </cell>
          <cell r="Z174">
            <v>1.8</v>
          </cell>
          <cell r="AA174">
            <v>2.1</v>
          </cell>
          <cell r="AB174">
            <v>2.4</v>
          </cell>
          <cell r="AC174">
            <v>2.8</v>
          </cell>
          <cell r="AD174">
            <v>3.3</v>
          </cell>
        </row>
        <row r="175">
          <cell r="D175" t="str">
            <v>Other FSU</v>
          </cell>
          <cell r="O175">
            <v>0.4</v>
          </cell>
          <cell r="P175">
            <v>0.40000000000000058</v>
          </cell>
          <cell r="Q175">
            <v>0.39999999999999969</v>
          </cell>
          <cell r="R175">
            <v>0.30000000000000049</v>
          </cell>
          <cell r="S175">
            <v>0.50000000000000033</v>
          </cell>
          <cell r="T175">
            <v>0.40000000000000036</v>
          </cell>
          <cell r="U175">
            <v>0.39999999999999991</v>
          </cell>
          <cell r="V175">
            <v>0.40000000000000102</v>
          </cell>
          <cell r="W175">
            <v>0.50000000000000067</v>
          </cell>
          <cell r="X175">
            <v>0.5</v>
          </cell>
          <cell r="Y175">
            <v>0.49999999999999933</v>
          </cell>
          <cell r="Z175">
            <v>0.50000000000000067</v>
          </cell>
          <cell r="AA175">
            <v>0.39999999999999991</v>
          </cell>
          <cell r="AB175">
            <v>0.50000000000000044</v>
          </cell>
          <cell r="AC175">
            <v>0.60000000000000053</v>
          </cell>
          <cell r="AD175">
            <v>0.59999999999999876</v>
          </cell>
        </row>
        <row r="176">
          <cell r="D176" t="str">
            <v>Total FSU</v>
          </cell>
          <cell r="E176">
            <v>11.9</v>
          </cell>
          <cell r="F176">
            <v>12.3</v>
          </cell>
          <cell r="G176">
            <v>12.5</v>
          </cell>
          <cell r="H176">
            <v>12.5</v>
          </cell>
          <cell r="I176">
            <v>12.2</v>
          </cell>
          <cell r="J176">
            <v>11.5</v>
          </cell>
          <cell r="K176">
            <v>10.4</v>
          </cell>
          <cell r="L176">
            <v>9</v>
          </cell>
          <cell r="M176">
            <v>7.9</v>
          </cell>
          <cell r="N176">
            <v>7.2</v>
          </cell>
          <cell r="O176">
            <v>7.2</v>
          </cell>
          <cell r="P176">
            <v>7.2</v>
          </cell>
          <cell r="Q176">
            <v>7.3</v>
          </cell>
          <cell r="R176">
            <v>7.2</v>
          </cell>
          <cell r="S176">
            <v>7.5</v>
          </cell>
          <cell r="T176">
            <v>7.9</v>
          </cell>
          <cell r="U176">
            <v>8.5</v>
          </cell>
          <cell r="V176">
            <v>9.3000000000000007</v>
          </cell>
          <cell r="W176">
            <v>10.3</v>
          </cell>
          <cell r="X176">
            <v>11.2</v>
          </cell>
          <cell r="Y176">
            <v>11.6</v>
          </cell>
          <cell r="Z176">
            <v>12</v>
          </cell>
          <cell r="AA176">
            <v>12.4</v>
          </cell>
          <cell r="AB176">
            <v>12.9</v>
          </cell>
          <cell r="AC176">
            <v>13.6</v>
          </cell>
          <cell r="AD176">
            <v>14.2</v>
          </cell>
        </row>
        <row r="178">
          <cell r="D178" t="str">
            <v>Africa</v>
          </cell>
          <cell r="E178">
            <v>1.9</v>
          </cell>
          <cell r="F178">
            <v>1.8</v>
          </cell>
          <cell r="G178">
            <v>2</v>
          </cell>
          <cell r="H178">
            <v>2.1</v>
          </cell>
          <cell r="I178">
            <v>2.1</v>
          </cell>
          <cell r="J178">
            <v>2.2999999999999998</v>
          </cell>
          <cell r="K178">
            <v>2.2999999999999998</v>
          </cell>
          <cell r="L178">
            <v>2.2999999999999998</v>
          </cell>
          <cell r="M178">
            <v>2.2999999999999998</v>
          </cell>
          <cell r="N178">
            <v>2.4</v>
          </cell>
          <cell r="O178">
            <v>2.5</v>
          </cell>
          <cell r="P178">
            <v>2.7</v>
          </cell>
          <cell r="Q178">
            <v>2.7</v>
          </cell>
          <cell r="R178">
            <v>2.7</v>
          </cell>
          <cell r="S178">
            <v>2.8</v>
          </cell>
          <cell r="T178">
            <v>2.8</v>
          </cell>
          <cell r="U178">
            <v>2.8</v>
          </cell>
          <cell r="V178">
            <v>3</v>
          </cell>
          <cell r="W178">
            <v>3</v>
          </cell>
          <cell r="X178">
            <v>3.4</v>
          </cell>
          <cell r="Y178">
            <v>3.7</v>
          </cell>
          <cell r="Z178">
            <v>4.2</v>
          </cell>
          <cell r="AA178">
            <v>4.4000000000000004</v>
          </cell>
          <cell r="AB178">
            <v>4.5</v>
          </cell>
          <cell r="AC178">
            <v>4.7</v>
          </cell>
          <cell r="AD178">
            <v>4.8</v>
          </cell>
        </row>
        <row r="180">
          <cell r="D180" t="str">
            <v>Middle East</v>
          </cell>
          <cell r="E180">
            <v>0.7</v>
          </cell>
          <cell r="F180">
            <v>0.8</v>
          </cell>
          <cell r="G180">
            <v>0.9</v>
          </cell>
          <cell r="H180">
            <v>1.1000000000000001</v>
          </cell>
          <cell r="I180">
            <v>1.2</v>
          </cell>
          <cell r="J180">
            <v>1.3</v>
          </cell>
          <cell r="K180">
            <v>1.4</v>
          </cell>
          <cell r="L180">
            <v>1.5</v>
          </cell>
          <cell r="M180">
            <v>1.6</v>
          </cell>
          <cell r="N180">
            <v>1.8</v>
          </cell>
          <cell r="O180">
            <v>2</v>
          </cell>
          <cell r="P180">
            <v>2</v>
          </cell>
          <cell r="Q180">
            <v>2</v>
          </cell>
          <cell r="R180">
            <v>2</v>
          </cell>
          <cell r="S180">
            <v>2</v>
          </cell>
          <cell r="T180">
            <v>2.1</v>
          </cell>
          <cell r="U180">
            <v>2.1</v>
          </cell>
          <cell r="V180">
            <v>2.1</v>
          </cell>
          <cell r="W180">
            <v>2</v>
          </cell>
          <cell r="X180">
            <v>1.9</v>
          </cell>
          <cell r="Y180">
            <v>1.9</v>
          </cell>
          <cell r="Z180">
            <v>1.8</v>
          </cell>
          <cell r="AA180">
            <v>1.7</v>
          </cell>
          <cell r="AB180">
            <v>1.7</v>
          </cell>
          <cell r="AC180">
            <v>1.6</v>
          </cell>
          <cell r="AD180">
            <v>1.6</v>
          </cell>
        </row>
        <row r="181">
          <cell r="D181" t="str">
            <v>Asia-Pacific</v>
          </cell>
          <cell r="E181">
            <v>4.5999999999999996</v>
          </cell>
          <cell r="F181">
            <v>4.7</v>
          </cell>
          <cell r="G181">
            <v>4.8</v>
          </cell>
          <cell r="H181">
            <v>4.9000000000000004</v>
          </cell>
          <cell r="I181">
            <v>5</v>
          </cell>
          <cell r="J181">
            <v>5.0999999999999996</v>
          </cell>
          <cell r="K181">
            <v>5.0999999999999996</v>
          </cell>
          <cell r="L181">
            <v>5.2</v>
          </cell>
          <cell r="M181">
            <v>5.3</v>
          </cell>
          <cell r="N181">
            <v>5.6</v>
          </cell>
          <cell r="O181">
            <v>5.8</v>
          </cell>
          <cell r="P181">
            <v>6</v>
          </cell>
          <cell r="Q181">
            <v>6.1</v>
          </cell>
          <cell r="R181">
            <v>6.1</v>
          </cell>
          <cell r="S181">
            <v>6.1</v>
          </cell>
          <cell r="T181">
            <v>6.4</v>
          </cell>
          <cell r="U181">
            <v>6.5</v>
          </cell>
          <cell r="V181">
            <v>6.6</v>
          </cell>
          <cell r="W181">
            <v>6.6</v>
          </cell>
          <cell r="X181">
            <v>6.8</v>
          </cell>
          <cell r="Y181">
            <v>7</v>
          </cell>
          <cell r="Z181">
            <v>7</v>
          </cell>
          <cell r="AA181">
            <v>7</v>
          </cell>
          <cell r="AB181">
            <v>7.2</v>
          </cell>
          <cell r="AC181">
            <v>7.3</v>
          </cell>
          <cell r="AD181">
            <v>7.3</v>
          </cell>
        </row>
        <row r="183">
          <cell r="D183" t="str">
            <v>TOTAL NON-OPEC</v>
          </cell>
          <cell r="E183">
            <v>41</v>
          </cell>
          <cell r="F183">
            <v>41.3</v>
          </cell>
          <cell r="G183">
            <v>41.7</v>
          </cell>
          <cell r="H183">
            <v>42.1</v>
          </cell>
          <cell r="I183">
            <v>41.3</v>
          </cell>
          <cell r="J183">
            <v>41.2</v>
          </cell>
          <cell r="K183">
            <v>40.799999999999997</v>
          </cell>
          <cell r="L183">
            <v>39.9</v>
          </cell>
          <cell r="M183">
            <v>39.299999999999997</v>
          </cell>
          <cell r="N183">
            <v>40</v>
          </cell>
          <cell r="O183">
            <v>41.2</v>
          </cell>
          <cell r="P183">
            <v>42.3</v>
          </cell>
          <cell r="Q183">
            <v>42.9</v>
          </cell>
          <cell r="R183">
            <v>43.1</v>
          </cell>
          <cell r="S183">
            <v>43.1</v>
          </cell>
          <cell r="T183">
            <v>44.3</v>
          </cell>
          <cell r="U183">
            <v>45</v>
          </cell>
          <cell r="V183">
            <v>46.4</v>
          </cell>
          <cell r="W183">
            <v>47</v>
          </cell>
          <cell r="X183">
            <v>48.1</v>
          </cell>
          <cell r="Y183">
            <v>48.2</v>
          </cell>
          <cell r="Z183">
            <v>49.6</v>
          </cell>
          <cell r="AA183">
            <v>50.4</v>
          </cell>
          <cell r="AB183">
            <v>51.1</v>
          </cell>
          <cell r="AC183">
            <v>52</v>
          </cell>
          <cell r="AD183">
            <v>52.8</v>
          </cell>
        </row>
        <row r="185">
          <cell r="D185" t="str">
            <v>OPEC Crude</v>
          </cell>
          <cell r="E185">
            <v>15.5</v>
          </cell>
          <cell r="F185">
            <v>18</v>
          </cell>
          <cell r="G185">
            <v>17.399999999999999</v>
          </cell>
          <cell r="H185">
            <v>19.100000000000001</v>
          </cell>
          <cell r="I185">
            <v>21.1</v>
          </cell>
          <cell r="J185">
            <v>22.4</v>
          </cell>
          <cell r="K185">
            <v>22.7</v>
          </cell>
          <cell r="L185">
            <v>23.8</v>
          </cell>
          <cell r="M185">
            <v>24.3</v>
          </cell>
          <cell r="N185">
            <v>24.5</v>
          </cell>
          <cell r="O185">
            <v>24.9</v>
          </cell>
          <cell r="P185">
            <v>25.8</v>
          </cell>
          <cell r="Q185">
            <v>27.2</v>
          </cell>
          <cell r="R185">
            <v>27.8</v>
          </cell>
          <cell r="S185">
            <v>26.5</v>
          </cell>
          <cell r="T185">
            <v>28</v>
          </cell>
          <cell r="U185">
            <v>27.2</v>
          </cell>
          <cell r="V185">
            <v>25.4</v>
          </cell>
          <cell r="W185">
            <v>27.1</v>
          </cell>
          <cell r="X185">
            <v>29.1</v>
          </cell>
          <cell r="Y185">
            <v>29.9</v>
          </cell>
          <cell r="Z185">
            <v>30.2</v>
          </cell>
          <cell r="AA185">
            <v>30.7</v>
          </cell>
          <cell r="AB185">
            <v>31.3</v>
          </cell>
          <cell r="AC185">
            <v>31.7</v>
          </cell>
          <cell r="AD185">
            <v>32.200000000000003</v>
          </cell>
        </row>
        <row r="186">
          <cell r="D186" t="str">
            <v>OPEC  NGL/Condensate</v>
          </cell>
          <cell r="E186">
            <v>1.6</v>
          </cell>
          <cell r="F186">
            <v>1.7</v>
          </cell>
          <cell r="G186">
            <v>1.9</v>
          </cell>
          <cell r="H186">
            <v>1.9</v>
          </cell>
          <cell r="I186">
            <v>2</v>
          </cell>
          <cell r="J186">
            <v>2</v>
          </cell>
          <cell r="K186">
            <v>1.9</v>
          </cell>
          <cell r="L186">
            <v>2</v>
          </cell>
          <cell r="M186">
            <v>2.2000000000000002</v>
          </cell>
          <cell r="N186">
            <v>2.2999999999999998</v>
          </cell>
          <cell r="O186">
            <v>2.4</v>
          </cell>
          <cell r="P186">
            <v>2.6</v>
          </cell>
          <cell r="Q186">
            <v>2.8</v>
          </cell>
          <cell r="R186">
            <v>2.9</v>
          </cell>
          <cell r="S186">
            <v>2.9</v>
          </cell>
          <cell r="T186">
            <v>3</v>
          </cell>
          <cell r="U186">
            <v>3.1</v>
          </cell>
          <cell r="V186">
            <v>3.3</v>
          </cell>
          <cell r="W186">
            <v>3.5</v>
          </cell>
          <cell r="X186">
            <v>3.7</v>
          </cell>
          <cell r="Y186">
            <v>4.3</v>
          </cell>
          <cell r="Z186">
            <v>4.5999999999999996</v>
          </cell>
          <cell r="AA186">
            <v>4.7</v>
          </cell>
          <cell r="AB186">
            <v>4.8</v>
          </cell>
          <cell r="AC186">
            <v>4.9000000000000004</v>
          </cell>
          <cell r="AD186">
            <v>5</v>
          </cell>
        </row>
        <row r="187">
          <cell r="D187" t="str">
            <v>New GTL Projects</v>
          </cell>
          <cell r="Z187">
            <v>0</v>
          </cell>
          <cell r="AA187">
            <v>0.1</v>
          </cell>
          <cell r="AB187">
            <v>0.3</v>
          </cell>
          <cell r="AC187">
            <v>0.4</v>
          </cell>
          <cell r="AD187">
            <v>0.5</v>
          </cell>
        </row>
        <row r="188">
          <cell r="S188">
            <v>47.6</v>
          </cell>
          <cell r="T188">
            <v>49</v>
          </cell>
          <cell r="U188">
            <v>49.800000000000004</v>
          </cell>
          <cell r="V188">
            <v>51.499999999999993</v>
          </cell>
          <cell r="W188">
            <v>52.3</v>
          </cell>
          <cell r="X188">
            <v>53.7</v>
          </cell>
          <cell r="Y188">
            <v>54.4</v>
          </cell>
          <cell r="Z188">
            <v>56.1</v>
          </cell>
          <cell r="AA188">
            <v>57.2</v>
          </cell>
          <cell r="AB188">
            <v>58.3</v>
          </cell>
          <cell r="AC188">
            <v>59.5</v>
          </cell>
          <cell r="AD188">
            <v>60.599999999999994</v>
          </cell>
        </row>
        <row r="189">
          <cell r="D189" t="str">
            <v>Total Production</v>
          </cell>
          <cell r="E189">
            <v>58.1</v>
          </cell>
          <cell r="F189">
            <v>61</v>
          </cell>
          <cell r="G189">
            <v>61</v>
          </cell>
          <cell r="H189">
            <v>63.1</v>
          </cell>
          <cell r="I189">
            <v>64.400000000000006</v>
          </cell>
          <cell r="J189">
            <v>65.599999999999994</v>
          </cell>
          <cell r="K189">
            <v>65.400000000000006</v>
          </cell>
          <cell r="L189">
            <v>65.7</v>
          </cell>
          <cell r="M189">
            <v>65.8</v>
          </cell>
          <cell r="N189">
            <v>66.8</v>
          </cell>
          <cell r="O189">
            <v>68.5</v>
          </cell>
          <cell r="P189">
            <v>70.699999999999989</v>
          </cell>
          <cell r="Q189">
            <v>72.899999999999991</v>
          </cell>
          <cell r="R189">
            <v>73.800000000000011</v>
          </cell>
          <cell r="S189">
            <v>72.5</v>
          </cell>
          <cell r="T189">
            <v>75.3</v>
          </cell>
          <cell r="U189">
            <v>75.3</v>
          </cell>
          <cell r="V189">
            <v>75.099999999999994</v>
          </cell>
          <cell r="W189">
            <v>77.599999999999994</v>
          </cell>
          <cell r="X189">
            <v>80.900000000000006</v>
          </cell>
          <cell r="Y189">
            <v>82.399999999999991</v>
          </cell>
          <cell r="Z189">
            <v>84.399999999999991</v>
          </cell>
          <cell r="AA189">
            <v>85.899999999999991</v>
          </cell>
          <cell r="AB189">
            <v>87.5</v>
          </cell>
          <cell r="AC189">
            <v>89.000000000000014</v>
          </cell>
          <cell r="AD189">
            <v>90.5</v>
          </cell>
        </row>
        <row r="190">
          <cell r="O190">
            <v>68.5</v>
          </cell>
          <cell r="P190">
            <v>70.699999999999989</v>
          </cell>
          <cell r="Q190">
            <v>72.899999999999991</v>
          </cell>
          <cell r="R190">
            <v>73.800000000000011</v>
          </cell>
          <cell r="S190">
            <v>72.5</v>
          </cell>
          <cell r="T190">
            <v>75.3</v>
          </cell>
          <cell r="U190">
            <v>75.3</v>
          </cell>
          <cell r="V190">
            <v>75.099999999999994</v>
          </cell>
          <cell r="W190">
            <v>77.599999999999994</v>
          </cell>
          <cell r="X190">
            <v>80.900000000000006</v>
          </cell>
          <cell r="Y190">
            <v>82.399999999999991</v>
          </cell>
          <cell r="Z190">
            <v>84.399999999999991</v>
          </cell>
          <cell r="AA190">
            <v>85.8</v>
          </cell>
          <cell r="AB190">
            <v>87.2</v>
          </cell>
          <cell r="AC190">
            <v>88.600000000000009</v>
          </cell>
          <cell r="AD190">
            <v>90</v>
          </cell>
        </row>
        <row r="191">
          <cell r="D191" t="str">
            <v>Processing Gain</v>
          </cell>
          <cell r="E191">
            <v>0.7</v>
          </cell>
          <cell r="F191">
            <v>0.8</v>
          </cell>
          <cell r="G191">
            <v>1</v>
          </cell>
          <cell r="H191">
            <v>1.1000000000000001</v>
          </cell>
          <cell r="I191">
            <v>1.2</v>
          </cell>
          <cell r="J191">
            <v>1.2</v>
          </cell>
          <cell r="K191">
            <v>1.2</v>
          </cell>
          <cell r="L191">
            <v>1.2</v>
          </cell>
          <cell r="M191">
            <v>1.3</v>
          </cell>
          <cell r="N191">
            <v>1.4</v>
          </cell>
          <cell r="O191">
            <v>1.5</v>
          </cell>
          <cell r="P191">
            <v>1.5</v>
          </cell>
          <cell r="Q191">
            <v>1.6</v>
          </cell>
          <cell r="R191">
            <v>1.6</v>
          </cell>
          <cell r="S191">
            <v>1.6</v>
          </cell>
          <cell r="T191">
            <v>1.7</v>
          </cell>
          <cell r="U191">
            <v>1.7</v>
          </cell>
          <cell r="V191">
            <v>1.8</v>
          </cell>
          <cell r="W191">
            <v>1.8</v>
          </cell>
          <cell r="X191">
            <v>1.9</v>
          </cell>
          <cell r="Y191">
            <v>1.9</v>
          </cell>
          <cell r="Z191">
            <v>1.9</v>
          </cell>
          <cell r="AA191">
            <v>2</v>
          </cell>
          <cell r="AB191">
            <v>2.1</v>
          </cell>
          <cell r="AC191">
            <v>2.2000000000000002</v>
          </cell>
          <cell r="AD191">
            <v>2.2999999999999998</v>
          </cell>
        </row>
        <row r="192">
          <cell r="D192" t="str">
            <v>Oil Supply</v>
          </cell>
          <cell r="E192">
            <v>58.800000000000004</v>
          </cell>
          <cell r="F192">
            <v>61.8</v>
          </cell>
          <cell r="G192">
            <v>62</v>
          </cell>
          <cell r="H192">
            <v>64.2</v>
          </cell>
          <cell r="I192">
            <v>65.600000000000009</v>
          </cell>
          <cell r="J192">
            <v>66.8</v>
          </cell>
          <cell r="K192">
            <v>66.600000000000009</v>
          </cell>
          <cell r="L192">
            <v>66.900000000000006</v>
          </cell>
          <cell r="M192">
            <v>67.099999999999994</v>
          </cell>
          <cell r="N192">
            <v>68.2</v>
          </cell>
          <cell r="O192">
            <v>70</v>
          </cell>
          <cell r="P192">
            <v>72.199999999999989</v>
          </cell>
          <cell r="Q192">
            <v>74.499999999999986</v>
          </cell>
          <cell r="R192">
            <v>75.400000000000006</v>
          </cell>
          <cell r="S192">
            <v>74.099999999999994</v>
          </cell>
          <cell r="T192">
            <v>77</v>
          </cell>
          <cell r="U192">
            <v>77</v>
          </cell>
          <cell r="V192">
            <v>76.899999999999991</v>
          </cell>
          <cell r="W192">
            <v>79.399999999999991</v>
          </cell>
          <cell r="X192">
            <v>82.800000000000011</v>
          </cell>
          <cell r="Y192">
            <v>84.3</v>
          </cell>
          <cell r="Z192">
            <v>86.3</v>
          </cell>
          <cell r="AA192">
            <v>87.899999999999991</v>
          </cell>
          <cell r="AB192">
            <v>89.6</v>
          </cell>
          <cell r="AC192">
            <v>91.200000000000017</v>
          </cell>
          <cell r="AD192">
            <v>92.8</v>
          </cell>
        </row>
        <row r="193">
          <cell r="D193" t="str">
            <v>Stock Change (Draw)/Build</v>
          </cell>
          <cell r="E193">
            <v>-0.89999999999999858</v>
          </cell>
          <cell r="F193">
            <v>0.29999999999999716</v>
          </cell>
          <cell r="G193">
            <v>-0.89999999999999858</v>
          </cell>
          <cell r="H193">
            <v>-0.70000000000000284</v>
          </cell>
          <cell r="I193">
            <v>-0.29999999999999716</v>
          </cell>
          <cell r="J193">
            <v>0.70000000000000284</v>
          </cell>
          <cell r="K193">
            <v>-9.9999999999994316E-2</v>
          </cell>
          <cell r="L193">
            <v>-0.39999999999999147</v>
          </cell>
          <cell r="M193">
            <v>-0.5</v>
          </cell>
          <cell r="N193">
            <v>-0.89999999999999147</v>
          </cell>
          <cell r="O193">
            <v>-0.20000000000000284</v>
          </cell>
          <cell r="P193">
            <v>0</v>
          </cell>
          <cell r="Q193">
            <v>0.49999999999998579</v>
          </cell>
          <cell r="R193">
            <v>0.60000000000000853</v>
          </cell>
          <cell r="S193">
            <v>-2.6000000000000085</v>
          </cell>
          <cell r="T193">
            <v>0.29999999999999716</v>
          </cell>
          <cell r="U193">
            <v>-0.29999999999999716</v>
          </cell>
          <cell r="V193">
            <v>-1.3000000000000114</v>
          </cell>
          <cell r="W193">
            <v>-0.80000000000001137</v>
          </cell>
          <cell r="X193">
            <v>-9.9999999999994316E-2</v>
          </cell>
          <cell r="Y193">
            <v>-0.29999999999999716</v>
          </cell>
          <cell r="Z193">
            <v>9.9999999999994316E-2</v>
          </cell>
          <cell r="AA193">
            <v>9.9999999999994316E-2</v>
          </cell>
          <cell r="AB193">
            <v>9.9999999999994316E-2</v>
          </cell>
          <cell r="AC193">
            <v>0.10000000000002274</v>
          </cell>
          <cell r="AD193">
            <v>9.9999999999994316E-2</v>
          </cell>
        </row>
        <row r="195">
          <cell r="D195" t="str">
            <v>TOTAL WORLD DEMAND</v>
          </cell>
          <cell r="E195">
            <v>59.7</v>
          </cell>
          <cell r="F195">
            <v>61.5</v>
          </cell>
          <cell r="G195">
            <v>62.9</v>
          </cell>
          <cell r="H195">
            <v>64.900000000000006</v>
          </cell>
          <cell r="I195">
            <v>65.900000000000006</v>
          </cell>
          <cell r="J195">
            <v>66.099999999999994</v>
          </cell>
          <cell r="K195">
            <v>66.7</v>
          </cell>
          <cell r="L195">
            <v>67.3</v>
          </cell>
          <cell r="M195">
            <v>67.599999999999994</v>
          </cell>
          <cell r="N195">
            <v>69.099999999999994</v>
          </cell>
          <cell r="O195">
            <v>70.2</v>
          </cell>
          <cell r="P195">
            <v>72.2</v>
          </cell>
          <cell r="Q195">
            <v>74</v>
          </cell>
          <cell r="R195">
            <v>74.8</v>
          </cell>
          <cell r="S195">
            <v>76.7</v>
          </cell>
          <cell r="T195">
            <v>76.7</v>
          </cell>
          <cell r="U195">
            <v>77.3</v>
          </cell>
          <cell r="V195">
            <v>78.2</v>
          </cell>
          <cell r="W195">
            <v>80.2</v>
          </cell>
          <cell r="X195">
            <v>82.9</v>
          </cell>
          <cell r="Y195">
            <v>84.6</v>
          </cell>
          <cell r="Z195">
            <v>86.2</v>
          </cell>
          <cell r="AA195">
            <v>87.8</v>
          </cell>
          <cell r="AB195">
            <v>89.5</v>
          </cell>
          <cell r="AC195">
            <v>91.1</v>
          </cell>
          <cell r="AD195">
            <v>92.7</v>
          </cell>
        </row>
        <row r="196">
          <cell r="D196" t="str">
            <v>'2005 Long Term</v>
          </cell>
          <cell r="E196">
            <v>59.7</v>
          </cell>
          <cell r="F196">
            <v>61.5</v>
          </cell>
          <cell r="G196">
            <v>62.9</v>
          </cell>
          <cell r="H196">
            <v>64.900000000000006</v>
          </cell>
          <cell r="I196">
            <v>65.900000000000006</v>
          </cell>
          <cell r="J196">
            <v>66.099999999999994</v>
          </cell>
          <cell r="K196">
            <v>66.7</v>
          </cell>
          <cell r="L196">
            <v>67.3</v>
          </cell>
          <cell r="M196">
            <v>67.599999999999994</v>
          </cell>
          <cell r="N196">
            <v>69.099999999999994</v>
          </cell>
          <cell r="O196">
            <v>70.2</v>
          </cell>
          <cell r="P196">
            <v>72.2</v>
          </cell>
          <cell r="Q196">
            <v>74</v>
          </cell>
          <cell r="R196">
            <v>74.8</v>
          </cell>
          <cell r="S196">
            <v>76.7</v>
          </cell>
          <cell r="T196">
            <v>76.7</v>
          </cell>
          <cell r="U196">
            <v>77.3</v>
          </cell>
          <cell r="V196">
            <v>78.2</v>
          </cell>
          <cell r="W196">
            <v>80.099999999999994</v>
          </cell>
          <cell r="X196">
            <v>82.7</v>
          </cell>
          <cell r="Y196">
            <v>84.6</v>
          </cell>
          <cell r="Z196">
            <v>86.2</v>
          </cell>
          <cell r="AA196">
            <v>87.8</v>
          </cell>
          <cell r="AB196">
            <v>89.5</v>
          </cell>
          <cell r="AC196">
            <v>91.1</v>
          </cell>
          <cell r="AD196">
            <v>92.7</v>
          </cell>
        </row>
        <row r="197">
          <cell r="D197" t="str">
            <v>2004' Long Term report demand</v>
          </cell>
          <cell r="E197">
            <v>59.7</v>
          </cell>
          <cell r="F197">
            <v>61.5</v>
          </cell>
          <cell r="G197">
            <v>62.9</v>
          </cell>
          <cell r="H197">
            <v>64.900000000000006</v>
          </cell>
          <cell r="I197">
            <v>65.900000000000006</v>
          </cell>
          <cell r="J197">
            <v>66.099999999999994</v>
          </cell>
          <cell r="K197">
            <v>66.8</v>
          </cell>
          <cell r="L197">
            <v>67.5</v>
          </cell>
          <cell r="M197">
            <v>67.5</v>
          </cell>
          <cell r="N197">
            <v>68.599999999999994</v>
          </cell>
          <cell r="O197">
            <v>70</v>
          </cell>
          <cell r="P197">
            <v>71.900000000000006</v>
          </cell>
          <cell r="Q197">
            <v>73.7</v>
          </cell>
          <cell r="R197">
            <v>74.5</v>
          </cell>
          <cell r="S197">
            <v>75.900000000000006</v>
          </cell>
          <cell r="T197">
            <v>76.7</v>
          </cell>
          <cell r="U197">
            <v>77.3</v>
          </cell>
          <cell r="V197">
            <v>77.599999999999994</v>
          </cell>
          <cell r="W197">
            <v>79</v>
          </cell>
          <cell r="X197">
            <v>80.3</v>
          </cell>
          <cell r="Y197">
            <v>81.900000000000006</v>
          </cell>
          <cell r="Z197">
            <v>83.5</v>
          </cell>
          <cell r="AA197">
            <v>85.1</v>
          </cell>
          <cell r="AB197">
            <v>86.7</v>
          </cell>
          <cell r="AC197">
            <v>88.3</v>
          </cell>
          <cell r="AD197">
            <v>89.8</v>
          </cell>
        </row>
        <row r="198">
          <cell r="D198" t="str">
            <v>Dec 2003</v>
          </cell>
          <cell r="E198">
            <v>59.7</v>
          </cell>
          <cell r="F198">
            <v>61.5</v>
          </cell>
          <cell r="G198">
            <v>62.9</v>
          </cell>
          <cell r="H198">
            <v>64.900000000000006</v>
          </cell>
          <cell r="I198">
            <v>65.900000000000006</v>
          </cell>
          <cell r="J198">
            <v>66.099999999999994</v>
          </cell>
          <cell r="K198">
            <v>66.7</v>
          </cell>
          <cell r="L198">
            <v>67.3</v>
          </cell>
          <cell r="M198">
            <v>67.599999999999994</v>
          </cell>
          <cell r="N198">
            <v>68.400000000000006</v>
          </cell>
          <cell r="O198">
            <v>69.8</v>
          </cell>
          <cell r="P198">
            <v>71.7</v>
          </cell>
          <cell r="Q198">
            <v>73.5</v>
          </cell>
          <cell r="R198">
            <v>74.2</v>
          </cell>
          <cell r="S198">
            <v>75.5</v>
          </cell>
          <cell r="T198">
            <v>76.400000000000006</v>
          </cell>
          <cell r="U198">
            <v>76.599999999999994</v>
          </cell>
          <cell r="V198">
            <v>77.2</v>
          </cell>
          <cell r="W198">
            <v>78.099999999999994</v>
          </cell>
          <cell r="X198">
            <v>79.2</v>
          </cell>
          <cell r="Y198">
            <v>80.900000000000006</v>
          </cell>
          <cell r="Z198">
            <v>82.4</v>
          </cell>
          <cell r="AA198">
            <v>83.9</v>
          </cell>
          <cell r="AB198">
            <v>85.4</v>
          </cell>
          <cell r="AC198">
            <v>86.9</v>
          </cell>
          <cell r="AD198">
            <v>88.4</v>
          </cell>
        </row>
        <row r="199">
          <cell r="D199" t="str">
            <v>Prior to Feb 2002</v>
          </cell>
          <cell r="J199">
            <v>66.400000000000006</v>
          </cell>
          <cell r="K199">
            <v>66.849999999999994</v>
          </cell>
          <cell r="L199">
            <v>67.5</v>
          </cell>
          <cell r="M199">
            <v>68</v>
          </cell>
          <cell r="N199">
            <v>68.62</v>
          </cell>
          <cell r="O199">
            <v>69.83</v>
          </cell>
          <cell r="P199">
            <v>71.64</v>
          </cell>
          <cell r="Q199">
            <v>73.400000000000006</v>
          </cell>
          <cell r="R199">
            <v>73.8</v>
          </cell>
          <cell r="S199">
            <v>75.2</v>
          </cell>
          <cell r="T199">
            <v>76.5</v>
          </cell>
          <cell r="U199">
            <v>76.5</v>
          </cell>
          <cell r="V199">
            <v>76.5</v>
          </cell>
          <cell r="W199">
            <v>77.8</v>
          </cell>
          <cell r="X199">
            <v>79.3</v>
          </cell>
          <cell r="Y199">
            <v>81</v>
          </cell>
          <cell r="Z199">
            <v>82.7</v>
          </cell>
          <cell r="AA199">
            <v>84.4</v>
          </cell>
          <cell r="AB199">
            <v>86.100000000000009</v>
          </cell>
          <cell r="AC199">
            <v>87.800000000000011</v>
          </cell>
          <cell r="AD199">
            <v>89.5</v>
          </cell>
        </row>
        <row r="200">
          <cell r="D200" t="str">
            <v>Jun 2001 Long Term</v>
          </cell>
          <cell r="R200">
            <v>74</v>
          </cell>
          <cell r="S200">
            <v>75.3</v>
          </cell>
          <cell r="T200">
            <v>76</v>
          </cell>
          <cell r="U200">
            <v>77.400000000000006</v>
          </cell>
          <cell r="V200">
            <v>78.8</v>
          </cell>
          <cell r="W200">
            <v>80.5</v>
          </cell>
          <cell r="X200">
            <v>82.2</v>
          </cell>
          <cell r="Y200">
            <v>83.9</v>
          </cell>
          <cell r="Z200">
            <v>85.6</v>
          </cell>
          <cell r="AA200">
            <v>87.3</v>
          </cell>
          <cell r="AB200">
            <v>89.1</v>
          </cell>
          <cell r="AC200">
            <v>90.9</v>
          </cell>
          <cell r="AD200">
            <v>92.7</v>
          </cell>
        </row>
        <row r="202">
          <cell r="D202" t="str">
            <v>Non OPEC excl FSU</v>
          </cell>
          <cell r="E202">
            <v>29.1</v>
          </cell>
          <cell r="F202">
            <v>28.999999999999996</v>
          </cell>
          <cell r="G202">
            <v>29.200000000000003</v>
          </cell>
          <cell r="H202">
            <v>29.6</v>
          </cell>
          <cell r="I202">
            <v>29.099999999999998</v>
          </cell>
          <cell r="J202">
            <v>29.700000000000003</v>
          </cell>
          <cell r="K202">
            <v>30.4</v>
          </cell>
          <cell r="L202">
            <v>30.9</v>
          </cell>
          <cell r="M202">
            <v>31.4</v>
          </cell>
          <cell r="N202">
            <v>32.799999999999997</v>
          </cell>
          <cell r="O202">
            <v>34</v>
          </cell>
          <cell r="P202">
            <v>35.099999999999994</v>
          </cell>
          <cell r="Q202">
            <v>35.6</v>
          </cell>
          <cell r="R202">
            <v>35.9</v>
          </cell>
          <cell r="S202">
            <v>35.6</v>
          </cell>
          <cell r="T202">
            <v>36.4</v>
          </cell>
          <cell r="U202">
            <v>36.5</v>
          </cell>
          <cell r="V202">
            <v>37.099999999999994</v>
          </cell>
          <cell r="W202">
            <v>36.700000000000003</v>
          </cell>
          <cell r="X202">
            <v>36.900000000000006</v>
          </cell>
          <cell r="Y202">
            <v>36.6</v>
          </cell>
          <cell r="Z202">
            <v>37.6</v>
          </cell>
          <cell r="AA202">
            <v>38</v>
          </cell>
          <cell r="AB202">
            <v>38.200000000000003</v>
          </cell>
          <cell r="AC202">
            <v>38.4</v>
          </cell>
          <cell r="AD202">
            <v>38.599999999999994</v>
          </cell>
        </row>
        <row r="204">
          <cell r="D204">
            <v>39393.745037384258</v>
          </cell>
          <cell r="X204">
            <v>53.70000000000001</v>
          </cell>
          <cell r="Y204">
            <v>54.4</v>
          </cell>
          <cell r="Z204">
            <v>56.099999999999994</v>
          </cell>
          <cell r="AA204">
            <v>57.199999999999989</v>
          </cell>
          <cell r="AB204">
            <v>58.3</v>
          </cell>
          <cell r="AC204">
            <v>59.500000000000014</v>
          </cell>
        </row>
        <row r="207">
          <cell r="D207" t="str">
            <v>OPEC Crude Production</v>
          </cell>
        </row>
        <row r="208">
          <cell r="D208" t="str">
            <v>BASED ON CURRENT QUOTA ALLOCATIONS</v>
          </cell>
          <cell r="Z208" t="str">
            <v>Based On Current Quota Allocations - Before PEL 'Adjustments'</v>
          </cell>
        </row>
        <row r="209">
          <cell r="D209" t="str">
            <v>000 b/d</v>
          </cell>
        </row>
        <row r="210">
          <cell r="E210">
            <v>1985</v>
          </cell>
          <cell r="F210">
            <v>1986</v>
          </cell>
          <cell r="G210">
            <v>1987</v>
          </cell>
          <cell r="H210">
            <v>1988</v>
          </cell>
          <cell r="I210">
            <v>1989</v>
          </cell>
          <cell r="J210">
            <v>1990</v>
          </cell>
          <cell r="K210">
            <v>1991</v>
          </cell>
          <cell r="L210">
            <v>1992</v>
          </cell>
          <cell r="M210">
            <v>1993</v>
          </cell>
          <cell r="N210">
            <v>1994</v>
          </cell>
          <cell r="O210">
            <v>1995</v>
          </cell>
          <cell r="P210">
            <v>1996</v>
          </cell>
          <cell r="Q210">
            <v>1997</v>
          </cell>
          <cell r="R210">
            <v>1998</v>
          </cell>
          <cell r="S210">
            <v>1999</v>
          </cell>
          <cell r="T210">
            <v>2000</v>
          </cell>
          <cell r="U210">
            <v>2001</v>
          </cell>
          <cell r="V210">
            <v>2002</v>
          </cell>
          <cell r="W210">
            <v>2003</v>
          </cell>
          <cell r="X210">
            <v>2004</v>
          </cell>
          <cell r="Y210">
            <v>2005</v>
          </cell>
          <cell r="Z210">
            <v>2006</v>
          </cell>
          <cell r="AA210">
            <v>2007</v>
          </cell>
          <cell r="AB210">
            <v>2008</v>
          </cell>
          <cell r="AC210">
            <v>2009</v>
          </cell>
          <cell r="AD210">
            <v>2010</v>
          </cell>
        </row>
        <row r="212">
          <cell r="D212" t="str">
            <v>Saudi Arabia</v>
          </cell>
          <cell r="E212">
            <v>3450</v>
          </cell>
          <cell r="F212">
            <v>5050</v>
          </cell>
          <cell r="G212">
            <v>4240</v>
          </cell>
          <cell r="H212">
            <v>5090</v>
          </cell>
          <cell r="I212">
            <v>5160</v>
          </cell>
          <cell r="J212">
            <v>6385</v>
          </cell>
          <cell r="K212">
            <v>8225</v>
          </cell>
          <cell r="L212">
            <v>8330</v>
          </cell>
          <cell r="M212">
            <v>8100</v>
          </cell>
          <cell r="N212">
            <v>8030</v>
          </cell>
          <cell r="O212">
            <v>8045</v>
          </cell>
          <cell r="P212">
            <v>8150</v>
          </cell>
          <cell r="Q212">
            <v>8175</v>
          </cell>
          <cell r="R212">
            <v>8320</v>
          </cell>
          <cell r="S212">
            <v>7695</v>
          </cell>
          <cell r="T212">
            <v>8310</v>
          </cell>
          <cell r="U212">
            <v>8010</v>
          </cell>
          <cell r="V212">
            <v>7600</v>
          </cell>
          <cell r="W212">
            <v>8775</v>
          </cell>
          <cell r="X212">
            <v>9020</v>
          </cell>
          <cell r="Y212">
            <v>9425</v>
          </cell>
          <cell r="Z212">
            <v>9135</v>
          </cell>
          <cell r="AA212">
            <v>9230</v>
          </cell>
          <cell r="AB212">
            <v>9425</v>
          </cell>
          <cell r="AC212">
            <v>9555</v>
          </cell>
          <cell r="AD212">
            <v>9720</v>
          </cell>
        </row>
        <row r="213">
          <cell r="D213" t="str">
            <v>Iran</v>
          </cell>
          <cell r="E213">
            <v>2225</v>
          </cell>
          <cell r="F213">
            <v>1875</v>
          </cell>
          <cell r="G213">
            <v>2240</v>
          </cell>
          <cell r="H213">
            <v>2260</v>
          </cell>
          <cell r="I213">
            <v>2900</v>
          </cell>
          <cell r="J213">
            <v>3115</v>
          </cell>
          <cell r="K213">
            <v>3260</v>
          </cell>
          <cell r="L213">
            <v>3415</v>
          </cell>
          <cell r="M213">
            <v>3600</v>
          </cell>
          <cell r="N213">
            <v>3580</v>
          </cell>
          <cell r="O213">
            <v>3590</v>
          </cell>
          <cell r="P213">
            <v>3655</v>
          </cell>
          <cell r="Q213">
            <v>3640</v>
          </cell>
          <cell r="R213">
            <v>3585</v>
          </cell>
          <cell r="S213">
            <v>3500</v>
          </cell>
          <cell r="T213">
            <v>3680</v>
          </cell>
          <cell r="U213">
            <v>3660</v>
          </cell>
          <cell r="V213">
            <v>3405</v>
          </cell>
          <cell r="W213">
            <v>3750</v>
          </cell>
          <cell r="X213">
            <v>3955</v>
          </cell>
          <cell r="Y213">
            <v>3910</v>
          </cell>
          <cell r="Z213">
            <v>4125</v>
          </cell>
          <cell r="AA213">
            <v>4170</v>
          </cell>
          <cell r="AB213">
            <v>4255</v>
          </cell>
          <cell r="AC213">
            <v>4315</v>
          </cell>
          <cell r="AD213">
            <v>4390</v>
          </cell>
        </row>
        <row r="214">
          <cell r="D214" t="str">
            <v>Iraq</v>
          </cell>
          <cell r="E214">
            <v>1400</v>
          </cell>
          <cell r="F214">
            <v>1875</v>
          </cell>
          <cell r="G214">
            <v>2200</v>
          </cell>
          <cell r="H214">
            <v>2620</v>
          </cell>
          <cell r="I214">
            <v>2775</v>
          </cell>
          <cell r="J214">
            <v>2000</v>
          </cell>
          <cell r="K214">
            <v>285</v>
          </cell>
          <cell r="L214">
            <v>450</v>
          </cell>
          <cell r="M214">
            <v>485</v>
          </cell>
          <cell r="N214">
            <v>500</v>
          </cell>
          <cell r="O214">
            <v>640</v>
          </cell>
          <cell r="P214">
            <v>670</v>
          </cell>
          <cell r="Q214">
            <v>1220</v>
          </cell>
          <cell r="R214">
            <v>2110</v>
          </cell>
          <cell r="S214">
            <v>2515</v>
          </cell>
          <cell r="T214">
            <v>2515</v>
          </cell>
          <cell r="U214">
            <v>2350</v>
          </cell>
          <cell r="V214">
            <v>1990</v>
          </cell>
          <cell r="W214">
            <v>1335</v>
          </cell>
          <cell r="X214">
            <v>2040</v>
          </cell>
          <cell r="Y214">
            <v>1855</v>
          </cell>
          <cell r="Z214">
            <v>2100</v>
          </cell>
          <cell r="AA214">
            <v>2300</v>
          </cell>
          <cell r="AB214">
            <v>2300</v>
          </cell>
          <cell r="AC214">
            <v>2300</v>
          </cell>
          <cell r="AD214">
            <v>2300</v>
          </cell>
        </row>
        <row r="215">
          <cell r="D215" t="str">
            <v>Kuwait</v>
          </cell>
          <cell r="E215">
            <v>1050</v>
          </cell>
          <cell r="F215">
            <v>1500</v>
          </cell>
          <cell r="G215">
            <v>1250</v>
          </cell>
          <cell r="H215">
            <v>1390</v>
          </cell>
          <cell r="I215">
            <v>1685</v>
          </cell>
          <cell r="J215">
            <v>1110</v>
          </cell>
          <cell r="K215">
            <v>185</v>
          </cell>
          <cell r="L215">
            <v>1055</v>
          </cell>
          <cell r="M215">
            <v>1830</v>
          </cell>
          <cell r="N215">
            <v>2000</v>
          </cell>
          <cell r="O215">
            <v>2005</v>
          </cell>
          <cell r="P215">
            <v>2050</v>
          </cell>
          <cell r="Q215">
            <v>2085</v>
          </cell>
          <cell r="R215">
            <v>2075</v>
          </cell>
          <cell r="S215">
            <v>1895</v>
          </cell>
          <cell r="T215">
            <v>2095</v>
          </cell>
          <cell r="U215">
            <v>2020</v>
          </cell>
          <cell r="V215">
            <v>1895</v>
          </cell>
          <cell r="W215">
            <v>2200</v>
          </cell>
          <cell r="X215">
            <v>2330</v>
          </cell>
          <cell r="Y215">
            <v>2520</v>
          </cell>
          <cell r="Z215">
            <v>2255</v>
          </cell>
          <cell r="AA215">
            <v>2280</v>
          </cell>
          <cell r="AB215">
            <v>2325</v>
          </cell>
          <cell r="AC215">
            <v>2360</v>
          </cell>
          <cell r="AD215">
            <v>2400</v>
          </cell>
        </row>
        <row r="216">
          <cell r="D216" t="str">
            <v>UAE</v>
          </cell>
          <cell r="E216">
            <v>1125</v>
          </cell>
          <cell r="F216">
            <v>1325</v>
          </cell>
          <cell r="G216">
            <v>1410</v>
          </cell>
          <cell r="H216">
            <v>1460</v>
          </cell>
          <cell r="I216">
            <v>1810</v>
          </cell>
          <cell r="J216">
            <v>2070</v>
          </cell>
          <cell r="K216">
            <v>2380</v>
          </cell>
          <cell r="L216">
            <v>2295</v>
          </cell>
          <cell r="M216">
            <v>2190</v>
          </cell>
          <cell r="N216">
            <v>2185</v>
          </cell>
          <cell r="O216">
            <v>2165</v>
          </cell>
          <cell r="P216">
            <v>2195</v>
          </cell>
          <cell r="Q216">
            <v>2260</v>
          </cell>
          <cell r="R216">
            <v>2250</v>
          </cell>
          <cell r="S216">
            <v>2080</v>
          </cell>
          <cell r="T216">
            <v>2250</v>
          </cell>
          <cell r="U216">
            <v>2155</v>
          </cell>
          <cell r="V216">
            <v>1980</v>
          </cell>
          <cell r="W216">
            <v>2225</v>
          </cell>
          <cell r="X216">
            <v>2350</v>
          </cell>
          <cell r="Y216">
            <v>2435</v>
          </cell>
          <cell r="Z216">
            <v>2450</v>
          </cell>
          <cell r="AA216">
            <v>2480</v>
          </cell>
          <cell r="AB216">
            <v>2530</v>
          </cell>
          <cell r="AC216">
            <v>2565</v>
          </cell>
          <cell r="AD216">
            <v>2610</v>
          </cell>
        </row>
        <row r="217">
          <cell r="D217" t="str">
            <v>Qatar</v>
          </cell>
          <cell r="E217">
            <v>300</v>
          </cell>
          <cell r="F217">
            <v>325</v>
          </cell>
          <cell r="G217">
            <v>320</v>
          </cell>
          <cell r="H217">
            <v>320</v>
          </cell>
          <cell r="I217">
            <v>380</v>
          </cell>
          <cell r="J217">
            <v>400</v>
          </cell>
          <cell r="K217">
            <v>400</v>
          </cell>
          <cell r="L217">
            <v>395</v>
          </cell>
          <cell r="M217">
            <v>405</v>
          </cell>
          <cell r="N217">
            <v>400</v>
          </cell>
          <cell r="O217">
            <v>400</v>
          </cell>
          <cell r="P217">
            <v>480</v>
          </cell>
          <cell r="Q217">
            <v>610</v>
          </cell>
          <cell r="R217">
            <v>665</v>
          </cell>
          <cell r="S217">
            <v>655</v>
          </cell>
          <cell r="T217">
            <v>700</v>
          </cell>
          <cell r="U217">
            <v>675</v>
          </cell>
          <cell r="V217">
            <v>645</v>
          </cell>
          <cell r="W217">
            <v>745</v>
          </cell>
          <cell r="X217">
            <v>775</v>
          </cell>
          <cell r="Y217">
            <v>795</v>
          </cell>
          <cell r="Z217">
            <v>730</v>
          </cell>
          <cell r="AA217">
            <v>735</v>
          </cell>
          <cell r="AB217">
            <v>750</v>
          </cell>
          <cell r="AC217">
            <v>760</v>
          </cell>
          <cell r="AD217">
            <v>775</v>
          </cell>
        </row>
        <row r="218">
          <cell r="D218" t="str">
            <v>Total Middle East</v>
          </cell>
          <cell r="E218">
            <v>9550</v>
          </cell>
          <cell r="F218">
            <v>11950</v>
          </cell>
          <cell r="G218">
            <v>11660</v>
          </cell>
          <cell r="H218">
            <v>13140</v>
          </cell>
          <cell r="I218">
            <v>14710</v>
          </cell>
          <cell r="J218">
            <v>15080</v>
          </cell>
          <cell r="K218">
            <v>14735</v>
          </cell>
          <cell r="L218">
            <v>15940</v>
          </cell>
          <cell r="M218">
            <v>16610</v>
          </cell>
          <cell r="N218">
            <v>16695</v>
          </cell>
          <cell r="O218">
            <v>16845</v>
          </cell>
          <cell r="P218">
            <v>17200</v>
          </cell>
          <cell r="Q218">
            <v>17990</v>
          </cell>
          <cell r="R218">
            <v>19005</v>
          </cell>
          <cell r="S218">
            <v>18340</v>
          </cell>
          <cell r="T218">
            <v>19550</v>
          </cell>
          <cell r="U218">
            <v>18870</v>
          </cell>
          <cell r="V218">
            <v>17515</v>
          </cell>
          <cell r="W218">
            <v>19030</v>
          </cell>
          <cell r="X218">
            <v>20470</v>
          </cell>
          <cell r="Y218">
            <v>20940</v>
          </cell>
          <cell r="Z218">
            <v>20795</v>
          </cell>
          <cell r="AA218">
            <v>21195</v>
          </cell>
          <cell r="AB218">
            <v>21585</v>
          </cell>
          <cell r="AC218">
            <v>21855</v>
          </cell>
          <cell r="AD218">
            <v>22195</v>
          </cell>
        </row>
        <row r="220">
          <cell r="D220" t="str">
            <v>Algeria</v>
          </cell>
          <cell r="E220">
            <v>725</v>
          </cell>
          <cell r="F220">
            <v>675</v>
          </cell>
          <cell r="G220">
            <v>660</v>
          </cell>
          <cell r="H220">
            <v>670</v>
          </cell>
          <cell r="I220">
            <v>700</v>
          </cell>
          <cell r="J220">
            <v>800</v>
          </cell>
          <cell r="K220">
            <v>800</v>
          </cell>
          <cell r="L220">
            <v>775</v>
          </cell>
          <cell r="M220">
            <v>750</v>
          </cell>
          <cell r="N220">
            <v>750</v>
          </cell>
          <cell r="O220">
            <v>765</v>
          </cell>
          <cell r="P220">
            <v>820</v>
          </cell>
          <cell r="Q220">
            <v>850</v>
          </cell>
          <cell r="R220">
            <v>825</v>
          </cell>
          <cell r="S220">
            <v>765</v>
          </cell>
          <cell r="T220">
            <v>815</v>
          </cell>
          <cell r="U220">
            <v>820</v>
          </cell>
          <cell r="V220">
            <v>865</v>
          </cell>
          <cell r="W220">
            <v>1125</v>
          </cell>
          <cell r="X220">
            <v>1220</v>
          </cell>
          <cell r="Y220">
            <v>1345</v>
          </cell>
          <cell r="Z220">
            <v>895</v>
          </cell>
          <cell r="AA220">
            <v>905</v>
          </cell>
          <cell r="AB220">
            <v>925</v>
          </cell>
          <cell r="AC220">
            <v>940</v>
          </cell>
          <cell r="AD220">
            <v>955</v>
          </cell>
        </row>
        <row r="221">
          <cell r="D221" t="str">
            <v>Libya</v>
          </cell>
          <cell r="E221">
            <v>1025</v>
          </cell>
          <cell r="F221">
            <v>1025</v>
          </cell>
          <cell r="G221">
            <v>970</v>
          </cell>
          <cell r="H221">
            <v>1000</v>
          </cell>
          <cell r="I221">
            <v>1100</v>
          </cell>
          <cell r="J221">
            <v>1360</v>
          </cell>
          <cell r="K221">
            <v>1500</v>
          </cell>
          <cell r="L221">
            <v>1480</v>
          </cell>
          <cell r="M221">
            <v>1385</v>
          </cell>
          <cell r="N221">
            <v>1390</v>
          </cell>
          <cell r="O221">
            <v>1395</v>
          </cell>
          <cell r="P221">
            <v>1400</v>
          </cell>
          <cell r="Q221">
            <v>1435</v>
          </cell>
          <cell r="R221">
            <v>1385</v>
          </cell>
          <cell r="S221">
            <v>1330</v>
          </cell>
          <cell r="T221">
            <v>1415</v>
          </cell>
          <cell r="U221">
            <v>1365</v>
          </cell>
          <cell r="V221">
            <v>1320</v>
          </cell>
          <cell r="W221">
            <v>1425</v>
          </cell>
          <cell r="X221">
            <v>1545</v>
          </cell>
          <cell r="Y221">
            <v>1645</v>
          </cell>
          <cell r="Z221">
            <v>1505</v>
          </cell>
          <cell r="AA221">
            <v>1520</v>
          </cell>
          <cell r="AB221">
            <v>1550</v>
          </cell>
          <cell r="AC221">
            <v>1575</v>
          </cell>
          <cell r="AD221">
            <v>1600</v>
          </cell>
        </row>
        <row r="222">
          <cell r="D222" t="str">
            <v>Nigeria</v>
          </cell>
          <cell r="E222">
            <v>1475</v>
          </cell>
          <cell r="F222">
            <v>1475</v>
          </cell>
          <cell r="G222">
            <v>1300</v>
          </cell>
          <cell r="H222">
            <v>1420</v>
          </cell>
          <cell r="I222">
            <v>1665</v>
          </cell>
          <cell r="J222">
            <v>1760</v>
          </cell>
          <cell r="K222">
            <v>1890</v>
          </cell>
          <cell r="L222">
            <v>1890</v>
          </cell>
          <cell r="M222">
            <v>1915</v>
          </cell>
          <cell r="N222">
            <v>1870</v>
          </cell>
          <cell r="O222">
            <v>1855</v>
          </cell>
          <cell r="P222">
            <v>2050</v>
          </cell>
          <cell r="Q222">
            <v>2235</v>
          </cell>
          <cell r="R222">
            <v>2085</v>
          </cell>
          <cell r="S222">
            <v>1990</v>
          </cell>
          <cell r="T222">
            <v>2035</v>
          </cell>
          <cell r="U222">
            <v>2085</v>
          </cell>
          <cell r="V222">
            <v>1970</v>
          </cell>
          <cell r="W222">
            <v>2120</v>
          </cell>
          <cell r="X222">
            <v>2350</v>
          </cell>
          <cell r="Y222">
            <v>2420</v>
          </cell>
          <cell r="Z222">
            <v>2315</v>
          </cell>
          <cell r="AA222">
            <v>2340</v>
          </cell>
          <cell r="AB222">
            <v>2390</v>
          </cell>
          <cell r="AC222">
            <v>2420</v>
          </cell>
          <cell r="AD222">
            <v>2465</v>
          </cell>
        </row>
        <row r="223">
          <cell r="D223" t="str">
            <v>Indonesia</v>
          </cell>
          <cell r="E223">
            <v>1175</v>
          </cell>
          <cell r="F223">
            <v>1250</v>
          </cell>
          <cell r="G223">
            <v>1160</v>
          </cell>
          <cell r="H223">
            <v>1180</v>
          </cell>
          <cell r="I223">
            <v>1235</v>
          </cell>
          <cell r="J223">
            <v>1310</v>
          </cell>
          <cell r="K223">
            <v>1460</v>
          </cell>
          <cell r="L223">
            <v>1385</v>
          </cell>
          <cell r="M223">
            <v>1325</v>
          </cell>
          <cell r="N223">
            <v>1320</v>
          </cell>
          <cell r="O223">
            <v>1335</v>
          </cell>
          <cell r="P223">
            <v>1375</v>
          </cell>
          <cell r="Q223">
            <v>1390</v>
          </cell>
          <cell r="R223">
            <v>1345</v>
          </cell>
          <cell r="S223">
            <v>1305</v>
          </cell>
          <cell r="T223">
            <v>1300</v>
          </cell>
          <cell r="U223">
            <v>1215</v>
          </cell>
          <cell r="V223">
            <v>1130</v>
          </cell>
          <cell r="W223">
            <v>1025</v>
          </cell>
          <cell r="X223">
            <v>965</v>
          </cell>
          <cell r="Y223">
            <v>940</v>
          </cell>
          <cell r="Z223">
            <v>1455</v>
          </cell>
          <cell r="AA223">
            <v>1470</v>
          </cell>
          <cell r="AB223">
            <v>1505</v>
          </cell>
          <cell r="AC223">
            <v>1525</v>
          </cell>
          <cell r="AD223">
            <v>1550</v>
          </cell>
        </row>
        <row r="224">
          <cell r="D224" t="str">
            <v>Venezuela</v>
          </cell>
          <cell r="E224">
            <v>1550</v>
          </cell>
          <cell r="F224">
            <v>1650</v>
          </cell>
          <cell r="G224">
            <v>1650</v>
          </cell>
          <cell r="H224">
            <v>1660</v>
          </cell>
          <cell r="I224">
            <v>1695</v>
          </cell>
          <cell r="J224">
            <v>2085</v>
          </cell>
          <cell r="K224">
            <v>2325</v>
          </cell>
          <cell r="L224">
            <v>2285</v>
          </cell>
          <cell r="M224">
            <v>2310</v>
          </cell>
          <cell r="N224">
            <v>2455</v>
          </cell>
          <cell r="O224">
            <v>2665</v>
          </cell>
          <cell r="P224">
            <v>2990</v>
          </cell>
          <cell r="Q224">
            <v>3250</v>
          </cell>
          <cell r="R224">
            <v>3140</v>
          </cell>
          <cell r="S224">
            <v>2785</v>
          </cell>
          <cell r="T224">
            <v>2900</v>
          </cell>
          <cell r="U224">
            <v>2825</v>
          </cell>
          <cell r="V224">
            <v>2560</v>
          </cell>
          <cell r="W224">
            <v>2325</v>
          </cell>
          <cell r="X224">
            <v>2595</v>
          </cell>
          <cell r="Y224">
            <v>2645</v>
          </cell>
          <cell r="Z224">
            <v>3235</v>
          </cell>
          <cell r="AA224">
            <v>3270</v>
          </cell>
          <cell r="AB224">
            <v>3335</v>
          </cell>
          <cell r="AC224">
            <v>3385</v>
          </cell>
          <cell r="AD224">
            <v>3440</v>
          </cell>
        </row>
        <row r="226">
          <cell r="D226" t="str">
            <v>Total OPEC</v>
          </cell>
          <cell r="E226">
            <v>15500</v>
          </cell>
          <cell r="F226">
            <v>18025</v>
          </cell>
          <cell r="G226">
            <v>17400</v>
          </cell>
          <cell r="H226">
            <v>19070</v>
          </cell>
          <cell r="I226">
            <v>21105</v>
          </cell>
          <cell r="J226">
            <v>22395</v>
          </cell>
          <cell r="K226">
            <v>22710</v>
          </cell>
          <cell r="L226">
            <v>23755</v>
          </cell>
          <cell r="M226">
            <v>24295</v>
          </cell>
          <cell r="N226">
            <v>24480</v>
          </cell>
          <cell r="O226">
            <v>24860</v>
          </cell>
          <cell r="P226">
            <v>25835</v>
          </cell>
          <cell r="Q226">
            <v>27150</v>
          </cell>
          <cell r="R226">
            <v>27785</v>
          </cell>
          <cell r="S226">
            <v>26515</v>
          </cell>
          <cell r="T226">
            <v>28015</v>
          </cell>
          <cell r="U226">
            <v>27180</v>
          </cell>
          <cell r="V226">
            <v>25360</v>
          </cell>
          <cell r="W226">
            <v>27050</v>
          </cell>
          <cell r="X226">
            <v>29145</v>
          </cell>
          <cell r="Y226">
            <v>29935</v>
          </cell>
          <cell r="Z226">
            <v>30200</v>
          </cell>
          <cell r="AA226">
            <v>30700</v>
          </cell>
          <cell r="AB226">
            <v>31290</v>
          </cell>
          <cell r="AC226">
            <v>31700</v>
          </cell>
          <cell r="AD226">
            <v>32205</v>
          </cell>
        </row>
        <row r="231">
          <cell r="D231" t="str">
            <v>OPEC Crude Production</v>
          </cell>
        </row>
        <row r="232">
          <cell r="D232" t="str">
            <v>BASED ON CURRENT QUOTA ALLOCATIONS</v>
          </cell>
        </row>
        <row r="233">
          <cell r="D233" t="str">
            <v>million b/d</v>
          </cell>
          <cell r="E233">
            <v>1985</v>
          </cell>
          <cell r="F233">
            <v>1986</v>
          </cell>
          <cell r="G233">
            <v>1987</v>
          </cell>
          <cell r="H233">
            <v>1988</v>
          </cell>
          <cell r="I233">
            <v>1989</v>
          </cell>
          <cell r="J233">
            <v>1990</v>
          </cell>
          <cell r="K233">
            <v>1991</v>
          </cell>
          <cell r="L233">
            <v>1992</v>
          </cell>
          <cell r="M233">
            <v>1993</v>
          </cell>
          <cell r="N233">
            <v>1994</v>
          </cell>
          <cell r="O233">
            <v>1995</v>
          </cell>
          <cell r="P233">
            <v>1996</v>
          </cell>
          <cell r="Q233">
            <v>1997</v>
          </cell>
          <cell r="R233">
            <v>1998</v>
          </cell>
          <cell r="S233">
            <v>1999</v>
          </cell>
          <cell r="T233">
            <v>2000</v>
          </cell>
          <cell r="U233">
            <v>2001</v>
          </cell>
          <cell r="V233">
            <v>2002</v>
          </cell>
          <cell r="W233">
            <v>2003</v>
          </cell>
          <cell r="X233">
            <v>2004</v>
          </cell>
          <cell r="Y233">
            <v>2005</v>
          </cell>
          <cell r="Z233">
            <v>2006</v>
          </cell>
          <cell r="AA233">
            <v>2007</v>
          </cell>
          <cell r="AB233">
            <v>2008</v>
          </cell>
          <cell r="AC233">
            <v>2009</v>
          </cell>
          <cell r="AD233">
            <v>2010</v>
          </cell>
        </row>
        <row r="235">
          <cell r="D235" t="str">
            <v>Saudi Arabia</v>
          </cell>
          <cell r="E235">
            <v>3.3999999999999995</v>
          </cell>
          <cell r="F235">
            <v>4.9000000000000012</v>
          </cell>
          <cell r="G235">
            <v>4.0999999999999988</v>
          </cell>
          <cell r="H235">
            <v>5</v>
          </cell>
          <cell r="I235">
            <v>5.1000000000000014</v>
          </cell>
          <cell r="J235">
            <v>6.2999999999999989</v>
          </cell>
          <cell r="K235">
            <v>8.1</v>
          </cell>
          <cell r="L235">
            <v>8.2000000000000028</v>
          </cell>
          <cell r="M235">
            <v>8.1000000000000014</v>
          </cell>
          <cell r="N235">
            <v>7.9</v>
          </cell>
          <cell r="O235">
            <v>7.9999999999999964</v>
          </cell>
          <cell r="P235">
            <v>7.9000000000000021</v>
          </cell>
          <cell r="Q235">
            <v>8.2000000000000011</v>
          </cell>
          <cell r="R235">
            <v>8.3000000000000007</v>
          </cell>
          <cell r="S235">
            <v>7.6000000000000014</v>
          </cell>
          <cell r="T235">
            <v>8.3000000000000007</v>
          </cell>
          <cell r="U235">
            <v>7.8999999999999986</v>
          </cell>
          <cell r="V235">
            <v>7.6</v>
          </cell>
          <cell r="W235">
            <v>9.0000000000000036</v>
          </cell>
          <cell r="X235">
            <v>8.9</v>
          </cell>
          <cell r="Y235">
            <v>9.5999999999999961</v>
          </cell>
          <cell r="Z235">
            <v>9.1000000000000014</v>
          </cell>
          <cell r="AA235">
            <v>9.1999999999999993</v>
          </cell>
          <cell r="AB235">
            <v>9.4000000000000021</v>
          </cell>
          <cell r="AC235">
            <v>9.4999999999999982</v>
          </cell>
          <cell r="AD235">
            <v>9.6000000000000014</v>
          </cell>
        </row>
        <row r="236">
          <cell r="D236" t="str">
            <v>Iran</v>
          </cell>
          <cell r="E236">
            <v>2.2000000000000002</v>
          </cell>
          <cell r="F236">
            <v>1.9</v>
          </cell>
          <cell r="G236">
            <v>2.2000000000000002</v>
          </cell>
          <cell r="H236">
            <v>2.2999999999999998</v>
          </cell>
          <cell r="I236">
            <v>2.9</v>
          </cell>
          <cell r="J236">
            <v>3.1</v>
          </cell>
          <cell r="K236">
            <v>3.3</v>
          </cell>
          <cell r="L236">
            <v>3.4</v>
          </cell>
          <cell r="M236">
            <v>3.6</v>
          </cell>
          <cell r="N236">
            <v>3.6</v>
          </cell>
          <cell r="O236">
            <v>3.6</v>
          </cell>
          <cell r="P236">
            <v>3.7</v>
          </cell>
          <cell r="Q236">
            <v>3.6</v>
          </cell>
          <cell r="R236">
            <v>3.6</v>
          </cell>
          <cell r="S236">
            <v>3.5</v>
          </cell>
          <cell r="T236">
            <v>3.7</v>
          </cell>
          <cell r="U236">
            <v>3.7</v>
          </cell>
          <cell r="V236">
            <v>3.4</v>
          </cell>
          <cell r="W236">
            <v>3.8</v>
          </cell>
          <cell r="X236">
            <v>4</v>
          </cell>
          <cell r="Y236">
            <v>3.9</v>
          </cell>
          <cell r="Z236">
            <v>4.0999999999999996</v>
          </cell>
          <cell r="AA236">
            <v>4.2</v>
          </cell>
          <cell r="AB236">
            <v>4.3</v>
          </cell>
          <cell r="AC236">
            <v>4.3</v>
          </cell>
          <cell r="AD236">
            <v>4.4000000000000004</v>
          </cell>
        </row>
        <row r="237">
          <cell r="D237" t="str">
            <v>Iraq</v>
          </cell>
          <cell r="E237">
            <v>1.4</v>
          </cell>
          <cell r="F237">
            <v>1.9</v>
          </cell>
          <cell r="G237">
            <v>2.2000000000000002</v>
          </cell>
          <cell r="H237">
            <v>2.6</v>
          </cell>
          <cell r="I237">
            <v>2.8</v>
          </cell>
          <cell r="J237">
            <v>2</v>
          </cell>
          <cell r="K237">
            <v>0.3</v>
          </cell>
          <cell r="L237">
            <v>0.5</v>
          </cell>
          <cell r="M237">
            <v>0.5</v>
          </cell>
          <cell r="N237">
            <v>0.5</v>
          </cell>
          <cell r="O237">
            <v>0.6</v>
          </cell>
          <cell r="P237">
            <v>0.7</v>
          </cell>
          <cell r="Q237">
            <v>1.2</v>
          </cell>
          <cell r="R237">
            <v>2.1</v>
          </cell>
          <cell r="S237">
            <v>2.5</v>
          </cell>
          <cell r="T237">
            <v>2.5</v>
          </cell>
          <cell r="U237">
            <v>2.4</v>
          </cell>
          <cell r="V237">
            <v>2</v>
          </cell>
          <cell r="W237">
            <v>1.3</v>
          </cell>
          <cell r="X237">
            <v>2</v>
          </cell>
          <cell r="Y237">
            <v>1.9</v>
          </cell>
          <cell r="Z237">
            <v>2.1</v>
          </cell>
          <cell r="AA237">
            <v>2.2999999999999998</v>
          </cell>
          <cell r="AB237">
            <v>2.2999999999999998</v>
          </cell>
          <cell r="AC237">
            <v>2.2999999999999998</v>
          </cell>
          <cell r="AD237">
            <v>2.2999999999999998</v>
          </cell>
        </row>
        <row r="238">
          <cell r="D238" t="str">
            <v>Kuwait</v>
          </cell>
          <cell r="E238">
            <v>1.1000000000000001</v>
          </cell>
          <cell r="F238">
            <v>1.5</v>
          </cell>
          <cell r="G238">
            <v>1.3</v>
          </cell>
          <cell r="H238">
            <v>1.4</v>
          </cell>
          <cell r="I238">
            <v>1.7</v>
          </cell>
          <cell r="J238">
            <v>1.1000000000000001</v>
          </cell>
          <cell r="K238">
            <v>0.2</v>
          </cell>
          <cell r="L238">
            <v>1.1000000000000001</v>
          </cell>
          <cell r="M238">
            <v>1.8</v>
          </cell>
          <cell r="N238">
            <v>2</v>
          </cell>
          <cell r="O238">
            <v>2</v>
          </cell>
          <cell r="P238">
            <v>2.1</v>
          </cell>
          <cell r="Q238">
            <v>2.1</v>
          </cell>
          <cell r="R238">
            <v>2.1</v>
          </cell>
          <cell r="S238">
            <v>1.9</v>
          </cell>
          <cell r="T238">
            <v>2.1</v>
          </cell>
          <cell r="U238">
            <v>2</v>
          </cell>
          <cell r="V238">
            <v>1.9</v>
          </cell>
          <cell r="W238">
            <v>2.2000000000000002</v>
          </cell>
          <cell r="X238">
            <v>2.2999999999999998</v>
          </cell>
          <cell r="Y238">
            <v>2.5</v>
          </cell>
          <cell r="Z238">
            <v>2.2999999999999998</v>
          </cell>
          <cell r="AA238">
            <v>2.2999999999999998</v>
          </cell>
          <cell r="AB238">
            <v>2.2999999999999998</v>
          </cell>
          <cell r="AC238">
            <v>2.4</v>
          </cell>
          <cell r="AD238">
            <v>2.4</v>
          </cell>
        </row>
        <row r="239">
          <cell r="D239" t="str">
            <v>UAE</v>
          </cell>
          <cell r="E239">
            <v>1.1000000000000001</v>
          </cell>
          <cell r="F239">
            <v>1.3</v>
          </cell>
          <cell r="G239">
            <v>1.4</v>
          </cell>
          <cell r="H239">
            <v>1.5</v>
          </cell>
          <cell r="I239">
            <v>1.8</v>
          </cell>
          <cell r="J239">
            <v>2.1</v>
          </cell>
          <cell r="K239">
            <v>2.4</v>
          </cell>
          <cell r="L239">
            <v>2.2999999999999998</v>
          </cell>
          <cell r="M239">
            <v>2.2000000000000002</v>
          </cell>
          <cell r="N239">
            <v>2.2000000000000002</v>
          </cell>
          <cell r="O239">
            <v>2.2000000000000002</v>
          </cell>
          <cell r="P239">
            <v>2.2000000000000002</v>
          </cell>
          <cell r="Q239">
            <v>2.2999999999999998</v>
          </cell>
          <cell r="R239">
            <v>2.2999999999999998</v>
          </cell>
          <cell r="S239">
            <v>2.1</v>
          </cell>
          <cell r="T239">
            <v>2.2999999999999998</v>
          </cell>
          <cell r="U239">
            <v>2.2000000000000002</v>
          </cell>
          <cell r="V239">
            <v>2</v>
          </cell>
          <cell r="W239">
            <v>2.2000000000000002</v>
          </cell>
          <cell r="X239">
            <v>2.4</v>
          </cell>
          <cell r="Y239">
            <v>2.4</v>
          </cell>
          <cell r="Z239">
            <v>2.5</v>
          </cell>
          <cell r="AA239">
            <v>2.5</v>
          </cell>
          <cell r="AB239">
            <v>2.5</v>
          </cell>
          <cell r="AC239">
            <v>2.6</v>
          </cell>
          <cell r="AD239">
            <v>2.6</v>
          </cell>
        </row>
        <row r="240">
          <cell r="D240" t="str">
            <v>Qatar</v>
          </cell>
          <cell r="E240">
            <v>0.3</v>
          </cell>
          <cell r="F240">
            <v>0.3</v>
          </cell>
          <cell r="G240">
            <v>0.3</v>
          </cell>
          <cell r="H240">
            <v>0.3</v>
          </cell>
          <cell r="I240">
            <v>0.4</v>
          </cell>
          <cell r="J240">
            <v>0.4</v>
          </cell>
          <cell r="K240">
            <v>0.4</v>
          </cell>
          <cell r="L240">
            <v>0.4</v>
          </cell>
          <cell r="M240">
            <v>0.4</v>
          </cell>
          <cell r="N240">
            <v>0.4</v>
          </cell>
          <cell r="O240">
            <v>0.4</v>
          </cell>
          <cell r="P240">
            <v>0.5</v>
          </cell>
          <cell r="Q240">
            <v>0.6</v>
          </cell>
          <cell r="R240">
            <v>0.7</v>
          </cell>
          <cell r="S240">
            <v>0.7</v>
          </cell>
          <cell r="T240">
            <v>0.7</v>
          </cell>
          <cell r="U240">
            <v>0.7</v>
          </cell>
          <cell r="V240">
            <v>0.6</v>
          </cell>
          <cell r="W240">
            <v>0.7</v>
          </cell>
          <cell r="X240">
            <v>0.8</v>
          </cell>
          <cell r="Y240">
            <v>0.8</v>
          </cell>
          <cell r="Z240">
            <v>0.7</v>
          </cell>
          <cell r="AA240">
            <v>0.7</v>
          </cell>
          <cell r="AB240">
            <v>0.8</v>
          </cell>
          <cell r="AC240">
            <v>0.8</v>
          </cell>
          <cell r="AD240">
            <v>0.8</v>
          </cell>
        </row>
        <row r="241">
          <cell r="D241" t="str">
            <v>Total Middle East</v>
          </cell>
          <cell r="E241">
            <v>9.5</v>
          </cell>
          <cell r="F241">
            <v>11.8</v>
          </cell>
          <cell r="G241">
            <v>11.499999999999998</v>
          </cell>
          <cell r="H241">
            <v>13.100000000000001</v>
          </cell>
          <cell r="I241">
            <v>14.700000000000001</v>
          </cell>
          <cell r="J241">
            <v>14.999999999999998</v>
          </cell>
          <cell r="K241">
            <v>14.7</v>
          </cell>
          <cell r="L241">
            <v>15.900000000000002</v>
          </cell>
          <cell r="M241">
            <v>16.600000000000001</v>
          </cell>
          <cell r="N241">
            <v>16.600000000000001</v>
          </cell>
          <cell r="O241">
            <v>16.799999999999997</v>
          </cell>
          <cell r="P241">
            <v>17.100000000000001</v>
          </cell>
          <cell r="Q241">
            <v>18</v>
          </cell>
          <cell r="R241">
            <v>19.100000000000001</v>
          </cell>
          <cell r="S241">
            <v>18.3</v>
          </cell>
          <cell r="T241">
            <v>19.600000000000001</v>
          </cell>
          <cell r="U241">
            <v>18.899999999999999</v>
          </cell>
          <cell r="V241">
            <v>17.5</v>
          </cell>
          <cell r="W241">
            <v>19.200000000000003</v>
          </cell>
          <cell r="X241">
            <v>20.400000000000002</v>
          </cell>
          <cell r="Y241">
            <v>21.099999999999998</v>
          </cell>
          <cell r="Z241">
            <v>20.8</v>
          </cell>
          <cell r="AA241">
            <v>21.2</v>
          </cell>
          <cell r="AB241">
            <v>21.6</v>
          </cell>
          <cell r="AC241">
            <v>21.9</v>
          </cell>
          <cell r="AD241">
            <v>22.1</v>
          </cell>
        </row>
        <row r="243">
          <cell r="D243" t="str">
            <v>Algeria</v>
          </cell>
          <cell r="E243">
            <v>0.7</v>
          </cell>
          <cell r="F243">
            <v>0.7</v>
          </cell>
          <cell r="G243">
            <v>0.7</v>
          </cell>
          <cell r="H243">
            <v>0.7</v>
          </cell>
          <cell r="I243">
            <v>0.7</v>
          </cell>
          <cell r="J243">
            <v>0.8</v>
          </cell>
          <cell r="K243">
            <v>0.8</v>
          </cell>
          <cell r="L243">
            <v>0.8</v>
          </cell>
          <cell r="M243">
            <v>0.8</v>
          </cell>
          <cell r="N243">
            <v>0.8</v>
          </cell>
          <cell r="O243">
            <v>0.8</v>
          </cell>
          <cell r="P243">
            <v>0.8</v>
          </cell>
          <cell r="Q243">
            <v>0.9</v>
          </cell>
          <cell r="R243">
            <v>0.8</v>
          </cell>
          <cell r="S243">
            <v>0.8</v>
          </cell>
          <cell r="T243">
            <v>0.8</v>
          </cell>
          <cell r="U243">
            <v>0.8</v>
          </cell>
          <cell r="V243">
            <v>0.9</v>
          </cell>
          <cell r="W243">
            <v>1.1000000000000001</v>
          </cell>
          <cell r="X243">
            <v>1.2</v>
          </cell>
          <cell r="Y243">
            <v>1.3</v>
          </cell>
          <cell r="Z243">
            <v>0.9</v>
          </cell>
          <cell r="AA243">
            <v>0.9</v>
          </cell>
          <cell r="AB243">
            <v>0.9</v>
          </cell>
          <cell r="AC243">
            <v>0.9</v>
          </cell>
          <cell r="AD243">
            <v>1</v>
          </cell>
        </row>
        <row r="244">
          <cell r="D244" t="str">
            <v>Libya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1.1000000000000001</v>
          </cell>
          <cell r="J244">
            <v>1.4</v>
          </cell>
          <cell r="K244">
            <v>1.5</v>
          </cell>
          <cell r="L244">
            <v>1.5</v>
          </cell>
          <cell r="M244">
            <v>1.4</v>
          </cell>
          <cell r="N244">
            <v>1.4</v>
          </cell>
          <cell r="O244">
            <v>1.4</v>
          </cell>
          <cell r="P244">
            <v>1.4</v>
          </cell>
          <cell r="Q244">
            <v>1.4</v>
          </cell>
          <cell r="R244">
            <v>1.4</v>
          </cell>
          <cell r="S244">
            <v>1.3</v>
          </cell>
          <cell r="T244">
            <v>1.4</v>
          </cell>
          <cell r="U244">
            <v>1.4</v>
          </cell>
          <cell r="V244">
            <v>1.3</v>
          </cell>
          <cell r="W244">
            <v>1.4</v>
          </cell>
          <cell r="X244">
            <v>1.5</v>
          </cell>
          <cell r="Y244">
            <v>1.6</v>
          </cell>
          <cell r="Z244">
            <v>1.5</v>
          </cell>
          <cell r="AA244">
            <v>1.5</v>
          </cell>
          <cell r="AB244">
            <v>1.6</v>
          </cell>
          <cell r="AC244">
            <v>1.6</v>
          </cell>
          <cell r="AD244">
            <v>1.6</v>
          </cell>
        </row>
        <row r="245">
          <cell r="D245" t="str">
            <v>Nigeria</v>
          </cell>
          <cell r="E245">
            <v>1.5</v>
          </cell>
          <cell r="F245">
            <v>1.5</v>
          </cell>
          <cell r="G245">
            <v>1.3</v>
          </cell>
          <cell r="H245">
            <v>1.4</v>
          </cell>
          <cell r="I245">
            <v>1.7</v>
          </cell>
          <cell r="J245">
            <v>1.8</v>
          </cell>
          <cell r="K245">
            <v>1.9</v>
          </cell>
          <cell r="L245">
            <v>1.9</v>
          </cell>
          <cell r="M245">
            <v>1.9</v>
          </cell>
          <cell r="N245">
            <v>1.9</v>
          </cell>
          <cell r="O245">
            <v>1.9</v>
          </cell>
          <cell r="P245">
            <v>2.1</v>
          </cell>
          <cell r="Q245">
            <v>2.2000000000000002</v>
          </cell>
          <cell r="R245">
            <v>2.1</v>
          </cell>
          <cell r="S245">
            <v>2</v>
          </cell>
          <cell r="T245">
            <v>2</v>
          </cell>
          <cell r="U245">
            <v>2.1</v>
          </cell>
          <cell r="V245">
            <v>2</v>
          </cell>
          <cell r="W245">
            <v>2.1</v>
          </cell>
          <cell r="X245">
            <v>2.4</v>
          </cell>
          <cell r="Y245">
            <v>2.4</v>
          </cell>
          <cell r="Z245">
            <v>2.2999999999999998</v>
          </cell>
          <cell r="AA245">
            <v>2.2999999999999998</v>
          </cell>
          <cell r="AB245">
            <v>2.4</v>
          </cell>
          <cell r="AC245">
            <v>2.4</v>
          </cell>
          <cell r="AD245">
            <v>2.5</v>
          </cell>
        </row>
        <row r="246">
          <cell r="D246" t="str">
            <v>Indonesia</v>
          </cell>
          <cell r="E246">
            <v>1.2</v>
          </cell>
          <cell r="F246">
            <v>1.3</v>
          </cell>
          <cell r="G246">
            <v>1.2</v>
          </cell>
          <cell r="H246">
            <v>1.2</v>
          </cell>
          <cell r="I246">
            <v>1.2</v>
          </cell>
          <cell r="J246">
            <v>1.3</v>
          </cell>
          <cell r="K246">
            <v>1.5</v>
          </cell>
          <cell r="L246">
            <v>1.4</v>
          </cell>
          <cell r="M246">
            <v>1.3</v>
          </cell>
          <cell r="N246">
            <v>1.3</v>
          </cell>
          <cell r="O246">
            <v>1.3</v>
          </cell>
          <cell r="P246">
            <v>1.4</v>
          </cell>
          <cell r="Q246">
            <v>1.4</v>
          </cell>
          <cell r="R246">
            <v>1.3</v>
          </cell>
          <cell r="S246">
            <v>1.3</v>
          </cell>
          <cell r="T246">
            <v>1.3</v>
          </cell>
          <cell r="U246">
            <v>1.2</v>
          </cell>
          <cell r="V246">
            <v>1.1000000000000001</v>
          </cell>
          <cell r="W246">
            <v>1</v>
          </cell>
          <cell r="X246">
            <v>1</v>
          </cell>
          <cell r="Y246">
            <v>0.9</v>
          </cell>
          <cell r="Z246">
            <v>1.5</v>
          </cell>
          <cell r="AA246">
            <v>1.5</v>
          </cell>
          <cell r="AB246">
            <v>1.5</v>
          </cell>
          <cell r="AC246">
            <v>1.5</v>
          </cell>
          <cell r="AD246">
            <v>1.6</v>
          </cell>
        </row>
        <row r="247">
          <cell r="D247" t="str">
            <v>Venezuela</v>
          </cell>
          <cell r="E247">
            <v>1.6</v>
          </cell>
          <cell r="F247">
            <v>1.7</v>
          </cell>
          <cell r="G247">
            <v>1.7</v>
          </cell>
          <cell r="H247">
            <v>1.7</v>
          </cell>
          <cell r="I247">
            <v>1.7</v>
          </cell>
          <cell r="J247">
            <v>2.1</v>
          </cell>
          <cell r="K247">
            <v>2.2999999999999998</v>
          </cell>
          <cell r="L247">
            <v>2.2999999999999998</v>
          </cell>
          <cell r="M247">
            <v>2.2999999999999998</v>
          </cell>
          <cell r="N247">
            <v>2.5</v>
          </cell>
          <cell r="O247">
            <v>2.7</v>
          </cell>
          <cell r="P247">
            <v>3</v>
          </cell>
          <cell r="Q247">
            <v>3.3</v>
          </cell>
          <cell r="R247">
            <v>3.1</v>
          </cell>
          <cell r="S247">
            <v>2.8</v>
          </cell>
          <cell r="T247">
            <v>2.9</v>
          </cell>
          <cell r="U247">
            <v>2.8</v>
          </cell>
          <cell r="V247">
            <v>2.6</v>
          </cell>
          <cell r="W247">
            <v>2.2999999999999998</v>
          </cell>
          <cell r="X247">
            <v>2.6</v>
          </cell>
          <cell r="Y247">
            <v>2.6</v>
          </cell>
          <cell r="Z247">
            <v>3.2</v>
          </cell>
          <cell r="AA247">
            <v>3.3</v>
          </cell>
          <cell r="AB247">
            <v>3.3</v>
          </cell>
          <cell r="AC247">
            <v>3.4</v>
          </cell>
          <cell r="AD247">
            <v>3.4</v>
          </cell>
        </row>
        <row r="249">
          <cell r="D249" t="str">
            <v>Total OPEC</v>
          </cell>
          <cell r="E249">
            <v>15.5</v>
          </cell>
          <cell r="F249">
            <v>18</v>
          </cell>
          <cell r="G249">
            <v>17.399999999999999</v>
          </cell>
          <cell r="H249">
            <v>19.100000000000001</v>
          </cell>
          <cell r="I249">
            <v>21.1</v>
          </cell>
          <cell r="J249">
            <v>22.4</v>
          </cell>
          <cell r="K249">
            <v>22.7</v>
          </cell>
          <cell r="L249">
            <v>23.8</v>
          </cell>
          <cell r="M249">
            <v>24.3</v>
          </cell>
          <cell r="N249">
            <v>24.5</v>
          </cell>
          <cell r="O249">
            <v>24.9</v>
          </cell>
          <cell r="P249">
            <v>25.8</v>
          </cell>
          <cell r="Q249">
            <v>27.2</v>
          </cell>
          <cell r="R249">
            <v>27.8</v>
          </cell>
          <cell r="S249">
            <v>26.5</v>
          </cell>
          <cell r="T249">
            <v>28</v>
          </cell>
          <cell r="U249">
            <v>27.2</v>
          </cell>
          <cell r="V249">
            <v>25.4</v>
          </cell>
          <cell r="W249">
            <v>27.1</v>
          </cell>
          <cell r="X249">
            <v>29.1</v>
          </cell>
          <cell r="Y249">
            <v>29.9</v>
          </cell>
          <cell r="Z249">
            <v>30.2</v>
          </cell>
          <cell r="AA249">
            <v>30.7</v>
          </cell>
          <cell r="AB249">
            <v>31.3</v>
          </cell>
          <cell r="AC249">
            <v>31.7</v>
          </cell>
          <cell r="AD249">
            <v>32.200000000000003</v>
          </cell>
        </row>
        <row r="250">
          <cell r="E250">
            <v>14.1</v>
          </cell>
          <cell r="F250">
            <v>16.100000000000001</v>
          </cell>
          <cell r="G250">
            <v>15.2</v>
          </cell>
          <cell r="H250">
            <v>16.5</v>
          </cell>
          <cell r="I250">
            <v>18.3</v>
          </cell>
          <cell r="J250">
            <v>20.399999999999999</v>
          </cell>
        </row>
        <row r="400">
          <cell r="D400" t="str">
            <v>Total World Excl FSU Production</v>
          </cell>
        </row>
        <row r="401">
          <cell r="E401">
            <v>1985</v>
          </cell>
          <cell r="F401">
            <v>1986</v>
          </cell>
          <cell r="G401">
            <v>1987</v>
          </cell>
          <cell r="H401">
            <v>1988</v>
          </cell>
          <cell r="I401">
            <v>1989</v>
          </cell>
          <cell r="J401">
            <v>1990</v>
          </cell>
          <cell r="K401">
            <v>1991</v>
          </cell>
          <cell r="L401">
            <v>1992</v>
          </cell>
          <cell r="M401">
            <v>1993</v>
          </cell>
          <cell r="N401">
            <v>1994</v>
          </cell>
          <cell r="O401">
            <v>1995</v>
          </cell>
          <cell r="P401">
            <v>1996</v>
          </cell>
          <cell r="Q401">
            <v>1997</v>
          </cell>
          <cell r="R401">
            <v>1998</v>
          </cell>
          <cell r="S401">
            <v>1999</v>
          </cell>
          <cell r="T401">
            <v>2000</v>
          </cell>
          <cell r="U401">
            <v>2001</v>
          </cell>
          <cell r="V401">
            <v>2002</v>
          </cell>
          <cell r="W401">
            <v>2003</v>
          </cell>
          <cell r="X401">
            <v>2004</v>
          </cell>
          <cell r="Y401">
            <v>2005</v>
          </cell>
          <cell r="Z401">
            <v>2006</v>
          </cell>
          <cell r="AA401">
            <v>2007</v>
          </cell>
          <cell r="AB401">
            <v>2008</v>
          </cell>
          <cell r="AC401">
            <v>2009</v>
          </cell>
          <cell r="AD401">
            <v>2010</v>
          </cell>
        </row>
        <row r="402">
          <cell r="D402" t="str">
            <v>Atlantic Basin</v>
          </cell>
          <cell r="E402">
            <v>26.200000000000003</v>
          </cell>
          <cell r="F402">
            <v>26.1</v>
          </cell>
          <cell r="G402">
            <v>25.9</v>
          </cell>
          <cell r="H402">
            <v>26</v>
          </cell>
          <cell r="I402">
            <v>26.000000000000004</v>
          </cell>
          <cell r="J402">
            <v>27.1</v>
          </cell>
          <cell r="K402">
            <v>28.100000000000009</v>
          </cell>
          <cell r="L402">
            <v>28.5</v>
          </cell>
          <cell r="M402">
            <v>28.9</v>
          </cell>
          <cell r="N402">
            <v>29.999999999999993</v>
          </cell>
          <cell r="O402">
            <v>31.300000000000004</v>
          </cell>
          <cell r="P402">
            <v>32.899999999999977</v>
          </cell>
          <cell r="Q402">
            <v>33.899999999999991</v>
          </cell>
          <cell r="R402">
            <v>34.000000000000007</v>
          </cell>
          <cell r="S402">
            <v>33.400000000000006</v>
          </cell>
          <cell r="T402">
            <v>34.099999999999987</v>
          </cell>
          <cell r="U402">
            <v>34.200000000000003</v>
          </cell>
          <cell r="V402">
            <v>34.5</v>
          </cell>
          <cell r="W402">
            <v>34.299999999999997</v>
          </cell>
          <cell r="X402">
            <v>35.200000000000003</v>
          </cell>
          <cell r="Y402">
            <v>35</v>
          </cell>
          <cell r="Z402">
            <v>36.599999999999987</v>
          </cell>
          <cell r="AA402">
            <v>37.299999999999997</v>
          </cell>
          <cell r="AB402">
            <v>37.700000000000003</v>
          </cell>
          <cell r="AC402">
            <v>38.200000000000017</v>
          </cell>
          <cell r="AD402">
            <v>38.799999999999997</v>
          </cell>
        </row>
        <row r="403">
          <cell r="D403" t="str">
            <v>Middle East</v>
          </cell>
          <cell r="E403">
            <v>10.899999999999999</v>
          </cell>
          <cell r="F403">
            <v>13.300000000000002</v>
          </cell>
          <cell r="G403">
            <v>13.200000000000003</v>
          </cell>
          <cell r="H403">
            <v>15.000000000000002</v>
          </cell>
          <cell r="I403">
            <v>16.7</v>
          </cell>
          <cell r="J403">
            <v>17.199999999999996</v>
          </cell>
          <cell r="K403">
            <v>16.899999999999999</v>
          </cell>
          <cell r="L403">
            <v>18.300000000000004</v>
          </cell>
          <cell r="M403">
            <v>19.200000000000003</v>
          </cell>
          <cell r="N403">
            <v>19.5</v>
          </cell>
          <cell r="O403">
            <v>19.999999999999993</v>
          </cell>
          <cell r="P403">
            <v>20.400000000000002</v>
          </cell>
          <cell r="Q403">
            <v>21.5</v>
          </cell>
          <cell r="R403">
            <v>22.6</v>
          </cell>
          <cell r="S403">
            <v>21.8</v>
          </cell>
          <cell r="T403">
            <v>23.300000000000004</v>
          </cell>
          <cell r="U403">
            <v>22.7</v>
          </cell>
          <cell r="V403">
            <v>21.400000000000002</v>
          </cell>
          <cell r="W403">
            <v>23.200000000000003</v>
          </cell>
          <cell r="X403">
            <v>24.499999999999996</v>
          </cell>
          <cell r="Y403">
            <v>25.799999999999997</v>
          </cell>
          <cell r="Z403">
            <v>25.700000000000003</v>
          </cell>
          <cell r="AA403">
            <v>26.2</v>
          </cell>
          <cell r="AB403">
            <v>26.500000000000004</v>
          </cell>
          <cell r="AC403">
            <v>26.799999999999997</v>
          </cell>
          <cell r="AD403">
            <v>27.000000000000004</v>
          </cell>
        </row>
        <row r="404">
          <cell r="D404" t="str">
            <v>Asia Pacific</v>
          </cell>
          <cell r="E404">
            <v>9.1</v>
          </cell>
          <cell r="F404">
            <v>9.3000000000000007</v>
          </cell>
          <cell r="G404">
            <v>9.4</v>
          </cell>
          <cell r="H404">
            <v>9.6000000000000014</v>
          </cell>
          <cell r="I404">
            <v>9.5</v>
          </cell>
          <cell r="J404">
            <v>9.7999999999999989</v>
          </cell>
          <cell r="K404">
            <v>10</v>
          </cell>
          <cell r="L404">
            <v>9.8999999999999986</v>
          </cell>
          <cell r="M404">
            <v>9.7999999999999989</v>
          </cell>
          <cell r="N404">
            <v>10.1</v>
          </cell>
          <cell r="O404">
            <v>10</v>
          </cell>
          <cell r="P404">
            <v>10.199999999999999</v>
          </cell>
          <cell r="Q404">
            <v>10.199999999999999</v>
          </cell>
          <cell r="R404">
            <v>10</v>
          </cell>
          <cell r="S404">
            <v>9.7999999999999989</v>
          </cell>
          <cell r="T404">
            <v>10</v>
          </cell>
          <cell r="U404">
            <v>9.9</v>
          </cell>
          <cell r="V404">
            <v>9.8999999999999986</v>
          </cell>
          <cell r="W404">
            <v>9.7999999999999989</v>
          </cell>
          <cell r="X404">
            <v>10</v>
          </cell>
          <cell r="Y404">
            <v>10.000000000000002</v>
          </cell>
          <cell r="Z404">
            <v>10.100000000000001</v>
          </cell>
          <cell r="AA404">
            <v>9.9</v>
          </cell>
          <cell r="AB404">
            <v>10.1</v>
          </cell>
          <cell r="AC404">
            <v>9.9999999999999982</v>
          </cell>
          <cell r="AD404">
            <v>10</v>
          </cell>
        </row>
        <row r="405">
          <cell r="D405" t="str">
            <v>FSU</v>
          </cell>
          <cell r="E405">
            <v>11.9</v>
          </cell>
          <cell r="F405">
            <v>12.3</v>
          </cell>
          <cell r="G405">
            <v>12.5</v>
          </cell>
          <cell r="H405">
            <v>12.5</v>
          </cell>
          <cell r="I405">
            <v>12.2</v>
          </cell>
          <cell r="J405">
            <v>11.5</v>
          </cell>
          <cell r="K405">
            <v>10.4</v>
          </cell>
          <cell r="L405">
            <v>9</v>
          </cell>
          <cell r="M405">
            <v>7.9</v>
          </cell>
          <cell r="N405">
            <v>7.2</v>
          </cell>
          <cell r="O405">
            <v>7.2</v>
          </cell>
          <cell r="P405">
            <v>7.2</v>
          </cell>
          <cell r="Q405">
            <v>7.3</v>
          </cell>
          <cell r="R405">
            <v>7.2</v>
          </cell>
          <cell r="S405">
            <v>7.5</v>
          </cell>
          <cell r="T405">
            <v>7.9</v>
          </cell>
          <cell r="U405">
            <v>8.5</v>
          </cell>
          <cell r="V405">
            <v>9.3000000000000007</v>
          </cell>
          <cell r="W405">
            <v>10.3</v>
          </cell>
          <cell r="X405">
            <v>11.2</v>
          </cell>
          <cell r="Y405">
            <v>11.6</v>
          </cell>
          <cell r="Z405">
            <v>12</v>
          </cell>
          <cell r="AA405">
            <v>12.4</v>
          </cell>
          <cell r="AB405">
            <v>12.9</v>
          </cell>
          <cell r="AC405">
            <v>13.6</v>
          </cell>
          <cell r="AD405">
            <v>14.2</v>
          </cell>
        </row>
        <row r="406">
          <cell r="D406" t="str">
            <v>Total</v>
          </cell>
          <cell r="E406">
            <v>46.2</v>
          </cell>
          <cell r="F406">
            <v>48.7</v>
          </cell>
          <cell r="G406">
            <v>48.5</v>
          </cell>
          <cell r="H406">
            <v>50.6</v>
          </cell>
          <cell r="I406">
            <v>52.2</v>
          </cell>
          <cell r="J406">
            <v>54.099999999999994</v>
          </cell>
          <cell r="K406">
            <v>55.000000000000007</v>
          </cell>
          <cell r="L406">
            <v>56.7</v>
          </cell>
          <cell r="M406">
            <v>57.9</v>
          </cell>
          <cell r="N406">
            <v>59.599999999999994</v>
          </cell>
          <cell r="O406">
            <v>61.3</v>
          </cell>
          <cell r="P406">
            <v>63.499999999999986</v>
          </cell>
          <cell r="Q406">
            <v>65.599999999999994</v>
          </cell>
          <cell r="R406">
            <v>66.600000000000009</v>
          </cell>
          <cell r="S406">
            <v>65</v>
          </cell>
          <cell r="T406">
            <v>67.399999999999991</v>
          </cell>
          <cell r="U406">
            <v>66.8</v>
          </cell>
          <cell r="V406">
            <v>65.8</v>
          </cell>
          <cell r="W406">
            <v>67.3</v>
          </cell>
          <cell r="X406">
            <v>69.7</v>
          </cell>
          <cell r="Y406">
            <v>70.8</v>
          </cell>
          <cell r="Z406">
            <v>72.399999999999991</v>
          </cell>
          <cell r="AA406">
            <v>73.399999999999991</v>
          </cell>
          <cell r="AB406">
            <v>74.3</v>
          </cell>
          <cell r="AC406">
            <v>75.000000000000014</v>
          </cell>
          <cell r="AD406">
            <v>75.8</v>
          </cell>
        </row>
        <row r="409">
          <cell r="D409" t="str">
            <v>Year on Year Changes</v>
          </cell>
          <cell r="F409">
            <v>1986</v>
          </cell>
          <cell r="G409">
            <v>1987</v>
          </cell>
          <cell r="H409">
            <v>1988</v>
          </cell>
          <cell r="I409">
            <v>1989</v>
          </cell>
          <cell r="J409">
            <v>1990</v>
          </cell>
          <cell r="K409">
            <v>1991</v>
          </cell>
          <cell r="L409">
            <v>1992</v>
          </cell>
          <cell r="M409">
            <v>1993</v>
          </cell>
          <cell r="N409">
            <v>1994</v>
          </cell>
          <cell r="O409">
            <v>1995</v>
          </cell>
          <cell r="P409">
            <v>1996</v>
          </cell>
          <cell r="Q409">
            <v>1997</v>
          </cell>
          <cell r="R409">
            <v>1998</v>
          </cell>
          <cell r="S409">
            <v>1999</v>
          </cell>
          <cell r="T409">
            <v>2000</v>
          </cell>
          <cell r="U409">
            <v>2001</v>
          </cell>
          <cell r="V409">
            <v>2002</v>
          </cell>
          <cell r="W409">
            <v>2003</v>
          </cell>
          <cell r="X409">
            <v>2004</v>
          </cell>
          <cell r="Y409">
            <v>2005</v>
          </cell>
          <cell r="Z409">
            <v>2006</v>
          </cell>
          <cell r="AA409">
            <v>2007</v>
          </cell>
          <cell r="AB409">
            <v>2008</v>
          </cell>
          <cell r="AC409">
            <v>2009</v>
          </cell>
          <cell r="AD409">
            <v>2010</v>
          </cell>
        </row>
        <row r="410">
          <cell r="D410" t="str">
            <v>Non OPEC Excl FSU</v>
          </cell>
          <cell r="F410">
            <v>-0.10000000000000497</v>
          </cell>
          <cell r="G410">
            <v>0.20000000000000639</v>
          </cell>
          <cell r="H410">
            <v>0.39999999999999858</v>
          </cell>
          <cell r="I410">
            <v>-0.50000000000000355</v>
          </cell>
          <cell r="J410">
            <v>0.60000000000000497</v>
          </cell>
          <cell r="K410">
            <v>0.69999999999999574</v>
          </cell>
          <cell r="L410">
            <v>0.5</v>
          </cell>
          <cell r="M410">
            <v>0.5</v>
          </cell>
          <cell r="N410">
            <v>1.3999999999999986</v>
          </cell>
          <cell r="O410">
            <v>1.2000000000000028</v>
          </cell>
          <cell r="P410">
            <v>1.0999999999999943</v>
          </cell>
          <cell r="Q410">
            <v>0.50000000000000711</v>
          </cell>
          <cell r="R410">
            <v>0.29999999999999716</v>
          </cell>
          <cell r="S410">
            <v>-0.29999999999999716</v>
          </cell>
          <cell r="T410">
            <v>0.79999999999999716</v>
          </cell>
          <cell r="U410">
            <v>0.10000000000000142</v>
          </cell>
          <cell r="V410">
            <v>0.59999999999999432</v>
          </cell>
          <cell r="W410">
            <v>-0.39999999999999147</v>
          </cell>
          <cell r="X410">
            <v>0.20000000000000284</v>
          </cell>
          <cell r="Y410">
            <v>-0.30000000000000426</v>
          </cell>
          <cell r="Z410">
            <v>1</v>
          </cell>
          <cell r="AA410">
            <v>0.39999999999999858</v>
          </cell>
          <cell r="AB410">
            <v>0.20000000000000284</v>
          </cell>
          <cell r="AC410">
            <v>0.19999999999999574</v>
          </cell>
          <cell r="AD410">
            <v>0.19999999999999574</v>
          </cell>
        </row>
        <row r="411">
          <cell r="D411" t="str">
            <v>FSU</v>
          </cell>
          <cell r="F411">
            <v>0.40000000000000036</v>
          </cell>
          <cell r="G411">
            <v>0.19999999999999929</v>
          </cell>
          <cell r="H411">
            <v>0</v>
          </cell>
          <cell r="I411">
            <v>-0.30000000000000071</v>
          </cell>
          <cell r="J411">
            <v>-0.69999999999999929</v>
          </cell>
          <cell r="K411">
            <v>-1.0999999999999996</v>
          </cell>
          <cell r="L411">
            <v>-1.4000000000000004</v>
          </cell>
          <cell r="M411">
            <v>-1.0999999999999996</v>
          </cell>
          <cell r="N411">
            <v>-0.70000000000000018</v>
          </cell>
          <cell r="O411">
            <v>0</v>
          </cell>
          <cell r="P411">
            <v>0</v>
          </cell>
          <cell r="Q411">
            <v>9.9999999999999645E-2</v>
          </cell>
          <cell r="R411">
            <v>-9.9999999999999645E-2</v>
          </cell>
          <cell r="S411">
            <v>0.29999999999999982</v>
          </cell>
          <cell r="T411">
            <v>0.40000000000000036</v>
          </cell>
          <cell r="U411">
            <v>0.59999999999999964</v>
          </cell>
          <cell r="V411">
            <v>0.80000000000000071</v>
          </cell>
          <cell r="W411">
            <v>1</v>
          </cell>
          <cell r="X411">
            <v>0.89999999999999858</v>
          </cell>
          <cell r="Y411">
            <v>0.40000000000000036</v>
          </cell>
          <cell r="Z411">
            <v>0.40000000000000036</v>
          </cell>
          <cell r="AA411">
            <v>0.40000000000000036</v>
          </cell>
          <cell r="AB411">
            <v>0.5</v>
          </cell>
          <cell r="AC411">
            <v>0.69999999999999929</v>
          </cell>
          <cell r="AD411">
            <v>0.59999999999999964</v>
          </cell>
        </row>
        <row r="412">
          <cell r="D412" t="str">
            <v>OPEC NGL/Condensate</v>
          </cell>
          <cell r="F412">
            <v>9.9999999999999867E-2</v>
          </cell>
          <cell r="G412">
            <v>0.19999999999999996</v>
          </cell>
          <cell r="H412">
            <v>0</v>
          </cell>
          <cell r="I412">
            <v>0.10000000000000009</v>
          </cell>
          <cell r="J412">
            <v>0</v>
          </cell>
          <cell r="K412">
            <v>-0.10000000000000009</v>
          </cell>
          <cell r="L412">
            <v>0.10000000000000009</v>
          </cell>
          <cell r="M412">
            <v>0.20000000000000018</v>
          </cell>
          <cell r="N412">
            <v>9.9999999999999645E-2</v>
          </cell>
          <cell r="O412">
            <v>0.10000000000000009</v>
          </cell>
          <cell r="P412">
            <v>0.20000000000000018</v>
          </cell>
          <cell r="Q412">
            <v>0.19999999999999973</v>
          </cell>
          <cell r="R412">
            <v>0.10000000000000009</v>
          </cell>
          <cell r="S412">
            <v>0</v>
          </cell>
          <cell r="T412">
            <v>0.10000000000000009</v>
          </cell>
          <cell r="U412">
            <v>0.10000000000000009</v>
          </cell>
          <cell r="V412">
            <v>0.19999999999999973</v>
          </cell>
          <cell r="W412">
            <v>0.20000000000000018</v>
          </cell>
          <cell r="X412">
            <v>0.20000000000000018</v>
          </cell>
          <cell r="Y412">
            <v>0.59999999999999964</v>
          </cell>
          <cell r="Z412">
            <v>0.29999999999999982</v>
          </cell>
          <cell r="AA412">
            <v>0.10000000000000053</v>
          </cell>
          <cell r="AB412">
            <v>9.9999999999999645E-2</v>
          </cell>
          <cell r="AC412">
            <v>0.10000000000000053</v>
          </cell>
          <cell r="AD412">
            <v>9.9999999999999645E-2</v>
          </cell>
        </row>
        <row r="413">
          <cell r="D413" t="str">
            <v>Processing Gain</v>
          </cell>
          <cell r="F413">
            <v>0.10000000000000009</v>
          </cell>
          <cell r="G413">
            <v>0.19999999999999996</v>
          </cell>
          <cell r="H413">
            <v>0.10000000000000009</v>
          </cell>
          <cell r="I413">
            <v>9.9999999999999867E-2</v>
          </cell>
          <cell r="J413">
            <v>0</v>
          </cell>
          <cell r="K413">
            <v>0</v>
          </cell>
          <cell r="L413">
            <v>0</v>
          </cell>
          <cell r="M413">
            <v>0.10000000000000009</v>
          </cell>
          <cell r="N413">
            <v>9.9999999999999867E-2</v>
          </cell>
          <cell r="O413">
            <v>0.10000000000000009</v>
          </cell>
          <cell r="P413">
            <v>0</v>
          </cell>
          <cell r="Q413">
            <v>0.10000000000000009</v>
          </cell>
          <cell r="R413">
            <v>0</v>
          </cell>
          <cell r="S413">
            <v>0</v>
          </cell>
          <cell r="T413">
            <v>9.9999999999999867E-2</v>
          </cell>
          <cell r="U413">
            <v>0</v>
          </cell>
          <cell r="V413">
            <v>0.10000000000000009</v>
          </cell>
          <cell r="W413">
            <v>0</v>
          </cell>
          <cell r="X413">
            <v>9.9999999999999867E-2</v>
          </cell>
          <cell r="Y413">
            <v>0</v>
          </cell>
          <cell r="Z413">
            <v>0</v>
          </cell>
          <cell r="AA413">
            <v>0.10000000000000009</v>
          </cell>
          <cell r="AB413">
            <v>0.10000000000000009</v>
          </cell>
          <cell r="AC413">
            <v>0.10000000000000009</v>
          </cell>
          <cell r="AD413">
            <v>9.9999999999999645E-2</v>
          </cell>
        </row>
        <row r="419">
          <cell r="D419" t="str">
            <v>Estimates Of Global Oil Production  2004 - 2025</v>
          </cell>
        </row>
        <row r="420">
          <cell r="R420" t="str">
            <v>Million b/d</v>
          </cell>
        </row>
        <row r="422">
          <cell r="E422">
            <v>2000</v>
          </cell>
          <cell r="F422">
            <v>2002</v>
          </cell>
          <cell r="G422">
            <v>2003</v>
          </cell>
          <cell r="H422">
            <v>2004</v>
          </cell>
          <cell r="I422">
            <v>2005</v>
          </cell>
          <cell r="J422">
            <v>2006</v>
          </cell>
          <cell r="K422">
            <v>2007</v>
          </cell>
          <cell r="L422">
            <v>2008</v>
          </cell>
          <cell r="M422">
            <v>2009</v>
          </cell>
          <cell r="N422">
            <v>2010</v>
          </cell>
          <cell r="O422">
            <v>2015</v>
          </cell>
          <cell r="Q422">
            <v>2020</v>
          </cell>
          <cell r="R422">
            <v>2025</v>
          </cell>
          <cell r="S422">
            <v>2030</v>
          </cell>
        </row>
        <row r="423">
          <cell r="D423" t="str">
            <v>USA</v>
          </cell>
          <cell r="E423">
            <v>8.1000000000000014</v>
          </cell>
          <cell r="F423">
            <v>8.1</v>
          </cell>
          <cell r="G423">
            <v>7.8000000000000007</v>
          </cell>
          <cell r="H423">
            <v>7.6</v>
          </cell>
          <cell r="I423">
            <v>7.3000000000000007</v>
          </cell>
          <cell r="J423">
            <v>7.6</v>
          </cell>
          <cell r="K423">
            <v>7.6</v>
          </cell>
          <cell r="L423">
            <v>7.6</v>
          </cell>
          <cell r="M423">
            <v>7.7000000000000011</v>
          </cell>
          <cell r="N423">
            <v>7.8</v>
          </cell>
          <cell r="O423">
            <v>7.3</v>
          </cell>
          <cell r="Q423">
            <v>6.9</v>
          </cell>
          <cell r="R423">
            <v>6.6</v>
          </cell>
          <cell r="S423">
            <v>5.5</v>
          </cell>
        </row>
        <row r="424">
          <cell r="D424" t="str">
            <v>Canada</v>
          </cell>
        </row>
        <row r="426">
          <cell r="D426" t="str">
            <v>North Sea</v>
          </cell>
        </row>
        <row r="427">
          <cell r="D427" t="str">
            <v>Other Europe</v>
          </cell>
        </row>
        <row r="429">
          <cell r="D429" t="str">
            <v>Latin America</v>
          </cell>
        </row>
        <row r="430">
          <cell r="D430" t="str">
            <v>Africa</v>
          </cell>
        </row>
        <row r="431">
          <cell r="D431" t="str">
            <v>Middle East</v>
          </cell>
        </row>
        <row r="432">
          <cell r="D432" t="str">
            <v>Asia-Pacific</v>
          </cell>
        </row>
        <row r="433">
          <cell r="D433" t="str">
            <v>FSU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-Bank"/>
    </sheetNames>
    <sheetDataSet>
      <sheetData sheetId="0">
        <row r="5">
          <cell r="E5" t="str">
            <v>(Eth. Cents)</v>
          </cell>
          <cell r="G5" t="str">
            <v>(Eth. Cents)</v>
          </cell>
          <cell r="I5" t="str">
            <v>(Eth. Cents)</v>
          </cell>
          <cell r="K5" t="str">
            <v>(Eth. Cents)</v>
          </cell>
          <cell r="N5" t="str">
            <v>(In %)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K. IMF Base"/>
      <sheetName val="L. IMF Base acc. rate"/>
      <sheetName val="M.  Performance"/>
      <sheetName val="N. S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édito SPNF Sin inversiones"/>
      <sheetName val="Sheet1"/>
      <sheetName val="Crédito SPNF (fiscal)"/>
    </sheetNames>
    <sheetDataSet>
      <sheetData sheetId="0"/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graf 1"/>
      <sheetName val="Current"/>
      <sheetName val="StRp_Tbl1"/>
      <sheetName val="SetUp_Sheet"/>
      <sheetName val="Data_check"/>
      <sheetName val="embi_day"/>
      <sheetName val="GenericIR"/>
      <sheetName val="Stfrprtables"/>
      <sheetName val="SPNF Acuerdo Incl. Int."/>
    </sheetNames>
    <definedNames>
      <definedName name="BFLD_DF"/>
      <definedName name="NTDD_R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anel1"/>
      <sheetName val="Interest-Data"/>
      <sheetName val="RGDP data"/>
      <sheetName val="CA data (exact quarters)"/>
      <sheetName val="CA data"/>
      <sheetName val="K data"/>
      <sheetName val="DataAnnual"/>
      <sheetName val="Ex Rate Daily"/>
      <sheetName val="DataDaily"/>
      <sheetName val="data"/>
      <sheetName val="RealInterest (Country) (other)"/>
      <sheetName val="RealInterest (Country) (Defaul)"/>
      <sheetName val="RealInterest (Country)"/>
      <sheetName val="RealInterest (avg)"/>
      <sheetName val="RGDP (country) (%Seas)"/>
      <sheetName val="RGDP (avg) (%Seas)"/>
      <sheetName val="RGDP (country)"/>
      <sheetName val="RGDP (average)"/>
      <sheetName val="CA (avg) (%GDP) (newQ) (adj)"/>
      <sheetName val="CA (% of GDP) (newQ) (MAvg)"/>
      <sheetName val="CA (avg) (%GDP) (newQ) Mavg"/>
      <sheetName val="CA (avg) (change%GDP) (newQ)"/>
      <sheetName val="CA (% of GDP) (newQ)"/>
      <sheetName val="CA (avg) (%GDP) (newQ)"/>
      <sheetName val="CA (avg) (change%GDP)"/>
      <sheetName val="CA (change% of GDP)"/>
      <sheetName val="CA (avg) (%GDP)"/>
      <sheetName val="CA (% of GDP)"/>
      <sheetName val="K Liab (avg)"/>
      <sheetName val="K Liab (country)"/>
      <sheetName val="K Liab less FDI (country)"/>
      <sheetName val="K Liab less FDI (avg)"/>
      <sheetName val="Interest"/>
      <sheetName val="Primary Balance (avg)"/>
      <sheetName val="Interest (% of GDP)"/>
      <sheetName val="Interest (avg) (%GDP)"/>
      <sheetName val="Interest (Change%GDP)"/>
      <sheetName val="Interest (avg) (Change%GDP)"/>
      <sheetName val="PrimBal (Change%GDP)"/>
      <sheetName val="PrimBal (avg) (Change%GDP)"/>
      <sheetName val="PrimBal (% of GDP)"/>
      <sheetName val="PrimBal (avg) (%GDP)"/>
      <sheetName val="PrimBal"/>
      <sheetName val="PrimBal (avg)"/>
      <sheetName val="NomExRate Daily Default"/>
      <sheetName val="NomExRate Daily"/>
      <sheetName val="Ex rate bloom"/>
      <sheetName val="REER (avg)"/>
      <sheetName val="REER"/>
      <sheetName val="NomExRate (avg)"/>
      <sheetName val="NomExRate"/>
      <sheetName val="Inflation (avg)"/>
      <sheetName val="Inflation"/>
      <sheetName val="New Data"/>
      <sheetName val="bop"/>
      <sheetName val="ex rate"/>
      <sheetName val="gdp"/>
      <sheetName val="Deposits"/>
      <sheetName val="Reserves"/>
      <sheetName val="Int Reserves"/>
      <sheetName val="Int Reserves (scale t-24)"/>
      <sheetName val="Int Reserves (scale t)"/>
      <sheetName val="Int Reserves (scale t) res only"/>
      <sheetName val="Int Reserves (scale t) (%gdp)"/>
      <sheetName val="Int Reserves scale t %gdp restr"/>
      <sheetName val="Int Reserves (scale t) (avg)"/>
      <sheetName val="Int Reserves (scale t) (avg gdp"/>
      <sheetName val="Deposits (scale t) (avg (2)"/>
      <sheetName val="Deposits (scale t)"/>
      <sheetName val="Sheet13"/>
      <sheetName val="Int Reserves USD"/>
      <sheetName val="RECIMP99"/>
      <sheetName val="RECIMP2000"/>
      <sheetName val="RECIMP2000real"/>
      <sheetName val="MACROS"/>
      <sheetName val="RGDP_data"/>
      <sheetName val="CA_data_(exact_quarters)"/>
      <sheetName val="CA_data"/>
      <sheetName val="K_data"/>
      <sheetName val="Ex_Rate_Daily"/>
      <sheetName val="RealInterest_(Country)_(other)"/>
      <sheetName val="RealInterest_(Country)_(Defaul)"/>
      <sheetName val="RealInterest_(Country)"/>
      <sheetName val="RealInterest_(avg)"/>
      <sheetName val="RGDP_(country)_(%Seas)"/>
      <sheetName val="RGDP_(avg)_(%Seas)"/>
      <sheetName val="RGDP_(country)"/>
      <sheetName val="RGDP_(average)"/>
      <sheetName val="CA_(avg)_(%GDP)_(newQ)_(adj)"/>
      <sheetName val="CA_(%_of_GDP)_(newQ)_(MAvg)"/>
      <sheetName val="CA_(avg)_(%GDP)_(newQ)_Mavg"/>
      <sheetName val="CA_(avg)_(change%GDP)_(newQ)"/>
      <sheetName val="CA_(%_of_GDP)_(newQ)"/>
      <sheetName val="CA_(avg)_(%GDP)_(newQ)"/>
      <sheetName val="CA_(avg)_(change%GDP)"/>
      <sheetName val="CA_(change%_of_GDP)"/>
      <sheetName val="CA_(avg)_(%GDP)"/>
      <sheetName val="CA_(%_of_GDP)"/>
      <sheetName val="K_Liab_(avg)"/>
      <sheetName val="K_Liab_(country)"/>
      <sheetName val="K_Liab_less_FDI_(country)"/>
      <sheetName val="K_Liab_less_FDI_(avg)"/>
      <sheetName val="Primary_Balance_(avg)"/>
      <sheetName val="Interest_(%_of_GDP)"/>
      <sheetName val="Interest_(avg)_(%GDP)"/>
      <sheetName val="Interest_(Change%GDP)"/>
      <sheetName val="Interest_(avg)_(Change%GDP)"/>
      <sheetName val="PrimBal_(Change%GDP)"/>
      <sheetName val="PrimBal_(avg)_(Change%GDP)"/>
      <sheetName val="PrimBal_(%_of_GDP)"/>
      <sheetName val="PrimBal_(avg)_(%GDP)"/>
      <sheetName val="PrimBal_(avg)"/>
      <sheetName val="NomExRate_Daily_Default"/>
      <sheetName val="NomExRate_Daily"/>
      <sheetName val="Ex_rate_bloom"/>
      <sheetName val="REER_(avg)"/>
      <sheetName val="NomExRate_(avg)"/>
      <sheetName val="Inflation_(avg)"/>
      <sheetName val="New_Data"/>
      <sheetName val="ex_rate"/>
      <sheetName val="Int_Reserves"/>
      <sheetName val="Int_Reserves_(scale_t-24)"/>
      <sheetName val="Int_Reserves_(scale_t)"/>
      <sheetName val="Int_Reserves_(scale_t)_res_only"/>
      <sheetName val="Int_Reserves_(scale_t)_(%gdp)"/>
      <sheetName val="Int_Reserves_scale_t_%gdp_restr"/>
      <sheetName val="Int_Reserves_(scale_t)_(avg)"/>
      <sheetName val="Int_Reserves_(scale_t)_(avg_gdp"/>
      <sheetName val="Deposits_(scale_t)_(avg_(2)"/>
      <sheetName val="Deposits_(scale_t)"/>
      <sheetName val="Int_Reserves_USD"/>
      <sheetName val="debt restructuring comparison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4">
          <cell r="A4" t="e">
            <v>#NAME?</v>
          </cell>
          <cell r="D4" t="e">
            <v>#NAME?</v>
          </cell>
          <cell r="G4" t="e">
            <v>#NAME?</v>
          </cell>
          <cell r="J4" t="e">
            <v>#NAME?</v>
          </cell>
          <cell r="M4" t="e">
            <v>#NAME?</v>
          </cell>
          <cell r="P4" t="e">
            <v>#NAME?</v>
          </cell>
          <cell r="S4" t="e">
            <v>#NAME?</v>
          </cell>
          <cell r="V4" t="e">
            <v>#NAME?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6"/>
      <sheetName val="Q5"/>
      <sheetName val="GeoBop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 CUADRO 16"/>
    </sheetNames>
    <definedNames>
      <definedName name="BORRA_CUADROS"/>
      <definedName name="TRANSFERENCIA"/>
    </defined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-1999"/>
      <sheetName val="1995-1999"/>
      <sheetName val="1994"/>
      <sheetName val="1995"/>
      <sheetName val="1996"/>
      <sheetName val="1997"/>
      <sheetName val="1998"/>
      <sheetName val="1999"/>
      <sheetName val="2000"/>
      <sheetName val="2001"/>
      <sheetName val="2002"/>
      <sheetName val="2001 RC"/>
      <sheetName val="2002 RC"/>
      <sheetName val="S+D BALANCE"/>
      <sheetName val="MTH DEMAND"/>
      <sheetName val="MONTHLY"/>
      <sheetName val="ST Qtrly"/>
      <sheetName val="ST Annual"/>
      <sheetName val="Chart1"/>
      <sheetName val="Chart1 (2)"/>
      <sheetName val="macros"/>
      <sheetName val="macros2"/>
      <sheetName val="automacros"/>
      <sheetName val="Mcword"/>
      <sheetName val="Monthly Demand"/>
      <sheetName val="2001 DT"/>
      <sheetName val="2002 DT"/>
      <sheetName val="ST Annual DT"/>
      <sheetName val="ST Qtrly DT"/>
      <sheetName val="Chart - Demand Scenarios"/>
      <sheetName val="Feeder"/>
      <sheetName val="Sheet1"/>
      <sheetName val="2003"/>
      <sheetName val="Old Balance"/>
      <sheetName val="Balance"/>
      <sheetName val="Stock Assumptions"/>
      <sheetName val="Suppl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5">
          <cell r="A5">
            <v>36850.517349189817</v>
          </cell>
        </row>
        <row r="6">
          <cell r="A6">
            <v>1989</v>
          </cell>
        </row>
        <row r="7">
          <cell r="A7" t="str">
            <v>Oil Consumption</v>
          </cell>
          <cell r="B7">
            <v>66.400000000000006</v>
          </cell>
          <cell r="C7">
            <v>67.599999999999994</v>
          </cell>
          <cell r="D7">
            <v>67.8</v>
          </cell>
          <cell r="E7">
            <v>64.400000000000006</v>
          </cell>
          <cell r="F7">
            <v>64.099999999999994</v>
          </cell>
          <cell r="G7">
            <v>65.099999999999994</v>
          </cell>
          <cell r="H7">
            <v>64.599999999999994</v>
          </cell>
          <cell r="I7">
            <v>65.2</v>
          </cell>
          <cell r="J7">
            <v>64.7</v>
          </cell>
          <cell r="K7">
            <v>67.3</v>
          </cell>
          <cell r="L7">
            <v>67.400000000000006</v>
          </cell>
          <cell r="M7">
            <v>70.400000000000006</v>
          </cell>
          <cell r="O7">
            <v>67.3</v>
          </cell>
        </row>
        <row r="9">
          <cell r="A9" t="str">
            <v>OPEC Crude Oil Output</v>
          </cell>
          <cell r="B9">
            <v>19.8</v>
          </cell>
          <cell r="C9">
            <v>19.600000000000001</v>
          </cell>
          <cell r="D9">
            <v>19.7</v>
          </cell>
          <cell r="E9">
            <v>20.2</v>
          </cell>
          <cell r="F9">
            <v>20.7</v>
          </cell>
          <cell r="G9">
            <v>20.9</v>
          </cell>
          <cell r="H9">
            <v>20.9</v>
          </cell>
          <cell r="I9">
            <v>21.6</v>
          </cell>
          <cell r="J9">
            <v>22.2</v>
          </cell>
          <cell r="K9">
            <v>22.8</v>
          </cell>
          <cell r="L9">
            <v>23.4</v>
          </cell>
          <cell r="M9">
            <v>23.5</v>
          </cell>
          <cell r="O9">
            <v>19.7</v>
          </cell>
        </row>
        <row r="10">
          <cell r="A10" t="str">
            <v>Other Supplies</v>
          </cell>
          <cell r="B10">
            <v>45.22</v>
          </cell>
          <cell r="C10">
            <v>44.72</v>
          </cell>
          <cell r="D10">
            <v>44.82</v>
          </cell>
          <cell r="E10">
            <v>44.62</v>
          </cell>
          <cell r="F10">
            <v>44.22</v>
          </cell>
          <cell r="G10">
            <v>43.52</v>
          </cell>
          <cell r="H10">
            <v>44.42</v>
          </cell>
          <cell r="I10">
            <v>44.52</v>
          </cell>
          <cell r="J10">
            <v>44.42</v>
          </cell>
          <cell r="K10">
            <v>44.72</v>
          </cell>
          <cell r="L10">
            <v>44.72</v>
          </cell>
          <cell r="M10">
            <v>44.22</v>
          </cell>
          <cell r="O10">
            <v>44.9</v>
          </cell>
        </row>
        <row r="11">
          <cell r="A11" t="str">
            <v>Total Oil Supplies</v>
          </cell>
          <cell r="B11">
            <v>65.02</v>
          </cell>
          <cell r="C11">
            <v>64.319999999999993</v>
          </cell>
          <cell r="D11">
            <v>64.52</v>
          </cell>
          <cell r="E11">
            <v>64.819999999999993</v>
          </cell>
          <cell r="F11">
            <v>64.92</v>
          </cell>
          <cell r="G11">
            <v>64.42</v>
          </cell>
          <cell r="H11">
            <v>65.319999999999993</v>
          </cell>
          <cell r="I11">
            <v>66.12</v>
          </cell>
          <cell r="J11">
            <v>66.62</v>
          </cell>
          <cell r="K11">
            <v>67.52</v>
          </cell>
          <cell r="L11">
            <v>68.12</v>
          </cell>
          <cell r="M11">
            <v>67.72</v>
          </cell>
          <cell r="O11">
            <v>64.599999999999994</v>
          </cell>
        </row>
        <row r="13">
          <cell r="A13" t="str">
            <v>Stock change</v>
          </cell>
          <cell r="B13">
            <v>-1.3800000000000097</v>
          </cell>
          <cell r="C13">
            <v>-3.2800000000000011</v>
          </cell>
          <cell r="D13">
            <v>-3.2800000000000011</v>
          </cell>
          <cell r="E13">
            <v>0.41999999999998749</v>
          </cell>
          <cell r="F13">
            <v>0.82000000000000739</v>
          </cell>
          <cell r="G13">
            <v>-0.67999999999999261</v>
          </cell>
          <cell r="H13">
            <v>0.71999999999999886</v>
          </cell>
          <cell r="I13">
            <v>0.92000000000000171</v>
          </cell>
          <cell r="J13">
            <v>1.9200000000000017</v>
          </cell>
          <cell r="K13">
            <v>0.21999999999999886</v>
          </cell>
          <cell r="L13">
            <v>0.71999999999999886</v>
          </cell>
          <cell r="M13">
            <v>-2.6800000000000068</v>
          </cell>
          <cell r="O13">
            <v>-2.7000000000000028</v>
          </cell>
        </row>
        <row r="15">
          <cell r="A15" t="str">
            <v>Comm Stocks on Land</v>
          </cell>
          <cell r="B15">
            <v>3242.4</v>
          </cell>
          <cell r="C15">
            <v>3161.96</v>
          </cell>
          <cell r="D15">
            <v>3054.5799999999995</v>
          </cell>
          <cell r="E15">
            <v>3043.6799999999989</v>
          </cell>
          <cell r="F15">
            <v>3060.599999999999</v>
          </cell>
          <cell r="G15">
            <v>3043.7999999999993</v>
          </cell>
          <cell r="H15">
            <v>3061.119999999999</v>
          </cell>
          <cell r="I15">
            <v>3074.74</v>
          </cell>
          <cell r="J15">
            <v>3108.14</v>
          </cell>
          <cell r="K15">
            <v>3095.7599999999998</v>
          </cell>
          <cell r="L15">
            <v>3113.16</v>
          </cell>
          <cell r="M15">
            <v>3039.38</v>
          </cell>
        </row>
        <row r="16">
          <cell r="A16" t="str">
            <v>Days Supply</v>
          </cell>
          <cell r="B16">
            <v>61.428481212503954</v>
          </cell>
          <cell r="C16">
            <v>60.83014492753626</v>
          </cell>
          <cell r="D16">
            <v>59.315294117647063</v>
          </cell>
          <cell r="E16">
            <v>58.464815419797468</v>
          </cell>
          <cell r="F16">
            <v>57.780915287244412</v>
          </cell>
          <cell r="G16">
            <v>57.0068359375</v>
          </cell>
          <cell r="H16">
            <v>55.37856</v>
          </cell>
          <cell r="I16">
            <v>53.887346165982976</v>
          </cell>
          <cell r="J16">
            <v>51.726691042047534</v>
          </cell>
          <cell r="K16">
            <v>50.349802970597175</v>
          </cell>
          <cell r="L16">
            <v>49.36076899969963</v>
          </cell>
          <cell r="M16">
            <v>47.741788321167903</v>
          </cell>
        </row>
        <row r="18">
          <cell r="A18" t="str">
            <v>Total Stocks</v>
          </cell>
          <cell r="B18">
            <v>5191</v>
          </cell>
          <cell r="C18">
            <v>5099.16</v>
          </cell>
          <cell r="D18">
            <v>4997.4799999999996</v>
          </cell>
          <cell r="E18">
            <v>5010.079999999999</v>
          </cell>
          <cell r="F18">
            <v>5035.4999999999991</v>
          </cell>
          <cell r="G18">
            <v>5015.0999999999995</v>
          </cell>
          <cell r="H18">
            <v>5037.4199999999992</v>
          </cell>
          <cell r="I18">
            <v>5065.9399999999996</v>
          </cell>
          <cell r="J18">
            <v>5123.54</v>
          </cell>
          <cell r="K18">
            <v>5130.3599999999997</v>
          </cell>
          <cell r="L18">
            <v>5151.96</v>
          </cell>
          <cell r="M18">
            <v>5068.88</v>
          </cell>
        </row>
        <row r="19">
          <cell r="A19" t="str">
            <v>- Gov Strategic</v>
          </cell>
          <cell r="B19">
            <v>1075</v>
          </cell>
          <cell r="C19">
            <v>1075</v>
          </cell>
          <cell r="D19">
            <v>1075</v>
          </cell>
          <cell r="E19">
            <v>1085</v>
          </cell>
          <cell r="F19">
            <v>1085</v>
          </cell>
          <cell r="G19">
            <v>1085</v>
          </cell>
          <cell r="H19">
            <v>1095</v>
          </cell>
          <cell r="I19">
            <v>1095</v>
          </cell>
          <cell r="J19">
            <v>1095</v>
          </cell>
          <cell r="K19">
            <v>1100</v>
          </cell>
          <cell r="L19">
            <v>1100</v>
          </cell>
          <cell r="M19">
            <v>1100</v>
          </cell>
        </row>
        <row r="20">
          <cell r="A20" t="str">
            <v>- Oil Afloat</v>
          </cell>
          <cell r="B20">
            <v>645</v>
          </cell>
          <cell r="C20">
            <v>640</v>
          </cell>
          <cell r="D20">
            <v>660</v>
          </cell>
          <cell r="E20">
            <v>670</v>
          </cell>
          <cell r="F20">
            <v>675</v>
          </cell>
          <cell r="G20">
            <v>670</v>
          </cell>
          <cell r="H20">
            <v>675</v>
          </cell>
          <cell r="I20">
            <v>685</v>
          </cell>
          <cell r="J20">
            <v>700</v>
          </cell>
          <cell r="K20">
            <v>710</v>
          </cell>
          <cell r="L20">
            <v>710</v>
          </cell>
          <cell r="M20">
            <v>700</v>
          </cell>
        </row>
        <row r="21">
          <cell r="A21" t="str">
            <v>- Floating Storage</v>
          </cell>
          <cell r="B21">
            <v>90</v>
          </cell>
          <cell r="C21">
            <v>85</v>
          </cell>
          <cell r="D21">
            <v>70</v>
          </cell>
          <cell r="E21">
            <v>70</v>
          </cell>
          <cell r="F21">
            <v>70</v>
          </cell>
          <cell r="G21">
            <v>70</v>
          </cell>
          <cell r="H21">
            <v>60</v>
          </cell>
          <cell r="I21">
            <v>60</v>
          </cell>
          <cell r="J21">
            <v>65</v>
          </cell>
          <cell r="K21">
            <v>65</v>
          </cell>
          <cell r="L21">
            <v>65</v>
          </cell>
          <cell r="M21">
            <v>65</v>
          </cell>
        </row>
        <row r="22">
          <cell r="A22" t="str">
            <v>- Stocks for Export</v>
          </cell>
          <cell r="B22">
            <v>138.6</v>
          </cell>
          <cell r="C22">
            <v>137.20000000000002</v>
          </cell>
          <cell r="D22">
            <v>137.9</v>
          </cell>
          <cell r="E22">
            <v>141.4</v>
          </cell>
          <cell r="F22">
            <v>144.9</v>
          </cell>
          <cell r="G22">
            <v>146.29999999999998</v>
          </cell>
          <cell r="H22">
            <v>146.29999999999998</v>
          </cell>
          <cell r="I22">
            <v>151.20000000000002</v>
          </cell>
          <cell r="J22">
            <v>155.4</v>
          </cell>
          <cell r="K22">
            <v>159.6</v>
          </cell>
          <cell r="L22">
            <v>163.79999999999998</v>
          </cell>
          <cell r="M22">
            <v>164.5</v>
          </cell>
        </row>
        <row r="23">
          <cell r="A23" t="str">
            <v>= Comm Stocks on Land</v>
          </cell>
          <cell r="B23">
            <v>3242.4</v>
          </cell>
          <cell r="C23">
            <v>3161.96</v>
          </cell>
          <cell r="D23">
            <v>3054.5799999999995</v>
          </cell>
          <cell r="E23">
            <v>3043.6799999999989</v>
          </cell>
          <cell r="F23">
            <v>3060.599999999999</v>
          </cell>
          <cell r="G23">
            <v>3043.7999999999993</v>
          </cell>
          <cell r="H23">
            <v>3061.119999999999</v>
          </cell>
          <cell r="I23">
            <v>3074.74</v>
          </cell>
          <cell r="J23">
            <v>3108.14</v>
          </cell>
          <cell r="K23">
            <v>3095.7599999999998</v>
          </cell>
          <cell r="L23">
            <v>3113.16</v>
          </cell>
          <cell r="M23">
            <v>3039.38</v>
          </cell>
        </row>
        <row r="27">
          <cell r="A27">
            <v>36850.517349189817</v>
          </cell>
          <cell r="B27" t="str">
            <v>Jan</v>
          </cell>
          <cell r="C27" t="str">
            <v>Feb</v>
          </cell>
          <cell r="D27" t="str">
            <v>Mar</v>
          </cell>
          <cell r="E27" t="str">
            <v>Apr</v>
          </cell>
          <cell r="F27" t="str">
            <v>May</v>
          </cell>
          <cell r="G27" t="str">
            <v>Jun</v>
          </cell>
          <cell r="H27" t="str">
            <v>Jul</v>
          </cell>
          <cell r="I27" t="str">
            <v>Aug</v>
          </cell>
          <cell r="J27" t="str">
            <v>Sep</v>
          </cell>
          <cell r="K27" t="str">
            <v>Oct</v>
          </cell>
          <cell r="L27" t="str">
            <v>Nov</v>
          </cell>
          <cell r="M27" t="str">
            <v>Dec</v>
          </cell>
          <cell r="O27" t="str">
            <v>QI</v>
          </cell>
        </row>
        <row r="28">
          <cell r="A28" t="str">
            <v>1990</v>
          </cell>
        </row>
        <row r="29">
          <cell r="A29" t="str">
            <v>Oil Consumption</v>
          </cell>
          <cell r="B29">
            <v>68</v>
          </cell>
          <cell r="C29">
            <v>68.8</v>
          </cell>
          <cell r="D29">
            <v>68.2</v>
          </cell>
          <cell r="E29">
            <v>65.400000000000006</v>
          </cell>
          <cell r="F29">
            <v>65.400000000000006</v>
          </cell>
          <cell r="G29">
            <v>66.099999999999994</v>
          </cell>
          <cell r="H29">
            <v>67.3</v>
          </cell>
          <cell r="I29">
            <v>67.7</v>
          </cell>
          <cell r="J29">
            <v>65.5</v>
          </cell>
          <cell r="K29">
            <v>66</v>
          </cell>
          <cell r="L29">
            <v>66.2</v>
          </cell>
          <cell r="M29">
            <v>66.8</v>
          </cell>
          <cell r="O29">
            <v>68.3</v>
          </cell>
        </row>
        <row r="30">
          <cell r="A30" t="str">
            <v>Consumption % Change</v>
          </cell>
          <cell r="B30">
            <v>2.409638554216853E-2</v>
          </cell>
          <cell r="C30">
            <v>1.7751479289940919E-2</v>
          </cell>
          <cell r="D30">
            <v>5.8997050147493457E-3</v>
          </cell>
          <cell r="E30">
            <v>1.552795031055898E-2</v>
          </cell>
          <cell r="F30">
            <v>2.0280811232449514E-2</v>
          </cell>
          <cell r="G30">
            <v>1.5360983102918668E-2</v>
          </cell>
          <cell r="H30">
            <v>4.1795665634674961E-2</v>
          </cell>
          <cell r="I30">
            <v>3.8343558282208479E-2</v>
          </cell>
          <cell r="J30">
            <v>1.2364760432766575E-2</v>
          </cell>
          <cell r="K30">
            <v>-1.9316493313521477E-2</v>
          </cell>
          <cell r="L30">
            <v>-1.7804154302670683E-2</v>
          </cell>
          <cell r="M30">
            <v>-5.1136363636363757E-2</v>
          </cell>
          <cell r="O30">
            <v>1.4858841010401136E-2</v>
          </cell>
        </row>
        <row r="31">
          <cell r="A31" t="str">
            <v>OPEC Crude Oil Output</v>
          </cell>
          <cell r="B31">
            <v>23.2</v>
          </cell>
          <cell r="C31">
            <v>23.5</v>
          </cell>
          <cell r="D31">
            <v>23.6</v>
          </cell>
          <cell r="E31">
            <v>23.6</v>
          </cell>
          <cell r="F31">
            <v>23.2</v>
          </cell>
          <cell r="G31">
            <v>22.9</v>
          </cell>
          <cell r="H31">
            <v>22.8</v>
          </cell>
          <cell r="I31">
            <v>19.399999999999999</v>
          </cell>
          <cell r="J31">
            <v>21.9</v>
          </cell>
          <cell r="K31">
            <v>22.4</v>
          </cell>
          <cell r="L31">
            <v>22.8</v>
          </cell>
          <cell r="M31">
            <v>23.1</v>
          </cell>
          <cell r="O31">
            <v>23.4</v>
          </cell>
        </row>
        <row r="32">
          <cell r="A32" t="str">
            <v>Other Supplies</v>
          </cell>
          <cell r="B32">
            <v>45.17</v>
          </cell>
          <cell r="C32">
            <v>44.97</v>
          </cell>
          <cell r="D32">
            <v>45.17</v>
          </cell>
          <cell r="E32">
            <v>44.67</v>
          </cell>
          <cell r="F32">
            <v>44.37</v>
          </cell>
          <cell r="G32">
            <v>43.97</v>
          </cell>
          <cell r="H32">
            <v>43.77</v>
          </cell>
          <cell r="I32">
            <v>43.97</v>
          </cell>
          <cell r="J32">
            <v>44.27</v>
          </cell>
          <cell r="K32">
            <v>44.77</v>
          </cell>
          <cell r="L32">
            <v>44.57</v>
          </cell>
          <cell r="M32">
            <v>44.07</v>
          </cell>
          <cell r="O32">
            <v>45.1</v>
          </cell>
        </row>
        <row r="33">
          <cell r="A33" t="str">
            <v>Total Oil Supplies</v>
          </cell>
          <cell r="B33">
            <v>68.37</v>
          </cell>
          <cell r="C33">
            <v>68.47</v>
          </cell>
          <cell r="D33">
            <v>68.77000000000001</v>
          </cell>
          <cell r="E33">
            <v>68.27000000000001</v>
          </cell>
          <cell r="F33">
            <v>67.569999999999993</v>
          </cell>
          <cell r="G33">
            <v>66.87</v>
          </cell>
          <cell r="H33">
            <v>66.570000000000007</v>
          </cell>
          <cell r="I33">
            <v>63.37</v>
          </cell>
          <cell r="J33">
            <v>66.17</v>
          </cell>
          <cell r="K33">
            <v>67.17</v>
          </cell>
          <cell r="L33">
            <v>67.37</v>
          </cell>
          <cell r="M33">
            <v>67.17</v>
          </cell>
          <cell r="O33">
            <v>68.5</v>
          </cell>
        </row>
        <row r="35">
          <cell r="A35" t="str">
            <v>Stock change</v>
          </cell>
          <cell r="B35">
            <v>0.37000000000000455</v>
          </cell>
          <cell r="C35">
            <v>-0.32999999999999829</v>
          </cell>
          <cell r="D35">
            <v>0.57000000000000739</v>
          </cell>
          <cell r="E35">
            <v>2.8700000000000045</v>
          </cell>
          <cell r="F35">
            <v>2.1699999999999875</v>
          </cell>
          <cell r="G35">
            <v>0.77000000000001023</v>
          </cell>
          <cell r="H35">
            <v>-0.72999999999998977</v>
          </cell>
          <cell r="I35">
            <v>-4.3300000000000054</v>
          </cell>
          <cell r="J35">
            <v>0.67000000000000171</v>
          </cell>
          <cell r="K35">
            <v>1.1700000000000017</v>
          </cell>
          <cell r="L35">
            <v>1.1700000000000017</v>
          </cell>
          <cell r="M35">
            <v>0.37000000000000455</v>
          </cell>
          <cell r="O35">
            <v>0.20000000000000284</v>
          </cell>
        </row>
        <row r="37">
          <cell r="A37" t="str">
            <v>Comm Stocks on Land</v>
          </cell>
          <cell r="B37">
            <v>3027.9500000000003</v>
          </cell>
          <cell r="C37">
            <v>3006.6100000000006</v>
          </cell>
          <cell r="D37">
            <v>3003.5800000000008</v>
          </cell>
          <cell r="E37">
            <v>3074.6800000000012</v>
          </cell>
          <cell r="F37">
            <v>3154.7500000000005</v>
          </cell>
          <cell r="G37">
            <v>3179.9500000000007</v>
          </cell>
          <cell r="H37">
            <v>3153.0200000000009</v>
          </cell>
          <cell r="I37">
            <v>3122.59</v>
          </cell>
          <cell r="J37">
            <v>3070.1900000000005</v>
          </cell>
          <cell r="K37">
            <v>3047.9600000000009</v>
          </cell>
          <cell r="L37">
            <v>3080.2600000000016</v>
          </cell>
          <cell r="M37">
            <v>3074.6300000000019</v>
          </cell>
        </row>
        <row r="38">
          <cell r="A38" t="str">
            <v>Days Supply</v>
          </cell>
          <cell r="B38">
            <v>61.428481212503954</v>
          </cell>
          <cell r="C38">
            <v>60.83014492753626</v>
          </cell>
          <cell r="D38">
            <v>59.315294117647063</v>
          </cell>
          <cell r="E38">
            <v>58.464815419797468</v>
          </cell>
          <cell r="F38">
            <v>57.780915287244412</v>
          </cell>
          <cell r="G38">
            <v>57.0068359375</v>
          </cell>
          <cell r="H38">
            <v>55.37856</v>
          </cell>
          <cell r="I38">
            <v>53.887346165982976</v>
          </cell>
          <cell r="J38">
            <v>51.726691042047534</v>
          </cell>
          <cell r="K38">
            <v>50.349802970597175</v>
          </cell>
          <cell r="L38">
            <v>49.36076899969963</v>
          </cell>
          <cell r="M38">
            <v>47.741788321167903</v>
          </cell>
        </row>
        <row r="40">
          <cell r="A40" t="str">
            <v>Total Stocks</v>
          </cell>
          <cell r="B40">
            <v>5080.3500000000004</v>
          </cell>
          <cell r="C40">
            <v>5071.1100000000006</v>
          </cell>
          <cell r="D40">
            <v>5088.7800000000007</v>
          </cell>
          <cell r="E40">
            <v>5174.880000000001</v>
          </cell>
          <cell r="F40">
            <v>5242.1500000000005</v>
          </cell>
          <cell r="G40">
            <v>5265.2500000000009</v>
          </cell>
          <cell r="H40">
            <v>5242.6200000000008</v>
          </cell>
          <cell r="I40">
            <v>5108.3900000000003</v>
          </cell>
          <cell r="J40">
            <v>5128.4900000000007</v>
          </cell>
          <cell r="K40">
            <v>5164.7600000000011</v>
          </cell>
          <cell r="L40">
            <v>5199.8600000000015</v>
          </cell>
          <cell r="M40">
            <v>5211.3300000000017</v>
          </cell>
        </row>
        <row r="41">
          <cell r="A41" t="str">
            <v>- Gov Strategic</v>
          </cell>
          <cell r="B41">
            <v>1115</v>
          </cell>
          <cell r="C41">
            <v>1115</v>
          </cell>
          <cell r="D41">
            <v>1115</v>
          </cell>
          <cell r="E41">
            <v>1120</v>
          </cell>
          <cell r="F41">
            <v>1120</v>
          </cell>
          <cell r="G41">
            <v>1120</v>
          </cell>
          <cell r="H41">
            <v>1125</v>
          </cell>
          <cell r="I41">
            <v>1125</v>
          </cell>
          <cell r="J41">
            <v>1125</v>
          </cell>
          <cell r="K41">
            <v>1120</v>
          </cell>
          <cell r="L41">
            <v>1120</v>
          </cell>
          <cell r="M41">
            <v>1120</v>
          </cell>
        </row>
        <row r="42">
          <cell r="A42" t="str">
            <v>- Oil Afloat</v>
          </cell>
          <cell r="B42">
            <v>705</v>
          </cell>
          <cell r="C42">
            <v>710</v>
          </cell>
          <cell r="D42">
            <v>725</v>
          </cell>
          <cell r="E42">
            <v>730</v>
          </cell>
          <cell r="F42">
            <v>720</v>
          </cell>
          <cell r="G42">
            <v>720</v>
          </cell>
          <cell r="H42">
            <v>715</v>
          </cell>
          <cell r="I42">
            <v>635</v>
          </cell>
          <cell r="J42">
            <v>685</v>
          </cell>
          <cell r="K42">
            <v>720</v>
          </cell>
          <cell r="L42">
            <v>720</v>
          </cell>
          <cell r="M42">
            <v>725</v>
          </cell>
        </row>
        <row r="43">
          <cell r="A43" t="str">
            <v>- Floating Storage</v>
          </cell>
          <cell r="B43">
            <v>70</v>
          </cell>
          <cell r="C43">
            <v>75</v>
          </cell>
          <cell r="D43">
            <v>80</v>
          </cell>
          <cell r="E43">
            <v>85</v>
          </cell>
          <cell r="F43">
            <v>85</v>
          </cell>
          <cell r="G43">
            <v>85</v>
          </cell>
          <cell r="H43">
            <v>90</v>
          </cell>
          <cell r="I43">
            <v>90</v>
          </cell>
          <cell r="J43">
            <v>95</v>
          </cell>
          <cell r="K43">
            <v>120</v>
          </cell>
          <cell r="L43">
            <v>120</v>
          </cell>
          <cell r="M43">
            <v>130</v>
          </cell>
        </row>
        <row r="44">
          <cell r="A44" t="str">
            <v>- Stocks for Export</v>
          </cell>
          <cell r="B44">
            <v>162.4</v>
          </cell>
          <cell r="C44">
            <v>164.5</v>
          </cell>
          <cell r="D44">
            <v>165.20000000000002</v>
          </cell>
          <cell r="E44">
            <v>165.20000000000002</v>
          </cell>
          <cell r="F44">
            <v>162.4</v>
          </cell>
          <cell r="G44">
            <v>160.29999999999998</v>
          </cell>
          <cell r="H44">
            <v>159.6</v>
          </cell>
          <cell r="I44">
            <v>135.79999999999998</v>
          </cell>
          <cell r="J44">
            <v>153.29999999999998</v>
          </cell>
          <cell r="K44">
            <v>156.79999999999998</v>
          </cell>
          <cell r="L44">
            <v>159.6</v>
          </cell>
          <cell r="M44">
            <v>161.70000000000002</v>
          </cell>
        </row>
        <row r="45">
          <cell r="A45" t="str">
            <v>= Comm Stocks on Land</v>
          </cell>
          <cell r="B45">
            <v>3027.9500000000003</v>
          </cell>
          <cell r="C45">
            <v>3006.6100000000006</v>
          </cell>
          <cell r="D45">
            <v>3003.5800000000008</v>
          </cell>
          <cell r="E45">
            <v>3074.6800000000012</v>
          </cell>
          <cell r="F45">
            <v>3154.7500000000005</v>
          </cell>
          <cell r="G45">
            <v>3179.9500000000007</v>
          </cell>
          <cell r="H45">
            <v>3153.0200000000009</v>
          </cell>
          <cell r="I45">
            <v>3122.59</v>
          </cell>
          <cell r="J45">
            <v>3070.1900000000005</v>
          </cell>
          <cell r="K45">
            <v>3047.9600000000009</v>
          </cell>
          <cell r="L45">
            <v>3080.2600000000016</v>
          </cell>
          <cell r="M45">
            <v>3074.6300000000019</v>
          </cell>
        </row>
        <row r="49">
          <cell r="A49">
            <v>36850.517349189817</v>
          </cell>
          <cell r="B49" t="str">
            <v>Jan</v>
          </cell>
          <cell r="C49" t="str">
            <v>Feb</v>
          </cell>
          <cell r="D49" t="str">
            <v>Mar</v>
          </cell>
          <cell r="E49" t="str">
            <v>Apr</v>
          </cell>
          <cell r="F49" t="str">
            <v>May</v>
          </cell>
          <cell r="G49" t="str">
            <v>Jun</v>
          </cell>
          <cell r="H49" t="str">
            <v>Jul</v>
          </cell>
          <cell r="I49" t="str">
            <v>Aug</v>
          </cell>
          <cell r="J49" t="str">
            <v>Sep</v>
          </cell>
          <cell r="K49" t="str">
            <v>Oct</v>
          </cell>
          <cell r="L49" t="str">
            <v>Nov</v>
          </cell>
          <cell r="M49" t="str">
            <v>Dec</v>
          </cell>
          <cell r="O49" t="str">
            <v>QI</v>
          </cell>
        </row>
        <row r="50">
          <cell r="A50" t="str">
            <v>1991</v>
          </cell>
        </row>
        <row r="51">
          <cell r="A51" t="str">
            <v>Oil Consumption</v>
          </cell>
          <cell r="B51">
            <v>68.3</v>
          </cell>
          <cell r="C51">
            <v>68.400000000000006</v>
          </cell>
          <cell r="D51">
            <v>66.8</v>
          </cell>
          <cell r="E51">
            <v>65.400000000000006</v>
          </cell>
          <cell r="F51">
            <v>65.400000000000006</v>
          </cell>
          <cell r="G51">
            <v>66</v>
          </cell>
          <cell r="H51">
            <v>66</v>
          </cell>
          <cell r="I51">
            <v>66.2</v>
          </cell>
          <cell r="J51">
            <v>65.7</v>
          </cell>
          <cell r="K51">
            <v>68</v>
          </cell>
          <cell r="L51">
            <v>68</v>
          </cell>
          <cell r="M51">
            <v>69.3</v>
          </cell>
          <cell r="O51">
            <v>67.8</v>
          </cell>
        </row>
        <row r="52">
          <cell r="A52" t="str">
            <v>Consumption % Change</v>
          </cell>
          <cell r="B52">
            <v>4.4117647058823373E-3</v>
          </cell>
          <cell r="C52">
            <v>-5.8139534883719923E-3</v>
          </cell>
          <cell r="D52">
            <v>-2.052785923753675E-2</v>
          </cell>
          <cell r="E52">
            <v>0</v>
          </cell>
          <cell r="F52">
            <v>0</v>
          </cell>
          <cell r="G52">
            <v>-1.5128593040846239E-3</v>
          </cell>
          <cell r="H52">
            <v>-1.9316493313521477E-2</v>
          </cell>
          <cell r="I52">
            <v>-2.215657311669128E-2</v>
          </cell>
          <cell r="J52">
            <v>3.0534351145039551E-3</v>
          </cell>
          <cell r="K52">
            <v>3.0303030303030276E-2</v>
          </cell>
          <cell r="L52">
            <v>2.7190332326283873E-2</v>
          </cell>
          <cell r="M52">
            <v>3.7425149700598848E-2</v>
          </cell>
          <cell r="O52">
            <v>-7.3206442166910968E-3</v>
          </cell>
        </row>
        <row r="53">
          <cell r="A53" t="str">
            <v>OPEC Crude Oil Output</v>
          </cell>
          <cell r="B53">
            <v>22.7</v>
          </cell>
          <cell r="C53">
            <v>22.7</v>
          </cell>
          <cell r="D53">
            <v>22.8</v>
          </cell>
          <cell r="E53">
            <v>22.1</v>
          </cell>
          <cell r="F53">
            <v>22</v>
          </cell>
          <cell r="G53">
            <v>22.7</v>
          </cell>
          <cell r="H53">
            <v>23.1</v>
          </cell>
          <cell r="I53">
            <v>23.2</v>
          </cell>
          <cell r="J53">
            <v>23.2</v>
          </cell>
          <cell r="K53">
            <v>23.6</v>
          </cell>
          <cell r="L53">
            <v>23.9</v>
          </cell>
          <cell r="M53">
            <v>24</v>
          </cell>
          <cell r="O53">
            <v>22.7</v>
          </cell>
        </row>
        <row r="54">
          <cell r="A54" t="str">
            <v>Other Supplies</v>
          </cell>
          <cell r="B54">
            <v>44.92</v>
          </cell>
          <cell r="C54">
            <v>44.92</v>
          </cell>
          <cell r="D54">
            <v>45.22</v>
          </cell>
          <cell r="E54">
            <v>44.32</v>
          </cell>
          <cell r="F54">
            <v>44.07</v>
          </cell>
          <cell r="G54">
            <v>43.67</v>
          </cell>
          <cell r="H54">
            <v>43.82</v>
          </cell>
          <cell r="I54">
            <v>43.02</v>
          </cell>
          <cell r="J54">
            <v>44.12</v>
          </cell>
          <cell r="K54">
            <v>43.87</v>
          </cell>
          <cell r="L54">
            <v>43.92</v>
          </cell>
          <cell r="M54">
            <v>44.12</v>
          </cell>
          <cell r="O54">
            <v>45</v>
          </cell>
        </row>
        <row r="55">
          <cell r="A55" t="str">
            <v>Total Oil Supplies</v>
          </cell>
          <cell r="B55">
            <v>67.62</v>
          </cell>
          <cell r="C55">
            <v>67.62</v>
          </cell>
          <cell r="D55">
            <v>68.02</v>
          </cell>
          <cell r="E55">
            <v>66.42</v>
          </cell>
          <cell r="F55">
            <v>66.069999999999993</v>
          </cell>
          <cell r="G55">
            <v>66.37</v>
          </cell>
          <cell r="H55">
            <v>66.92</v>
          </cell>
          <cell r="I55">
            <v>66.22</v>
          </cell>
          <cell r="J55">
            <v>67.319999999999993</v>
          </cell>
          <cell r="K55">
            <v>67.47</v>
          </cell>
          <cell r="L55">
            <v>67.819999999999993</v>
          </cell>
          <cell r="M55">
            <v>68.12</v>
          </cell>
          <cell r="O55">
            <v>67.7</v>
          </cell>
        </row>
        <row r="57">
          <cell r="A57" t="str">
            <v>Stock change</v>
          </cell>
          <cell r="B57">
            <v>-0.67999999999999261</v>
          </cell>
          <cell r="C57">
            <v>-0.78000000000000114</v>
          </cell>
          <cell r="D57">
            <v>1.2199999999999989</v>
          </cell>
          <cell r="E57">
            <v>1.019999999999996</v>
          </cell>
          <cell r="F57">
            <v>0.66999999999998749</v>
          </cell>
          <cell r="G57">
            <v>0.37000000000000455</v>
          </cell>
          <cell r="H57">
            <v>0.92000000000000171</v>
          </cell>
          <cell r="I57">
            <v>1.9999999999996021E-2</v>
          </cell>
          <cell r="J57">
            <v>1.6199999999999903</v>
          </cell>
          <cell r="K57">
            <v>-0.53000000000000114</v>
          </cell>
          <cell r="L57">
            <v>-0.18000000000000682</v>
          </cell>
          <cell r="M57">
            <v>-1.1799999999999926</v>
          </cell>
          <cell r="O57">
            <v>-9.9999999999994316E-2</v>
          </cell>
        </row>
        <row r="59">
          <cell r="A59" t="str">
            <v>Comm Stocks on Land</v>
          </cell>
          <cell r="B59">
            <v>3091.3500000000017</v>
          </cell>
          <cell r="C59">
            <v>3069.5100000000016</v>
          </cell>
          <cell r="D59">
            <v>3091.6300000000015</v>
          </cell>
          <cell r="E59">
            <v>3152.130000000001</v>
          </cell>
          <cell r="F59">
            <v>3188.6000000000004</v>
          </cell>
          <cell r="G59">
            <v>3209.8000000000006</v>
          </cell>
          <cell r="H59">
            <v>3240.5200000000013</v>
          </cell>
          <cell r="I59">
            <v>3230.440000000001</v>
          </cell>
          <cell r="J59">
            <v>3284.0400000000004</v>
          </cell>
          <cell r="K59">
            <v>3279.8100000000004</v>
          </cell>
          <cell r="L59">
            <v>3262.3099999999995</v>
          </cell>
          <cell r="M59">
            <v>3225.0299999999997</v>
          </cell>
        </row>
        <row r="60">
          <cell r="A60" t="str">
            <v>Days Supply</v>
          </cell>
          <cell r="B60">
            <v>61.428481212503954</v>
          </cell>
          <cell r="C60">
            <v>60.83014492753626</v>
          </cell>
          <cell r="D60">
            <v>59.315294117647063</v>
          </cell>
          <cell r="E60">
            <v>58.464815419797468</v>
          </cell>
          <cell r="F60">
            <v>57.780915287244412</v>
          </cell>
          <cell r="G60">
            <v>57.0068359375</v>
          </cell>
          <cell r="H60">
            <v>55.37856</v>
          </cell>
          <cell r="I60">
            <v>53.887346165982976</v>
          </cell>
          <cell r="J60">
            <v>51.726691042047534</v>
          </cell>
          <cell r="K60">
            <v>50.349802970597175</v>
          </cell>
          <cell r="L60">
            <v>49.36076899969963</v>
          </cell>
          <cell r="M60">
            <v>47.741788321167903</v>
          </cell>
        </row>
        <row r="62">
          <cell r="A62" t="str">
            <v>Total Stocks</v>
          </cell>
          <cell r="B62">
            <v>5190.2500000000018</v>
          </cell>
          <cell r="C62">
            <v>5168.4100000000017</v>
          </cell>
          <cell r="D62">
            <v>5206.2300000000014</v>
          </cell>
          <cell r="E62">
            <v>5236.8300000000008</v>
          </cell>
          <cell r="F62">
            <v>5257.6</v>
          </cell>
          <cell r="G62">
            <v>5268.7000000000007</v>
          </cell>
          <cell r="H62">
            <v>5297.2200000000012</v>
          </cell>
          <cell r="I62">
            <v>5297.8400000000011</v>
          </cell>
          <cell r="J62">
            <v>5346.4400000000005</v>
          </cell>
          <cell r="K62">
            <v>5330.01</v>
          </cell>
          <cell r="L62">
            <v>5324.61</v>
          </cell>
          <cell r="M62">
            <v>5288.03</v>
          </cell>
        </row>
        <row r="63">
          <cell r="A63" t="str">
            <v>- Gov Strategic</v>
          </cell>
          <cell r="B63">
            <v>1085</v>
          </cell>
          <cell r="C63">
            <v>1085</v>
          </cell>
          <cell r="D63">
            <v>1085</v>
          </cell>
          <cell r="E63">
            <v>1085</v>
          </cell>
          <cell r="F63">
            <v>1085</v>
          </cell>
          <cell r="G63">
            <v>1085</v>
          </cell>
          <cell r="H63">
            <v>1090</v>
          </cell>
          <cell r="I63">
            <v>1090</v>
          </cell>
          <cell r="J63">
            <v>1090</v>
          </cell>
          <cell r="K63">
            <v>1080</v>
          </cell>
          <cell r="L63">
            <v>1080</v>
          </cell>
          <cell r="M63">
            <v>1080</v>
          </cell>
        </row>
        <row r="64">
          <cell r="A64" t="str">
            <v>- Oil Afloat</v>
          </cell>
          <cell r="B64">
            <v>715</v>
          </cell>
          <cell r="C64">
            <v>705</v>
          </cell>
          <cell r="D64">
            <v>710</v>
          </cell>
          <cell r="E64">
            <v>700</v>
          </cell>
          <cell r="F64">
            <v>695</v>
          </cell>
          <cell r="G64">
            <v>690</v>
          </cell>
          <cell r="H64">
            <v>705</v>
          </cell>
          <cell r="I64">
            <v>720</v>
          </cell>
          <cell r="J64">
            <v>725</v>
          </cell>
          <cell r="K64">
            <v>730</v>
          </cell>
          <cell r="L64">
            <v>740</v>
          </cell>
          <cell r="M64">
            <v>740</v>
          </cell>
        </row>
        <row r="65">
          <cell r="A65" t="str">
            <v>- Floating Storage</v>
          </cell>
          <cell r="B65">
            <v>140</v>
          </cell>
          <cell r="C65">
            <v>150</v>
          </cell>
          <cell r="D65">
            <v>160</v>
          </cell>
          <cell r="E65">
            <v>145</v>
          </cell>
          <cell r="F65">
            <v>135</v>
          </cell>
          <cell r="G65">
            <v>125</v>
          </cell>
          <cell r="H65">
            <v>100</v>
          </cell>
          <cell r="I65">
            <v>95</v>
          </cell>
          <cell r="J65">
            <v>85</v>
          </cell>
          <cell r="K65">
            <v>75</v>
          </cell>
          <cell r="L65">
            <v>75</v>
          </cell>
          <cell r="M65">
            <v>75</v>
          </cell>
        </row>
        <row r="66">
          <cell r="A66" t="str">
            <v>- Stocks for Export</v>
          </cell>
          <cell r="B66">
            <v>158.9</v>
          </cell>
          <cell r="C66">
            <v>158.9</v>
          </cell>
          <cell r="D66">
            <v>159.6</v>
          </cell>
          <cell r="E66">
            <v>154.70000000000002</v>
          </cell>
          <cell r="F66">
            <v>154</v>
          </cell>
          <cell r="G66">
            <v>158.9</v>
          </cell>
          <cell r="H66">
            <v>161.70000000000002</v>
          </cell>
          <cell r="I66">
            <v>162.4</v>
          </cell>
          <cell r="J66">
            <v>162.4</v>
          </cell>
          <cell r="K66">
            <v>165.20000000000002</v>
          </cell>
          <cell r="L66">
            <v>167.29999999999998</v>
          </cell>
          <cell r="M66">
            <v>168</v>
          </cell>
        </row>
        <row r="67">
          <cell r="A67" t="str">
            <v>= Comm Stocks on Land</v>
          </cell>
          <cell r="B67">
            <v>3091.3500000000017</v>
          </cell>
          <cell r="C67">
            <v>3069.5100000000016</v>
          </cell>
          <cell r="D67">
            <v>3091.6300000000015</v>
          </cell>
          <cell r="E67">
            <v>3152.130000000001</v>
          </cell>
          <cell r="F67">
            <v>3188.6000000000004</v>
          </cell>
          <cell r="G67">
            <v>3209.8000000000006</v>
          </cell>
          <cell r="H67">
            <v>3240.5200000000013</v>
          </cell>
          <cell r="I67">
            <v>3230.440000000001</v>
          </cell>
          <cell r="J67">
            <v>3284.0400000000004</v>
          </cell>
          <cell r="K67">
            <v>3279.8100000000004</v>
          </cell>
          <cell r="L67">
            <v>3262.3099999999995</v>
          </cell>
          <cell r="M67">
            <v>3225.0299999999997</v>
          </cell>
        </row>
        <row r="71">
          <cell r="A71">
            <v>36850.517349189817</v>
          </cell>
          <cell r="B71" t="str">
            <v>Jan</v>
          </cell>
          <cell r="C71" t="str">
            <v>Feb</v>
          </cell>
          <cell r="D71" t="str">
            <v>Mar</v>
          </cell>
          <cell r="E71" t="str">
            <v>Apr</v>
          </cell>
          <cell r="F71" t="str">
            <v>May</v>
          </cell>
          <cell r="G71" t="str">
            <v>Jun</v>
          </cell>
          <cell r="H71" t="str">
            <v>Jul</v>
          </cell>
          <cell r="I71" t="str">
            <v>Aug</v>
          </cell>
          <cell r="J71" t="str">
            <v>Sep</v>
          </cell>
          <cell r="K71" t="str">
            <v>Oct</v>
          </cell>
          <cell r="L71" t="str">
            <v>Nov</v>
          </cell>
          <cell r="M71" t="str">
            <v>Dec</v>
          </cell>
          <cell r="O71" t="str">
            <v>QI</v>
          </cell>
        </row>
        <row r="72">
          <cell r="A72" t="str">
            <v>1992</v>
          </cell>
        </row>
        <row r="73">
          <cell r="A73" t="str">
            <v>Oil Consumption</v>
          </cell>
          <cell r="B73">
            <v>70.3</v>
          </cell>
          <cell r="C73">
            <v>69.650000000000006</v>
          </cell>
          <cell r="D73">
            <v>68.599999999999994</v>
          </cell>
          <cell r="E73">
            <v>67.7</v>
          </cell>
          <cell r="F73">
            <v>65.3</v>
          </cell>
          <cell r="G73">
            <v>66.099999999999994</v>
          </cell>
          <cell r="H73">
            <v>66.599999999999994</v>
          </cell>
          <cell r="I73">
            <v>65.599999999999994</v>
          </cell>
          <cell r="J73">
            <v>67</v>
          </cell>
          <cell r="K73">
            <v>68.3</v>
          </cell>
          <cell r="L73">
            <v>68.7</v>
          </cell>
          <cell r="M73">
            <v>69.8</v>
          </cell>
          <cell r="O73">
            <v>69.510000000000005</v>
          </cell>
        </row>
        <row r="74">
          <cell r="A74" t="str">
            <v>Consumption % Change</v>
          </cell>
          <cell r="B74">
            <v>2.9282576866764387E-2</v>
          </cell>
          <cell r="C74">
            <v>1.8274853801169666E-2</v>
          </cell>
          <cell r="D74">
            <v>2.6946107784431073E-2</v>
          </cell>
          <cell r="E74">
            <v>3.5168195718654482E-2</v>
          </cell>
          <cell r="F74">
            <v>-1.52905198776776E-3</v>
          </cell>
          <cell r="G74">
            <v>1.5151515151514694E-3</v>
          </cell>
          <cell r="H74">
            <v>9.0909090909090384E-3</v>
          </cell>
          <cell r="I74">
            <v>-9.0634441087614759E-3</v>
          </cell>
          <cell r="J74">
            <v>1.9786910197869156E-2</v>
          </cell>
          <cell r="K74">
            <v>4.4117647058823373E-3</v>
          </cell>
          <cell r="L74">
            <v>1.0294117647058787E-2</v>
          </cell>
          <cell r="M74">
            <v>7.2150072150072297E-3</v>
          </cell>
          <cell r="O74">
            <v>2.5221238938053281E-2</v>
          </cell>
        </row>
        <row r="75">
          <cell r="A75" t="str">
            <v>OPEC Crude Oil Output</v>
          </cell>
          <cell r="B75">
            <v>24.3</v>
          </cell>
          <cell r="C75">
            <v>23.9</v>
          </cell>
          <cell r="D75">
            <v>23.1</v>
          </cell>
          <cell r="E75">
            <v>23</v>
          </cell>
          <cell r="F75">
            <v>23.4</v>
          </cell>
          <cell r="G75">
            <v>23.2</v>
          </cell>
          <cell r="H75">
            <v>23.8</v>
          </cell>
          <cell r="I75">
            <v>24.4</v>
          </cell>
          <cell r="J75">
            <v>24.6</v>
          </cell>
          <cell r="K75">
            <v>24.9</v>
          </cell>
          <cell r="L75">
            <v>25</v>
          </cell>
          <cell r="M75">
            <v>25</v>
          </cell>
          <cell r="O75">
            <v>23.8</v>
          </cell>
        </row>
        <row r="76">
          <cell r="A76" t="str">
            <v>Other Supplies</v>
          </cell>
          <cell r="B76">
            <v>44.21</v>
          </cell>
          <cell r="C76">
            <v>43.41</v>
          </cell>
          <cell r="D76">
            <v>43.61</v>
          </cell>
          <cell r="E76">
            <v>44</v>
          </cell>
          <cell r="F76">
            <v>43.7</v>
          </cell>
          <cell r="G76">
            <v>42.8</v>
          </cell>
          <cell r="H76">
            <v>43.17</v>
          </cell>
          <cell r="I76">
            <v>42.57</v>
          </cell>
          <cell r="J76">
            <v>42.47</v>
          </cell>
          <cell r="K76">
            <v>42.97</v>
          </cell>
          <cell r="L76">
            <v>43.07</v>
          </cell>
          <cell r="M76">
            <v>43.06</v>
          </cell>
          <cell r="O76">
            <v>43.8</v>
          </cell>
        </row>
        <row r="77">
          <cell r="A77" t="str">
            <v>Total Oil Supplies</v>
          </cell>
          <cell r="B77">
            <v>68.510000000000005</v>
          </cell>
          <cell r="C77">
            <v>67.31</v>
          </cell>
          <cell r="D77">
            <v>66.710000000000008</v>
          </cell>
          <cell r="E77">
            <v>67</v>
          </cell>
          <cell r="F77">
            <v>67.099999999999994</v>
          </cell>
          <cell r="G77">
            <v>66</v>
          </cell>
          <cell r="H77">
            <v>66.97</v>
          </cell>
          <cell r="I77">
            <v>66.97</v>
          </cell>
          <cell r="J77">
            <v>67.069999999999993</v>
          </cell>
          <cell r="K77">
            <v>67.87</v>
          </cell>
          <cell r="L77">
            <v>68.069999999999993</v>
          </cell>
          <cell r="M77">
            <v>68.06</v>
          </cell>
          <cell r="O77">
            <v>67.599999999999994</v>
          </cell>
        </row>
        <row r="79">
          <cell r="A79" t="str">
            <v>Stock change</v>
          </cell>
          <cell r="B79">
            <v>-1.789999999999992</v>
          </cell>
          <cell r="C79">
            <v>-2.3400000000000034</v>
          </cell>
          <cell r="D79">
            <v>-1.8899999999999864</v>
          </cell>
          <cell r="E79">
            <v>-0.70000000000000284</v>
          </cell>
          <cell r="F79">
            <v>1.7999999999999972</v>
          </cell>
          <cell r="G79">
            <v>-9.9999999999994316E-2</v>
          </cell>
          <cell r="H79">
            <v>0.37000000000000455</v>
          </cell>
          <cell r="I79">
            <v>1.3700000000000045</v>
          </cell>
          <cell r="J79">
            <v>6.9999999999993179E-2</v>
          </cell>
          <cell r="K79">
            <v>-0.42999999999999261</v>
          </cell>
          <cell r="L79">
            <v>-0.63000000000000966</v>
          </cell>
          <cell r="M79">
            <v>-1.7399999999999949</v>
          </cell>
          <cell r="O79">
            <v>-1.9100000000000108</v>
          </cell>
        </row>
        <row r="81">
          <cell r="A81" t="str">
            <v>Comm Stocks on Land</v>
          </cell>
          <cell r="B81">
            <v>3157.44</v>
          </cell>
          <cell r="C81">
            <v>3097.38</v>
          </cell>
          <cell r="D81">
            <v>3064.3900000000012</v>
          </cell>
          <cell r="E81">
            <v>3039.0900000000011</v>
          </cell>
          <cell r="F81">
            <v>3082.0900000000011</v>
          </cell>
          <cell r="G81">
            <v>3085.4900000000011</v>
          </cell>
          <cell r="H81">
            <v>3072.7600000000016</v>
          </cell>
          <cell r="I81">
            <v>3096.0300000000016</v>
          </cell>
          <cell r="J81">
            <v>3091.7300000000014</v>
          </cell>
          <cell r="K81">
            <v>3061.3000000000011</v>
          </cell>
          <cell r="L81">
            <v>3041.7000000000007</v>
          </cell>
          <cell r="M81">
            <v>2992.7600000000011</v>
          </cell>
        </row>
        <row r="82">
          <cell r="A82" t="str">
            <v>Days Supply</v>
          </cell>
          <cell r="B82">
            <v>61.428481212503954</v>
          </cell>
          <cell r="C82">
            <v>60.83014492753626</v>
          </cell>
          <cell r="D82">
            <v>59.315294117647063</v>
          </cell>
          <cell r="E82">
            <v>58.464815419797468</v>
          </cell>
          <cell r="F82">
            <v>57.780915287244412</v>
          </cell>
          <cell r="G82">
            <v>57.0068359375</v>
          </cell>
          <cell r="H82">
            <v>55.37856</v>
          </cell>
          <cell r="I82">
            <v>53.887346165982976</v>
          </cell>
          <cell r="J82">
            <v>51.726691042047534</v>
          </cell>
          <cell r="K82">
            <v>50.349802970597175</v>
          </cell>
          <cell r="L82">
            <v>49.36076899969963</v>
          </cell>
          <cell r="M82">
            <v>47.741788321167903</v>
          </cell>
        </row>
        <row r="83">
          <cell r="A83" t="str">
            <v>Stocks Index 89-91=100</v>
          </cell>
          <cell r="B83">
            <v>102.12865058237884</v>
          </cell>
          <cell r="C83">
            <v>100.18598603325751</v>
          </cell>
          <cell r="D83">
            <v>99.118911383315591</v>
          </cell>
          <cell r="E83">
            <v>94.681600099694691</v>
          </cell>
          <cell r="F83">
            <v>96.02124742974641</v>
          </cell>
          <cell r="G83">
            <v>96.12717303258772</v>
          </cell>
          <cell r="H83">
            <v>93.566460822645311</v>
          </cell>
          <cell r="I83">
            <v>94.275039280885778</v>
          </cell>
          <cell r="J83">
            <v>94.144102995091444</v>
          </cell>
          <cell r="K83">
            <v>94.923148001724059</v>
          </cell>
          <cell r="L83">
            <v>94.315401717193353</v>
          </cell>
          <cell r="M83">
            <v>92.797896453676444</v>
          </cell>
        </row>
        <row r="84">
          <cell r="A84" t="str">
            <v>Demand Index 89-91=100</v>
          </cell>
          <cell r="B84">
            <v>103.68731563421829</v>
          </cell>
          <cell r="C84">
            <v>102.72861356932155</v>
          </cell>
          <cell r="D84">
            <v>101.17994100294985</v>
          </cell>
          <cell r="E84">
            <v>103.20121951219514</v>
          </cell>
          <cell r="F84">
            <v>99.542682926829272</v>
          </cell>
          <cell r="G84">
            <v>100.76219512195121</v>
          </cell>
          <cell r="H84">
            <v>100.90909090909091</v>
          </cell>
          <cell r="I84">
            <v>99.393939393939391</v>
          </cell>
          <cell r="J84">
            <v>101.51515151515152</v>
          </cell>
          <cell r="K84">
            <v>99.853801169590625</v>
          </cell>
          <cell r="L84">
            <v>100.43859649122805</v>
          </cell>
          <cell r="M84">
            <v>102.04678362573098</v>
          </cell>
        </row>
        <row r="85">
          <cell r="A85" t="str">
            <v>Stocks/Demand Index</v>
          </cell>
          <cell r="B85">
            <v>98.496764004058107</v>
          </cell>
          <cell r="C85">
            <v>97.524908155848649</v>
          </cell>
          <cell r="D85">
            <v>97.963005711206961</v>
          </cell>
          <cell r="E85">
            <v>91.74465238611478</v>
          </cell>
          <cell r="F85">
            <v>96.462386391904502</v>
          </cell>
          <cell r="G85">
            <v>95.400038592099165</v>
          </cell>
          <cell r="H85">
            <v>92.723519734153015</v>
          </cell>
          <cell r="I85">
            <v>94.849887081378995</v>
          </cell>
          <cell r="J85">
            <v>92.738967129493062</v>
          </cell>
          <cell r="K85">
            <v>95.062127720613859</v>
          </cell>
          <cell r="L85">
            <v>93.903544067773311</v>
          </cell>
          <cell r="M85">
            <v>90.936620593574062</v>
          </cell>
        </row>
        <row r="87">
          <cell r="A87" t="str">
            <v>Total Stocks</v>
          </cell>
          <cell r="B87">
            <v>5232.54</v>
          </cell>
          <cell r="C87">
            <v>5164.68</v>
          </cell>
          <cell r="D87">
            <v>5106.0900000000011</v>
          </cell>
          <cell r="E87">
            <v>5085.0900000000011</v>
          </cell>
          <cell r="F87">
            <v>5140.8900000000012</v>
          </cell>
          <cell r="G87">
            <v>5137.8900000000012</v>
          </cell>
          <cell r="H87">
            <v>5149.3600000000015</v>
          </cell>
          <cell r="I87">
            <v>5191.8300000000017</v>
          </cell>
          <cell r="J87">
            <v>5193.9300000000012</v>
          </cell>
          <cell r="K87">
            <v>5180.6000000000013</v>
          </cell>
          <cell r="L87">
            <v>5161.7000000000007</v>
          </cell>
          <cell r="M87">
            <v>5107.7600000000011</v>
          </cell>
        </row>
        <row r="88">
          <cell r="A88" t="str">
            <v>- Gov Strategic</v>
          </cell>
          <cell r="B88">
            <v>1085</v>
          </cell>
          <cell r="C88">
            <v>1085</v>
          </cell>
          <cell r="D88">
            <v>1085</v>
          </cell>
          <cell r="E88">
            <v>1085</v>
          </cell>
          <cell r="F88">
            <v>1085</v>
          </cell>
          <cell r="G88">
            <v>1085</v>
          </cell>
          <cell r="H88">
            <v>1085</v>
          </cell>
          <cell r="I88">
            <v>1085</v>
          </cell>
          <cell r="J88">
            <v>1085</v>
          </cell>
          <cell r="K88">
            <v>1095</v>
          </cell>
          <cell r="L88">
            <v>1095</v>
          </cell>
          <cell r="M88">
            <v>1095</v>
          </cell>
        </row>
        <row r="89">
          <cell r="A89" t="str">
            <v>- Oil Afloat</v>
          </cell>
          <cell r="B89">
            <v>750</v>
          </cell>
          <cell r="C89">
            <v>745</v>
          </cell>
          <cell r="D89">
            <v>730</v>
          </cell>
          <cell r="E89">
            <v>730</v>
          </cell>
          <cell r="F89">
            <v>740</v>
          </cell>
          <cell r="G89">
            <v>735</v>
          </cell>
          <cell r="H89">
            <v>750</v>
          </cell>
          <cell r="I89">
            <v>765</v>
          </cell>
          <cell r="J89">
            <v>775</v>
          </cell>
          <cell r="K89">
            <v>780</v>
          </cell>
          <cell r="L89">
            <v>780</v>
          </cell>
          <cell r="M89">
            <v>775</v>
          </cell>
        </row>
        <row r="90">
          <cell r="A90" t="str">
            <v>- Floating Storage</v>
          </cell>
          <cell r="B90">
            <v>70</v>
          </cell>
          <cell r="C90">
            <v>70</v>
          </cell>
          <cell r="D90">
            <v>65</v>
          </cell>
          <cell r="E90">
            <v>70</v>
          </cell>
          <cell r="F90">
            <v>70</v>
          </cell>
          <cell r="G90">
            <v>70</v>
          </cell>
          <cell r="H90">
            <v>75</v>
          </cell>
          <cell r="I90">
            <v>75</v>
          </cell>
          <cell r="J90">
            <v>70</v>
          </cell>
          <cell r="K90">
            <v>70</v>
          </cell>
          <cell r="L90">
            <v>70</v>
          </cell>
          <cell r="M90">
            <v>70</v>
          </cell>
        </row>
        <row r="91">
          <cell r="A91" t="str">
            <v>- Stocks for Export</v>
          </cell>
          <cell r="B91">
            <v>170.1</v>
          </cell>
          <cell r="C91">
            <v>167.29999999999998</v>
          </cell>
          <cell r="D91">
            <v>161.70000000000002</v>
          </cell>
          <cell r="E91">
            <v>161</v>
          </cell>
          <cell r="F91">
            <v>163.79999999999998</v>
          </cell>
          <cell r="G91">
            <v>162.4</v>
          </cell>
          <cell r="H91">
            <v>166.6</v>
          </cell>
          <cell r="I91">
            <v>170.79999999999998</v>
          </cell>
          <cell r="J91">
            <v>172.20000000000002</v>
          </cell>
          <cell r="K91">
            <v>174.29999999999998</v>
          </cell>
          <cell r="L91">
            <v>175</v>
          </cell>
          <cell r="M91">
            <v>175</v>
          </cell>
        </row>
        <row r="92">
          <cell r="A92" t="str">
            <v>= Comm Stocks on Land</v>
          </cell>
          <cell r="B92">
            <v>3157.44</v>
          </cell>
          <cell r="C92">
            <v>3097.38</v>
          </cell>
          <cell r="D92">
            <v>3064.3900000000012</v>
          </cell>
          <cell r="E92">
            <v>3039.0900000000011</v>
          </cell>
          <cell r="F92">
            <v>3082.0900000000011</v>
          </cell>
          <cell r="G92">
            <v>3085.4900000000011</v>
          </cell>
          <cell r="H92">
            <v>3072.7600000000016</v>
          </cell>
          <cell r="I92">
            <v>3096.0300000000016</v>
          </cell>
          <cell r="J92">
            <v>3091.7300000000014</v>
          </cell>
          <cell r="K92">
            <v>3061.3000000000011</v>
          </cell>
          <cell r="L92">
            <v>3041.7000000000007</v>
          </cell>
          <cell r="M92">
            <v>2992.7600000000011</v>
          </cell>
        </row>
        <row r="96">
          <cell r="A96">
            <v>36850.517349189817</v>
          </cell>
          <cell r="B96" t="str">
            <v>Jan</v>
          </cell>
          <cell r="C96" t="str">
            <v>Feb</v>
          </cell>
          <cell r="D96" t="str">
            <v>Mar</v>
          </cell>
          <cell r="E96" t="str">
            <v>Apr</v>
          </cell>
          <cell r="F96" t="str">
            <v>May</v>
          </cell>
          <cell r="G96" t="str">
            <v>Jun</v>
          </cell>
          <cell r="H96" t="str">
            <v>Jul</v>
          </cell>
          <cell r="I96" t="str">
            <v>Aug</v>
          </cell>
          <cell r="J96" t="str">
            <v>Sep</v>
          </cell>
          <cell r="K96" t="str">
            <v>Oct</v>
          </cell>
          <cell r="L96" t="str">
            <v>Nov</v>
          </cell>
          <cell r="M96" t="str">
            <v>Dec</v>
          </cell>
          <cell r="O96" t="str">
            <v>QI</v>
          </cell>
          <cell r="P96" t="str">
            <v>QII</v>
          </cell>
          <cell r="Q96" t="str">
            <v>QIII</v>
          </cell>
        </row>
        <row r="97">
          <cell r="A97" t="str">
            <v>1993</v>
          </cell>
        </row>
        <row r="98">
          <cell r="A98" t="str">
            <v>Oil Consumption</v>
          </cell>
          <cell r="B98">
            <v>67.3</v>
          </cell>
          <cell r="C98">
            <v>70.2</v>
          </cell>
          <cell r="D98">
            <v>70</v>
          </cell>
          <cell r="E98">
            <v>67.3</v>
          </cell>
          <cell r="F98">
            <v>64.7</v>
          </cell>
          <cell r="G98">
            <v>67.400000000000006</v>
          </cell>
          <cell r="H98">
            <v>66.8</v>
          </cell>
          <cell r="I98">
            <v>66.099999999999994</v>
          </cell>
          <cell r="J98">
            <v>67.5</v>
          </cell>
          <cell r="K98">
            <v>67.3</v>
          </cell>
          <cell r="L98">
            <v>70.2</v>
          </cell>
          <cell r="M98">
            <v>70.7</v>
          </cell>
          <cell r="O98">
            <v>69.099999999999994</v>
          </cell>
          <cell r="P98">
            <v>66.447252747252747</v>
          </cell>
          <cell r="Q98">
            <v>66.792391304347817</v>
          </cell>
        </row>
        <row r="99">
          <cell r="A99" t="str">
            <v>Consumption % Change</v>
          </cell>
          <cell r="B99">
            <v>-4.2674253200568946E-2</v>
          </cell>
          <cell r="C99">
            <v>7.8966259870782984E-3</v>
          </cell>
          <cell r="D99">
            <v>2.0408163265306145E-2</v>
          </cell>
          <cell r="E99">
            <v>-5.9084194977844229E-3</v>
          </cell>
          <cell r="F99">
            <v>-9.1883614088820176E-3</v>
          </cell>
          <cell r="G99">
            <v>1.9667170953101554E-2</v>
          </cell>
          <cell r="H99">
            <v>3.0030030030030463E-3</v>
          </cell>
          <cell r="I99">
            <v>7.6219512195121464E-3</v>
          </cell>
          <cell r="J99">
            <v>7.4626865671640896E-3</v>
          </cell>
          <cell r="K99">
            <v>-1.4641288433382194E-2</v>
          </cell>
          <cell r="L99">
            <v>2.1834061135371119E-2</v>
          </cell>
          <cell r="M99">
            <v>1.2893982808023008E-2</v>
          </cell>
          <cell r="O99">
            <v>-5.8984318803051439E-3</v>
          </cell>
          <cell r="P99">
            <v>1.465753538097303E-3</v>
          </cell>
          <cell r="Q99">
            <v>6.0610228098783026E-3</v>
          </cell>
        </row>
        <row r="100">
          <cell r="A100" t="str">
            <v>OPEC Crude Oil Output</v>
          </cell>
          <cell r="B100">
            <v>25.2</v>
          </cell>
          <cell r="C100">
            <v>25.5</v>
          </cell>
          <cell r="D100">
            <v>24.2</v>
          </cell>
          <cell r="E100">
            <v>24</v>
          </cell>
          <cell r="F100">
            <v>24</v>
          </cell>
          <cell r="G100">
            <v>24.2</v>
          </cell>
          <cell r="H100">
            <v>24.6</v>
          </cell>
          <cell r="I100">
            <v>24.8</v>
          </cell>
          <cell r="J100">
            <v>24.7</v>
          </cell>
          <cell r="K100">
            <v>24.8</v>
          </cell>
          <cell r="L100">
            <v>24.6</v>
          </cell>
          <cell r="M100">
            <v>24.9</v>
          </cell>
          <cell r="O100">
            <v>24.9</v>
          </cell>
          <cell r="P100">
            <v>24.1</v>
          </cell>
          <cell r="Q100">
            <v>24.7</v>
          </cell>
        </row>
        <row r="101">
          <cell r="A101" t="str">
            <v>Other Supplies</v>
          </cell>
          <cell r="B101">
            <v>42.78</v>
          </cell>
          <cell r="C101">
            <v>42.62</v>
          </cell>
          <cell r="D101">
            <v>42.58</v>
          </cell>
          <cell r="E101">
            <v>42.64</v>
          </cell>
          <cell r="F101">
            <v>42.46</v>
          </cell>
          <cell r="G101">
            <v>41.99</v>
          </cell>
          <cell r="H101">
            <v>42.21</v>
          </cell>
          <cell r="I101">
            <v>42.17</v>
          </cell>
          <cell r="J101">
            <v>41.91</v>
          </cell>
          <cell r="K101">
            <v>42.74</v>
          </cell>
          <cell r="L101">
            <v>43.04</v>
          </cell>
          <cell r="M101">
            <v>43.18</v>
          </cell>
          <cell r="O101">
            <v>42.7</v>
          </cell>
          <cell r="P101">
            <v>42.4</v>
          </cell>
          <cell r="Q101">
            <v>42.1</v>
          </cell>
        </row>
        <row r="102">
          <cell r="A102" t="str">
            <v>Total Oil Supplies</v>
          </cell>
          <cell r="B102">
            <v>67.98</v>
          </cell>
          <cell r="C102">
            <v>68.12</v>
          </cell>
          <cell r="D102">
            <v>66.78</v>
          </cell>
          <cell r="E102">
            <v>66.64</v>
          </cell>
          <cell r="F102">
            <v>66.460000000000008</v>
          </cell>
          <cell r="G102">
            <v>66.19</v>
          </cell>
          <cell r="H102">
            <v>66.81</v>
          </cell>
          <cell r="I102">
            <v>66.97</v>
          </cell>
          <cell r="J102">
            <v>66.61</v>
          </cell>
          <cell r="K102">
            <v>67.540000000000006</v>
          </cell>
          <cell r="L102">
            <v>67.64</v>
          </cell>
          <cell r="M102">
            <v>68.08</v>
          </cell>
          <cell r="O102">
            <v>67.599999999999994</v>
          </cell>
          <cell r="P102">
            <v>66.5</v>
          </cell>
          <cell r="Q102">
            <v>66.8</v>
          </cell>
        </row>
        <row r="104">
          <cell r="A104" t="str">
            <v>Stock change</v>
          </cell>
          <cell r="B104">
            <v>0.68000000000000682</v>
          </cell>
          <cell r="C104">
            <v>-2.0799999999999983</v>
          </cell>
          <cell r="D104">
            <v>-3.2199999999999989</v>
          </cell>
          <cell r="E104">
            <v>-0.65999999999999659</v>
          </cell>
          <cell r="F104">
            <v>1.7600000000000051</v>
          </cell>
          <cell r="G104">
            <v>-1.210000000000008</v>
          </cell>
          <cell r="H104">
            <v>1.0000000000005116E-2</v>
          </cell>
          <cell r="I104">
            <v>0.87000000000000455</v>
          </cell>
          <cell r="J104">
            <v>-0.89000000000000057</v>
          </cell>
          <cell r="K104">
            <v>0.24000000000000909</v>
          </cell>
          <cell r="L104">
            <v>-2.5600000000000023</v>
          </cell>
          <cell r="M104">
            <v>-2.6200000000000045</v>
          </cell>
          <cell r="O104">
            <v>-1.5</v>
          </cell>
          <cell r="P104">
            <v>5.274725274725256E-2</v>
          </cell>
          <cell r="Q104">
            <v>7.608695652180586E-3</v>
          </cell>
        </row>
        <row r="106">
          <cell r="A106" t="str">
            <v>Comm Stocks on Land</v>
          </cell>
          <cell r="B106">
            <v>3007.440000000001</v>
          </cell>
          <cell r="C106">
            <v>2927.1000000000013</v>
          </cell>
          <cell r="D106">
            <v>2856.3800000000015</v>
          </cell>
          <cell r="E106">
            <v>2832.9800000000014</v>
          </cell>
          <cell r="F106">
            <v>2887.5400000000018</v>
          </cell>
          <cell r="G106">
            <v>2844.8400000000015</v>
          </cell>
          <cell r="H106">
            <v>2827.3500000000022</v>
          </cell>
          <cell r="I106">
            <v>2847.9200000000023</v>
          </cell>
          <cell r="J106">
            <v>2821.9200000000023</v>
          </cell>
          <cell r="K106">
            <v>2818.660000000003</v>
          </cell>
          <cell r="L106">
            <v>2748.2600000000029</v>
          </cell>
          <cell r="M106">
            <v>2660.2400000000025</v>
          </cell>
        </row>
        <row r="107">
          <cell r="A107" t="str">
            <v>Days Supply</v>
          </cell>
          <cell r="B107">
            <v>61.428481212503954</v>
          </cell>
          <cell r="C107">
            <v>60.83014492753626</v>
          </cell>
          <cell r="D107">
            <v>59.315294117647063</v>
          </cell>
          <cell r="E107">
            <v>58.464815419797468</v>
          </cell>
          <cell r="F107">
            <v>57.780915287244412</v>
          </cell>
          <cell r="G107">
            <v>57.0068359375</v>
          </cell>
          <cell r="H107">
            <v>55.37856</v>
          </cell>
          <cell r="I107">
            <v>53.887346165982976</v>
          </cell>
          <cell r="J107">
            <v>51.726691042047534</v>
          </cell>
          <cell r="K107">
            <v>50.349802970597175</v>
          </cell>
          <cell r="L107">
            <v>49.36076899969963</v>
          </cell>
          <cell r="M107">
            <v>47.741788321167903</v>
          </cell>
        </row>
        <row r="108">
          <cell r="A108" t="str">
            <v>Stocks Index 89-91=100</v>
          </cell>
          <cell r="B108">
            <v>97.276841019138757</v>
          </cell>
          <cell r="C108">
            <v>94.678211817067364</v>
          </cell>
          <cell r="D108">
            <v>92.390745334985112</v>
          </cell>
          <cell r="E108">
            <v>88.260327746277056</v>
          </cell>
          <cell r="F108">
            <v>89.960122125989201</v>
          </cell>
          <cell r="G108">
            <v>88.629821172658765</v>
          </cell>
          <cell r="H108">
            <v>86.093652939671927</v>
          </cell>
          <cell r="I108">
            <v>86.72001559055316</v>
          </cell>
          <cell r="J108">
            <v>85.928307815982819</v>
          </cell>
          <cell r="K108">
            <v>87.399497058942188</v>
          </cell>
          <cell r="L108">
            <v>85.216571628791144</v>
          </cell>
          <cell r="M108">
            <v>82.487294691832417</v>
          </cell>
        </row>
        <row r="109">
          <cell r="A109" t="str">
            <v>Demand Index 89-91=100</v>
          </cell>
          <cell r="B109">
            <v>99.262536873156336</v>
          </cell>
          <cell r="C109">
            <v>103.53982300884957</v>
          </cell>
          <cell r="D109">
            <v>103.24483775811211</v>
          </cell>
          <cell r="E109">
            <v>102.59146341463415</v>
          </cell>
          <cell r="F109">
            <v>98.628048780487816</v>
          </cell>
          <cell r="G109">
            <v>102.74390243902441</v>
          </cell>
          <cell r="H109">
            <v>101.2121212121212</v>
          </cell>
          <cell r="I109">
            <v>100.15151515151514</v>
          </cell>
          <cell r="J109">
            <v>102.27272727272727</v>
          </cell>
          <cell r="K109">
            <v>98.391812865497059</v>
          </cell>
          <cell r="L109">
            <v>102.63157894736841</v>
          </cell>
          <cell r="M109">
            <v>103.36257309941519</v>
          </cell>
        </row>
        <row r="110">
          <cell r="A110" t="str">
            <v>Stocks/Demand Index</v>
          </cell>
          <cell r="B110">
            <v>97.999551576487491</v>
          </cell>
          <cell r="C110">
            <v>91.441349874603517</v>
          </cell>
          <cell r="D110">
            <v>89.487036195885565</v>
          </cell>
          <cell r="E110">
            <v>86.030869244513738</v>
          </cell>
          <cell r="F110">
            <v>91.211499404403256</v>
          </cell>
          <cell r="G110">
            <v>86.262852654694569</v>
          </cell>
          <cell r="H110">
            <v>85.062591227819567</v>
          </cell>
          <cell r="I110">
            <v>86.588820408116632</v>
          </cell>
          <cell r="J110">
            <v>84.018789864516535</v>
          </cell>
          <cell r="K110">
            <v>88.828017813248834</v>
          </cell>
          <cell r="L110">
            <v>83.031531330617028</v>
          </cell>
          <cell r="M110">
            <v>79.803832488279184</v>
          </cell>
        </row>
        <row r="111">
          <cell r="A111" t="str">
            <v>-</v>
          </cell>
          <cell r="B111" t="str">
            <v>-</v>
          </cell>
          <cell r="C111" t="str">
            <v>-</v>
          </cell>
          <cell r="D111" t="str">
            <v>-</v>
          </cell>
          <cell r="E111" t="str">
            <v>-</v>
          </cell>
          <cell r="F111" t="str">
            <v>-</v>
          </cell>
          <cell r="G111" t="str">
            <v>-</v>
          </cell>
          <cell r="H111" t="str">
            <v>-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</row>
        <row r="112">
          <cell r="A112" t="str">
            <v>Total Stocks</v>
          </cell>
          <cell r="B112">
            <v>5128.8400000000011</v>
          </cell>
          <cell r="C112">
            <v>5070.6000000000013</v>
          </cell>
          <cell r="D112">
            <v>4970.7800000000016</v>
          </cell>
          <cell r="E112">
            <v>4950.9800000000014</v>
          </cell>
          <cell r="F112">
            <v>5005.5400000000018</v>
          </cell>
          <cell r="G112">
            <v>4969.2400000000016</v>
          </cell>
          <cell r="H112">
            <v>4969.550000000002</v>
          </cell>
          <cell r="I112">
            <v>4996.5200000000023</v>
          </cell>
          <cell r="J112">
            <v>4969.8200000000024</v>
          </cell>
          <cell r="K112">
            <v>4977.2600000000029</v>
          </cell>
          <cell r="L112">
            <v>4900.4600000000028</v>
          </cell>
          <cell r="M112">
            <v>4819.2400000000025</v>
          </cell>
        </row>
        <row r="113">
          <cell r="A113" t="str">
            <v>- Gov Strategic</v>
          </cell>
          <cell r="B113">
            <v>1100</v>
          </cell>
          <cell r="C113">
            <v>1100</v>
          </cell>
          <cell r="D113">
            <v>1100</v>
          </cell>
          <cell r="E113">
            <v>1105</v>
          </cell>
          <cell r="F113">
            <v>1105</v>
          </cell>
          <cell r="G113">
            <v>1105</v>
          </cell>
          <cell r="H113">
            <v>1115</v>
          </cell>
          <cell r="I113">
            <v>1115</v>
          </cell>
          <cell r="J113">
            <v>1115</v>
          </cell>
          <cell r="K113">
            <v>1125</v>
          </cell>
          <cell r="L113">
            <v>1125</v>
          </cell>
          <cell r="M113">
            <v>1125</v>
          </cell>
        </row>
        <row r="114">
          <cell r="A114" t="str">
            <v>- Oil Afloat</v>
          </cell>
          <cell r="B114">
            <v>775</v>
          </cell>
          <cell r="C114">
            <v>795</v>
          </cell>
          <cell r="D114">
            <v>775</v>
          </cell>
          <cell r="E114">
            <v>775</v>
          </cell>
          <cell r="F114">
            <v>775</v>
          </cell>
          <cell r="G114">
            <v>780</v>
          </cell>
          <cell r="H114">
            <v>785</v>
          </cell>
          <cell r="I114">
            <v>790</v>
          </cell>
          <cell r="J114">
            <v>790</v>
          </cell>
          <cell r="K114">
            <v>790</v>
          </cell>
          <cell r="L114">
            <v>785</v>
          </cell>
          <cell r="M114">
            <v>785</v>
          </cell>
        </row>
        <row r="115">
          <cell r="A115" t="str">
            <v>- Floating Storage</v>
          </cell>
          <cell r="B115">
            <v>70</v>
          </cell>
          <cell r="C115">
            <v>70</v>
          </cell>
          <cell r="D115">
            <v>70</v>
          </cell>
          <cell r="E115">
            <v>70</v>
          </cell>
          <cell r="F115">
            <v>70</v>
          </cell>
          <cell r="G115">
            <v>70</v>
          </cell>
          <cell r="H115">
            <v>70</v>
          </cell>
          <cell r="I115">
            <v>70</v>
          </cell>
          <cell r="J115">
            <v>70</v>
          </cell>
          <cell r="K115">
            <v>70</v>
          </cell>
          <cell r="L115">
            <v>70</v>
          </cell>
          <cell r="M115">
            <v>70</v>
          </cell>
        </row>
        <row r="116">
          <cell r="A116" t="str">
            <v>- Stocks for Export</v>
          </cell>
          <cell r="B116">
            <v>176.4</v>
          </cell>
          <cell r="C116">
            <v>178.5</v>
          </cell>
          <cell r="D116">
            <v>169.4</v>
          </cell>
          <cell r="E116">
            <v>168</v>
          </cell>
          <cell r="F116">
            <v>168</v>
          </cell>
          <cell r="G116">
            <v>169.4</v>
          </cell>
          <cell r="H116">
            <v>172.20000000000002</v>
          </cell>
          <cell r="I116">
            <v>173.6</v>
          </cell>
          <cell r="J116">
            <v>172.9</v>
          </cell>
          <cell r="K116">
            <v>173.6</v>
          </cell>
          <cell r="L116">
            <v>172.20000000000002</v>
          </cell>
          <cell r="M116">
            <v>179</v>
          </cell>
        </row>
        <row r="117">
          <cell r="A117" t="str">
            <v>= Comm Stocks on Land</v>
          </cell>
          <cell r="B117">
            <v>3007.440000000001</v>
          </cell>
          <cell r="C117">
            <v>2927.1000000000013</v>
          </cell>
          <cell r="D117">
            <v>2856.3800000000015</v>
          </cell>
          <cell r="E117">
            <v>2832.9800000000014</v>
          </cell>
          <cell r="F117">
            <v>2887.5400000000018</v>
          </cell>
          <cell r="G117">
            <v>2844.8400000000015</v>
          </cell>
          <cell r="H117">
            <v>2827.3500000000022</v>
          </cell>
          <cell r="I117">
            <v>2847.9200000000023</v>
          </cell>
          <cell r="J117">
            <v>2821.9200000000023</v>
          </cell>
          <cell r="K117">
            <v>2818.660000000003</v>
          </cell>
          <cell r="L117">
            <v>2748.2600000000029</v>
          </cell>
          <cell r="M117">
            <v>2660.2400000000025</v>
          </cell>
        </row>
        <row r="121">
          <cell r="A121">
            <v>36850.517349189817</v>
          </cell>
          <cell r="B121" t="str">
            <v>Jan</v>
          </cell>
          <cell r="C121" t="str">
            <v>Feb</v>
          </cell>
          <cell r="D121" t="str">
            <v>Mar</v>
          </cell>
          <cell r="E121" t="str">
            <v>Apr</v>
          </cell>
          <cell r="F121" t="str">
            <v>May</v>
          </cell>
          <cell r="G121" t="str">
            <v>Jun</v>
          </cell>
          <cell r="H121" t="str">
            <v>Jul</v>
          </cell>
          <cell r="I121" t="str">
            <v>Aug</v>
          </cell>
          <cell r="J121" t="str">
            <v>Sep</v>
          </cell>
          <cell r="K121" t="str">
            <v>Oct</v>
          </cell>
          <cell r="L121" t="str">
            <v>Nov</v>
          </cell>
          <cell r="M121" t="str">
            <v>Dec</v>
          </cell>
          <cell r="O121" t="str">
            <v>QI</v>
          </cell>
          <cell r="P121" t="str">
            <v>QII</v>
          </cell>
          <cell r="Q121" t="str">
            <v>QIII</v>
          </cell>
        </row>
        <row r="122">
          <cell r="A122" t="str">
            <v>1994</v>
          </cell>
        </row>
        <row r="123">
          <cell r="A123" t="str">
            <v>Oil Consumption</v>
          </cell>
          <cell r="B123">
            <v>69.8</v>
          </cell>
          <cell r="C123">
            <v>71.7</v>
          </cell>
          <cell r="D123">
            <v>70.099999999999994</v>
          </cell>
          <cell r="E123">
            <v>68</v>
          </cell>
          <cell r="F123">
            <v>66.2</v>
          </cell>
          <cell r="G123">
            <v>68.099999999999994</v>
          </cell>
          <cell r="H123">
            <v>67.3</v>
          </cell>
          <cell r="I123">
            <v>68.099999999999994</v>
          </cell>
          <cell r="J123">
            <v>68.5</v>
          </cell>
          <cell r="K123">
            <v>68.8</v>
          </cell>
          <cell r="L123">
            <v>70.3</v>
          </cell>
          <cell r="M123">
            <v>72</v>
          </cell>
          <cell r="O123">
            <v>70.5</v>
          </cell>
          <cell r="P123">
            <v>67.419780219780222</v>
          </cell>
          <cell r="Q123">
            <v>67.960869565217394</v>
          </cell>
        </row>
        <row r="124">
          <cell r="A124" t="str">
            <v>Consumption % Change</v>
          </cell>
          <cell r="B124">
            <v>3.7147102526003062E-2</v>
          </cell>
          <cell r="C124">
            <v>2.1367521367521292E-2</v>
          </cell>
          <cell r="D124">
            <v>1.4285714285713347E-3</v>
          </cell>
          <cell r="E124">
            <v>1.0401188707280795E-2</v>
          </cell>
          <cell r="F124">
            <v>2.3183925811437467E-2</v>
          </cell>
          <cell r="G124">
            <v>1.0385756676557722E-2</v>
          </cell>
          <cell r="H124">
            <v>7.4850299401196807E-3</v>
          </cell>
          <cell r="I124">
            <v>3.0257186081694476E-2</v>
          </cell>
          <cell r="J124">
            <v>1.4814814814814836E-2</v>
          </cell>
          <cell r="K124">
            <v>2.2288261515601704E-2</v>
          </cell>
          <cell r="L124">
            <v>1.4245014245013454E-3</v>
          </cell>
          <cell r="M124">
            <v>1.8387553041018245E-2</v>
          </cell>
          <cell r="O124">
            <v>2.0260492040521161E-2</v>
          </cell>
          <cell r="P124">
            <v>1.4636082491276348E-2</v>
          </cell>
          <cell r="Q124">
            <v>1.7494182167326011E-2</v>
          </cell>
        </row>
        <row r="125">
          <cell r="A125" t="str">
            <v>OPEC Crude Oil Output</v>
          </cell>
          <cell r="B125">
            <v>24.65</v>
          </cell>
          <cell r="C125">
            <v>24.66</v>
          </cell>
          <cell r="D125">
            <v>24.9</v>
          </cell>
          <cell r="E125">
            <v>24.5</v>
          </cell>
          <cell r="F125">
            <v>24.7</v>
          </cell>
          <cell r="G125">
            <v>24.9</v>
          </cell>
          <cell r="H125">
            <v>24.59</v>
          </cell>
          <cell r="I125">
            <v>24.35</v>
          </cell>
          <cell r="J125">
            <v>24.68</v>
          </cell>
          <cell r="K125">
            <v>24.7</v>
          </cell>
          <cell r="L125">
            <v>24.7</v>
          </cell>
          <cell r="M125">
            <v>24.9</v>
          </cell>
          <cell r="O125">
            <v>24.7</v>
          </cell>
          <cell r="P125">
            <v>24.7</v>
          </cell>
          <cell r="Q125">
            <v>24.5</v>
          </cell>
        </row>
        <row r="126">
          <cell r="A126" t="str">
            <v>Other Supplies</v>
          </cell>
          <cell r="B126">
            <v>43.58</v>
          </cell>
          <cell r="C126">
            <v>43.3</v>
          </cell>
          <cell r="D126">
            <v>43.26</v>
          </cell>
          <cell r="E126">
            <v>42.98</v>
          </cell>
          <cell r="F126">
            <v>43.25</v>
          </cell>
          <cell r="G126">
            <v>43.36</v>
          </cell>
          <cell r="H126">
            <v>43.53</v>
          </cell>
          <cell r="I126">
            <v>42.88</v>
          </cell>
          <cell r="J126">
            <v>43.71</v>
          </cell>
          <cell r="K126">
            <v>44.01</v>
          </cell>
          <cell r="L126">
            <v>44.38</v>
          </cell>
          <cell r="M126">
            <v>44.54</v>
          </cell>
          <cell r="O126">
            <v>43.4</v>
          </cell>
          <cell r="P126">
            <v>43.2</v>
          </cell>
          <cell r="Q126">
            <v>43.4</v>
          </cell>
        </row>
        <row r="127">
          <cell r="A127" t="str">
            <v>Total Oil Supplies</v>
          </cell>
          <cell r="B127">
            <v>68.22999999999999</v>
          </cell>
          <cell r="C127">
            <v>67.959999999999994</v>
          </cell>
          <cell r="D127">
            <v>68.16</v>
          </cell>
          <cell r="E127">
            <v>67.47999999999999</v>
          </cell>
          <cell r="F127">
            <v>67.95</v>
          </cell>
          <cell r="G127">
            <v>68.259999999999991</v>
          </cell>
          <cell r="H127">
            <v>68.12</v>
          </cell>
          <cell r="I127">
            <v>67.23</v>
          </cell>
          <cell r="J127">
            <v>68.39</v>
          </cell>
          <cell r="K127">
            <v>68.709999999999994</v>
          </cell>
          <cell r="L127">
            <v>69.08</v>
          </cell>
          <cell r="M127">
            <v>69.44</v>
          </cell>
          <cell r="O127">
            <v>68.099999999999994</v>
          </cell>
          <cell r="P127">
            <v>67.900000000000006</v>
          </cell>
          <cell r="Q127">
            <v>67.900000000000006</v>
          </cell>
        </row>
        <row r="129">
          <cell r="A129" t="str">
            <v>Stock change</v>
          </cell>
          <cell r="B129">
            <v>-1.5700000000000074</v>
          </cell>
          <cell r="C129">
            <v>-3.7400000000000091</v>
          </cell>
          <cell r="D129">
            <v>-1.9399999999999977</v>
          </cell>
          <cell r="E129">
            <v>-0.52000000000001023</v>
          </cell>
          <cell r="F129">
            <v>1.75</v>
          </cell>
          <cell r="G129">
            <v>0.15999999999999659</v>
          </cell>
          <cell r="H129">
            <v>0.82000000000000739</v>
          </cell>
          <cell r="I129">
            <v>-0.86999999999999034</v>
          </cell>
          <cell r="J129">
            <v>-0.10999999999999943</v>
          </cell>
          <cell r="K129">
            <v>-9.0000000000003411E-2</v>
          </cell>
          <cell r="L129">
            <v>-1.2199999999999989</v>
          </cell>
          <cell r="M129">
            <v>-2.5600000000000023</v>
          </cell>
          <cell r="O129">
            <v>-2.4000000000000057</v>
          </cell>
          <cell r="P129">
            <v>0.48021978021978384</v>
          </cell>
          <cell r="Q129">
            <v>-6.0869565217387844E-2</v>
          </cell>
        </row>
        <row r="131">
          <cell r="A131" t="str">
            <v>Comm Stocks on Land</v>
          </cell>
          <cell r="B131">
            <v>2608.0200000000023</v>
          </cell>
          <cell r="C131">
            <v>2508.2300000000023</v>
          </cell>
          <cell r="D131">
            <v>2441.4100000000017</v>
          </cell>
          <cell r="E131">
            <v>2438.6100000000015</v>
          </cell>
          <cell r="F131">
            <v>2491.4600000000014</v>
          </cell>
          <cell r="G131">
            <v>2489.8600000000015</v>
          </cell>
          <cell r="H131">
            <v>2522.4500000000016</v>
          </cell>
          <cell r="I131">
            <v>2497.1600000000026</v>
          </cell>
          <cell r="J131">
            <v>2491.550000000002</v>
          </cell>
          <cell r="K131">
            <v>2478.6200000000022</v>
          </cell>
          <cell r="L131">
            <v>2436.0200000000018</v>
          </cell>
          <cell r="M131">
            <v>2349.260000000002</v>
          </cell>
        </row>
        <row r="132">
          <cell r="A132" t="str">
            <v>Days Supply</v>
          </cell>
          <cell r="B132">
            <v>61.428481212503954</v>
          </cell>
          <cell r="C132">
            <v>60.83014492753626</v>
          </cell>
          <cell r="D132">
            <v>59.315294117647063</v>
          </cell>
          <cell r="E132">
            <v>58.464815419797468</v>
          </cell>
          <cell r="F132">
            <v>57.780915287244412</v>
          </cell>
          <cell r="G132">
            <v>57.0068359375</v>
          </cell>
          <cell r="H132">
            <v>55.37856</v>
          </cell>
          <cell r="I132">
            <v>53.887346165982976</v>
          </cell>
          <cell r="J132">
            <v>51.726691042047534</v>
          </cell>
          <cell r="K132">
            <v>50.349802970597175</v>
          </cell>
          <cell r="L132">
            <v>49.36076899969963</v>
          </cell>
          <cell r="M132">
            <v>47.741788321167903</v>
          </cell>
        </row>
        <row r="133">
          <cell r="A133" t="str">
            <v>Stocks Index 89-91=100</v>
          </cell>
          <cell r="B133">
            <v>84.357442514143059</v>
          </cell>
          <cell r="C133">
            <v>81.129695338704863</v>
          </cell>
          <cell r="D133">
            <v>78.968375905266825</v>
          </cell>
          <cell r="E133">
            <v>75.973892454358563</v>
          </cell>
          <cell r="F133">
            <v>77.620412486759321</v>
          </cell>
          <cell r="G133">
            <v>77.570565144245776</v>
          </cell>
          <cell r="H133">
            <v>76.8093567678835</v>
          </cell>
          <cell r="I133">
            <v>76.039268705618753</v>
          </cell>
          <cell r="J133">
            <v>75.868442528105675</v>
          </cell>
          <cell r="K133">
            <v>76.855719171604676</v>
          </cell>
          <cell r="L133">
            <v>75.534801226655318</v>
          </cell>
          <cell r="M133">
            <v>72.844593693702137</v>
          </cell>
        </row>
        <row r="134">
          <cell r="A134" t="str">
            <v>Demand Index 89-91=100</v>
          </cell>
          <cell r="B134">
            <v>102.94985250737463</v>
          </cell>
          <cell r="C134">
            <v>105.75221238938053</v>
          </cell>
          <cell r="D134">
            <v>103.39233038348081</v>
          </cell>
          <cell r="E134">
            <v>103.65853658536585</v>
          </cell>
          <cell r="F134">
            <v>100.91463414634147</v>
          </cell>
          <cell r="G134">
            <v>103.8109756097561</v>
          </cell>
          <cell r="H134">
            <v>101.96969696969695</v>
          </cell>
          <cell r="I134">
            <v>103.18181818181817</v>
          </cell>
          <cell r="J134">
            <v>103.78787878787878</v>
          </cell>
          <cell r="K134">
            <v>100.58479532163742</v>
          </cell>
          <cell r="L134">
            <v>102.77777777777777</v>
          </cell>
          <cell r="M134">
            <v>105.26315789473684</v>
          </cell>
        </row>
        <row r="135">
          <cell r="A135" t="str">
            <v>Stocks/Demand Index</v>
          </cell>
          <cell r="B135">
            <v>81.94032381746274</v>
          </cell>
          <cell r="C135">
            <v>76.716783039946861</v>
          </cell>
          <cell r="D135">
            <v>76.377402088118288</v>
          </cell>
          <cell r="E135">
            <v>73.292460955969446</v>
          </cell>
          <cell r="F135">
            <v>76.916904216486571</v>
          </cell>
          <cell r="G135">
            <v>74.722893883443803</v>
          </cell>
          <cell r="H135">
            <v>75.325669341460795</v>
          </cell>
          <cell r="I135">
            <v>73.694445441568845</v>
          </cell>
          <cell r="J135">
            <v>73.099521267955836</v>
          </cell>
          <cell r="K135">
            <v>76.408883595025586</v>
          </cell>
          <cell r="L135">
            <v>73.493320112421401</v>
          </cell>
          <cell r="M135">
            <v>69.202364009017032</v>
          </cell>
        </row>
        <row r="137">
          <cell r="A137" t="str">
            <v>Total Stocks</v>
          </cell>
          <cell r="B137">
            <v>4770.5700000000024</v>
          </cell>
          <cell r="C137">
            <v>4665.8500000000022</v>
          </cell>
          <cell r="D137">
            <v>4605.7100000000019</v>
          </cell>
          <cell r="E137">
            <v>4590.1100000000015</v>
          </cell>
          <cell r="F137">
            <v>4644.3600000000015</v>
          </cell>
          <cell r="G137">
            <v>4649.1600000000017</v>
          </cell>
          <cell r="H137">
            <v>4674.5800000000017</v>
          </cell>
          <cell r="I137">
            <v>4647.6100000000024</v>
          </cell>
          <cell r="J137">
            <v>4644.3100000000022</v>
          </cell>
          <cell r="K137">
            <v>4641.5200000000023</v>
          </cell>
          <cell r="L137">
            <v>4604.9200000000019</v>
          </cell>
          <cell r="M137">
            <v>4525.5600000000022</v>
          </cell>
        </row>
        <row r="138">
          <cell r="A138" t="str">
            <v>- Gov Strategic</v>
          </cell>
          <cell r="B138">
            <v>1140</v>
          </cell>
          <cell r="C138">
            <v>1140</v>
          </cell>
          <cell r="D138">
            <v>1140</v>
          </cell>
          <cell r="E138">
            <v>1140</v>
          </cell>
          <cell r="F138">
            <v>1140</v>
          </cell>
          <cell r="G138">
            <v>1140</v>
          </cell>
          <cell r="H138">
            <v>1140</v>
          </cell>
          <cell r="I138">
            <v>1140</v>
          </cell>
          <cell r="J138">
            <v>1140</v>
          </cell>
          <cell r="K138">
            <v>1150</v>
          </cell>
          <cell r="L138">
            <v>1150</v>
          </cell>
          <cell r="M138">
            <v>1150</v>
          </cell>
        </row>
        <row r="139">
          <cell r="A139" t="str">
            <v>- Oil Afloat</v>
          </cell>
          <cell r="B139">
            <v>780</v>
          </cell>
          <cell r="C139">
            <v>775</v>
          </cell>
          <cell r="D139">
            <v>780</v>
          </cell>
          <cell r="E139">
            <v>770</v>
          </cell>
          <cell r="F139">
            <v>770</v>
          </cell>
          <cell r="G139">
            <v>775</v>
          </cell>
          <cell r="H139">
            <v>770</v>
          </cell>
          <cell r="I139">
            <v>770</v>
          </cell>
          <cell r="J139">
            <v>770</v>
          </cell>
          <cell r="K139">
            <v>770</v>
          </cell>
          <cell r="L139">
            <v>770</v>
          </cell>
          <cell r="M139">
            <v>770</v>
          </cell>
        </row>
        <row r="140">
          <cell r="A140" t="str">
            <v>- Floating Storage</v>
          </cell>
          <cell r="B140">
            <v>70</v>
          </cell>
          <cell r="C140">
            <v>70</v>
          </cell>
          <cell r="D140">
            <v>70</v>
          </cell>
          <cell r="E140">
            <v>70</v>
          </cell>
          <cell r="F140">
            <v>70</v>
          </cell>
          <cell r="G140">
            <v>70</v>
          </cell>
          <cell r="H140">
            <v>70</v>
          </cell>
          <cell r="I140">
            <v>70</v>
          </cell>
          <cell r="J140">
            <v>70</v>
          </cell>
          <cell r="K140">
            <v>70</v>
          </cell>
          <cell r="L140">
            <v>70</v>
          </cell>
          <cell r="M140">
            <v>70</v>
          </cell>
        </row>
        <row r="141">
          <cell r="A141" t="str">
            <v>- Stocks for Export</v>
          </cell>
          <cell r="B141">
            <v>172.54999999999998</v>
          </cell>
          <cell r="C141">
            <v>172.62</v>
          </cell>
          <cell r="D141">
            <v>174.29999999999998</v>
          </cell>
          <cell r="E141">
            <v>171.5</v>
          </cell>
          <cell r="F141">
            <v>172.9</v>
          </cell>
          <cell r="G141">
            <v>174.29999999999998</v>
          </cell>
          <cell r="H141">
            <v>172.13</v>
          </cell>
          <cell r="I141">
            <v>170.45000000000002</v>
          </cell>
          <cell r="J141">
            <v>172.76</v>
          </cell>
          <cell r="K141">
            <v>172.9</v>
          </cell>
          <cell r="L141">
            <v>178.9</v>
          </cell>
          <cell r="M141">
            <v>186.29999999999998</v>
          </cell>
        </row>
        <row r="142">
          <cell r="A142" t="str">
            <v>= Comm Stocks on Land</v>
          </cell>
          <cell r="B142">
            <v>2608.0200000000023</v>
          </cell>
          <cell r="C142">
            <v>2508.2300000000023</v>
          </cell>
          <cell r="D142">
            <v>2441.4100000000017</v>
          </cell>
          <cell r="E142">
            <v>2438.6100000000015</v>
          </cell>
          <cell r="F142">
            <v>2491.4600000000014</v>
          </cell>
          <cell r="G142">
            <v>2489.8600000000015</v>
          </cell>
          <cell r="H142">
            <v>2522.4500000000016</v>
          </cell>
          <cell r="I142">
            <v>2497.1600000000026</v>
          </cell>
          <cell r="J142">
            <v>2491.550000000002</v>
          </cell>
          <cell r="K142">
            <v>2478.6200000000022</v>
          </cell>
          <cell r="L142">
            <v>2436.0200000000018</v>
          </cell>
          <cell r="M142">
            <v>2349.260000000002</v>
          </cell>
        </row>
        <row r="146">
          <cell r="A146">
            <v>36850.517349189817</v>
          </cell>
          <cell r="B146" t="str">
            <v>Jan</v>
          </cell>
          <cell r="C146" t="str">
            <v>Feb</v>
          </cell>
          <cell r="D146" t="str">
            <v>Mar</v>
          </cell>
          <cell r="E146" t="str">
            <v>Apr</v>
          </cell>
          <cell r="F146" t="str">
            <v>May</v>
          </cell>
          <cell r="G146" t="str">
            <v>Jun</v>
          </cell>
          <cell r="H146" t="str">
            <v>Jul</v>
          </cell>
          <cell r="I146" t="str">
            <v>Aug</v>
          </cell>
          <cell r="J146" t="str">
            <v>Sep</v>
          </cell>
          <cell r="K146" t="str">
            <v>Oct</v>
          </cell>
          <cell r="L146" t="str">
            <v>Nov</v>
          </cell>
          <cell r="M146" t="str">
            <v>Dec</v>
          </cell>
          <cell r="O146" t="str">
            <v>QI</v>
          </cell>
          <cell r="P146" t="str">
            <v>QII</v>
          </cell>
          <cell r="Q146" t="str">
            <v>QIII</v>
          </cell>
        </row>
        <row r="147">
          <cell r="A147" t="str">
            <v>1995</v>
          </cell>
        </row>
        <row r="148">
          <cell r="A148" t="str">
            <v>Oil Consumption</v>
          </cell>
          <cell r="B148">
            <v>70.2</v>
          </cell>
          <cell r="C148">
            <v>72.790000000000006</v>
          </cell>
          <cell r="D148">
            <v>71.53</v>
          </cell>
          <cell r="E148">
            <v>68.37</v>
          </cell>
          <cell r="F148">
            <v>67.77</v>
          </cell>
          <cell r="G148">
            <v>69.19</v>
          </cell>
          <cell r="H148">
            <v>67.599999999999994</v>
          </cell>
          <cell r="I148">
            <v>69.59</v>
          </cell>
          <cell r="J148">
            <v>69.84</v>
          </cell>
          <cell r="K148">
            <v>70.239999999999995</v>
          </cell>
          <cell r="L148">
            <v>72.52</v>
          </cell>
          <cell r="M148">
            <v>73.98</v>
          </cell>
          <cell r="O148">
            <v>71.463888888888889</v>
          </cell>
          <cell r="P148">
            <v>68.400000000000006</v>
          </cell>
          <cell r="Q148">
            <v>69.000978260869573</v>
          </cell>
        </row>
        <row r="149">
          <cell r="A149" t="str">
            <v>Consumption % Change</v>
          </cell>
          <cell r="B149">
            <v>5.7306590257879542E-3</v>
          </cell>
          <cell r="C149">
            <v>1.5202231520223153E-2</v>
          </cell>
          <cell r="D149">
            <v>2.0399429386590784E-2</v>
          </cell>
          <cell r="E149">
            <v>5.4411764705883936E-3</v>
          </cell>
          <cell r="F149">
            <v>2.3716012084592064E-2</v>
          </cell>
          <cell r="G149">
            <v>1.6005873715124963E-2</v>
          </cell>
          <cell r="H149">
            <v>4.4576523031203408E-3</v>
          </cell>
          <cell r="I149">
            <v>2.1879588839941455E-2</v>
          </cell>
          <cell r="J149">
            <v>1.9562043795620543E-2</v>
          </cell>
          <cell r="K149">
            <v>2.0930232558139528E-2</v>
          </cell>
          <cell r="L149">
            <v>3.1578947368420929E-2</v>
          </cell>
          <cell r="M149">
            <v>2.750000000000008E-2</v>
          </cell>
          <cell r="O149">
            <v>1.3672182821119039E-2</v>
          </cell>
          <cell r="P149">
            <v>1.4539053331594776E-2</v>
          </cell>
          <cell r="Q149">
            <v>1.5304523063143893E-2</v>
          </cell>
        </row>
        <row r="150">
          <cell r="A150" t="str">
            <v>OPEC Crude Oil Output</v>
          </cell>
          <cell r="B150">
            <v>24.46</v>
          </cell>
          <cell r="C150">
            <v>24.86</v>
          </cell>
          <cell r="D150">
            <v>24.48</v>
          </cell>
          <cell r="E150">
            <v>24.37</v>
          </cell>
          <cell r="F150">
            <v>24.79</v>
          </cell>
          <cell r="G150">
            <v>24.69</v>
          </cell>
          <cell r="H150">
            <v>25</v>
          </cell>
          <cell r="I150">
            <v>25.35</v>
          </cell>
          <cell r="J150">
            <v>25.13</v>
          </cell>
          <cell r="K150">
            <v>25.22</v>
          </cell>
          <cell r="L150">
            <v>25.1</v>
          </cell>
          <cell r="M150">
            <v>24.94</v>
          </cell>
          <cell r="O150">
            <v>24.6</v>
          </cell>
          <cell r="P150">
            <v>24.62</v>
          </cell>
          <cell r="Q150">
            <v>25.16</v>
          </cell>
        </row>
        <row r="151">
          <cell r="A151" t="str">
            <v>Other Supplies</v>
          </cell>
          <cell r="B151">
            <v>44.940000000000005</v>
          </cell>
          <cell r="C151">
            <v>45.180000000000007</v>
          </cell>
          <cell r="D151">
            <v>44.86</v>
          </cell>
          <cell r="E151">
            <v>44.86999999999999</v>
          </cell>
          <cell r="F151">
            <v>44.43</v>
          </cell>
          <cell r="G151">
            <v>44.17</v>
          </cell>
          <cell r="H151">
            <v>45.19</v>
          </cell>
          <cell r="I151">
            <v>44.9</v>
          </cell>
          <cell r="J151">
            <v>45.250000000000014</v>
          </cell>
          <cell r="K151">
            <v>44.77000000000001</v>
          </cell>
          <cell r="L151">
            <v>45.37</v>
          </cell>
          <cell r="M151">
            <v>45.650000000000006</v>
          </cell>
          <cell r="O151">
            <v>44.99</v>
          </cell>
          <cell r="P151">
            <v>44.489999999999995</v>
          </cell>
          <cell r="Q151">
            <v>45.11</v>
          </cell>
        </row>
        <row r="152">
          <cell r="A152" t="str">
            <v>Total Oil Supplies</v>
          </cell>
          <cell r="B152">
            <v>69.400000000000006</v>
          </cell>
          <cell r="C152">
            <v>70.040000000000006</v>
          </cell>
          <cell r="D152">
            <v>69.34</v>
          </cell>
          <cell r="E152">
            <v>69.239999999999995</v>
          </cell>
          <cell r="F152">
            <v>69.22</v>
          </cell>
          <cell r="G152">
            <v>68.86</v>
          </cell>
          <cell r="H152">
            <v>70.19</v>
          </cell>
          <cell r="I152">
            <v>70.25</v>
          </cell>
          <cell r="J152">
            <v>70.38000000000001</v>
          </cell>
          <cell r="K152">
            <v>69.990000000000009</v>
          </cell>
          <cell r="L152">
            <v>70.47</v>
          </cell>
          <cell r="M152">
            <v>70.59</v>
          </cell>
          <cell r="O152">
            <v>69.59</v>
          </cell>
          <cell r="P152">
            <v>69.11</v>
          </cell>
          <cell r="Q152">
            <v>70.27</v>
          </cell>
        </row>
        <row r="154">
          <cell r="A154" t="str">
            <v>Stock change</v>
          </cell>
          <cell r="B154">
            <v>-0.79999999999999716</v>
          </cell>
          <cell r="C154">
            <v>-2.75</v>
          </cell>
          <cell r="D154">
            <v>-2.1899999999999977</v>
          </cell>
          <cell r="E154">
            <v>0.86999999999999034</v>
          </cell>
          <cell r="F154">
            <v>1.4500000000000028</v>
          </cell>
          <cell r="G154">
            <v>-0.32999999999999829</v>
          </cell>
          <cell r="H154">
            <v>2.5900000000000034</v>
          </cell>
          <cell r="I154">
            <v>0.65999999999999659</v>
          </cell>
          <cell r="J154">
            <v>0.54000000000000625</v>
          </cell>
          <cell r="K154">
            <v>-0.24999999999998579</v>
          </cell>
          <cell r="L154">
            <v>-2.0499999999999972</v>
          </cell>
          <cell r="M154">
            <v>-3.3900000000000006</v>
          </cell>
          <cell r="O154">
            <v>-1.8738888888888852</v>
          </cell>
          <cell r="P154">
            <v>0.70999999999999375</v>
          </cell>
          <cell r="Q154">
            <v>1.269021739130423</v>
          </cell>
        </row>
        <row r="156">
          <cell r="A156" t="str">
            <v>Comm Stocks on Land</v>
          </cell>
          <cell r="B156">
            <v>2324.5400000000022</v>
          </cell>
          <cell r="C156">
            <v>2239.7400000000021</v>
          </cell>
          <cell r="D156">
            <v>2174.5100000000016</v>
          </cell>
          <cell r="E156">
            <v>2196.380000000001</v>
          </cell>
          <cell r="F156">
            <v>2233.3900000000008</v>
          </cell>
          <cell r="G156">
            <v>2229.1900000000014</v>
          </cell>
          <cell r="H156">
            <v>2297.3100000000013</v>
          </cell>
          <cell r="I156">
            <v>2310.3200000000015</v>
          </cell>
          <cell r="J156">
            <v>2318.0600000000013</v>
          </cell>
          <cell r="K156">
            <v>2324.6800000000012</v>
          </cell>
          <cell r="L156">
            <v>2264.0200000000013</v>
          </cell>
          <cell r="M156">
            <v>2160.0500000000011</v>
          </cell>
        </row>
        <row r="157">
          <cell r="A157" t="str">
            <v>Days Supply</v>
          </cell>
          <cell r="B157">
            <v>24.536023525567732</v>
          </cell>
          <cell r="C157">
            <v>23.419846050870152</v>
          </cell>
          <cell r="D157">
            <v>22.464358108108097</v>
          </cell>
          <cell r="E157">
            <v>22.721466854724948</v>
          </cell>
          <cell r="F157">
            <v>22.935273092818033</v>
          </cell>
          <cell r="G157">
            <v>22.558096828046729</v>
          </cell>
          <cell r="H157">
            <v>22.9287837094111</v>
          </cell>
          <cell r="I157">
            <v>22.352497694852726</v>
          </cell>
          <cell r="J157">
            <v>21.949599999999982</v>
          </cell>
          <cell r="K157">
            <v>21.957334611697</v>
          </cell>
          <cell r="L157">
            <v>21.225985354296771</v>
          </cell>
          <cell r="M157">
            <v>20.111475409836046</v>
          </cell>
        </row>
        <row r="158">
          <cell r="A158" t="str">
            <v>Stocks Index 89-91=100</v>
          </cell>
          <cell r="B158">
            <v>75.188169347561029</v>
          </cell>
          <cell r="C158">
            <v>72.445279674475955</v>
          </cell>
          <cell r="D158">
            <v>70.335389422408255</v>
          </cell>
          <cell r="E158">
            <v>68.427316343697441</v>
          </cell>
          <cell r="F158">
            <v>69.580347685214036</v>
          </cell>
          <cell r="G158">
            <v>69.449498411115982</v>
          </cell>
          <cell r="H158">
            <v>69.953776446084731</v>
          </cell>
          <cell r="I158">
            <v>70.349934836360134</v>
          </cell>
          <cell r="J158">
            <v>70.585620150789907</v>
          </cell>
          <cell r="K158">
            <v>72.082430240959042</v>
          </cell>
          <cell r="L158">
            <v>70.201517505263567</v>
          </cell>
          <cell r="M158">
            <v>66.977671525536238</v>
          </cell>
        </row>
        <row r="159">
          <cell r="A159" t="str">
            <v>Demand Index 89-91=100</v>
          </cell>
          <cell r="B159">
            <v>103.53982300884957</v>
          </cell>
          <cell r="C159">
            <v>107.35988200589972</v>
          </cell>
          <cell r="D159">
            <v>105.50147492625371</v>
          </cell>
          <cell r="E159">
            <v>104.22256097560978</v>
          </cell>
          <cell r="F159">
            <v>103.3079268292683</v>
          </cell>
          <cell r="G159">
            <v>105.47256097560975</v>
          </cell>
          <cell r="H159">
            <v>102.42424242424242</v>
          </cell>
          <cell r="I159">
            <v>105.43939393939394</v>
          </cell>
          <cell r="J159">
            <v>105.81818181818183</v>
          </cell>
          <cell r="K159">
            <v>102.69005847953214</v>
          </cell>
          <cell r="L159">
            <v>106.02339181286548</v>
          </cell>
          <cell r="M159">
            <v>108.1578947368421</v>
          </cell>
        </row>
        <row r="160">
          <cell r="A160" t="str">
            <v>Stocks/Demand Index</v>
          </cell>
          <cell r="B160">
            <v>72.617633643370908</v>
          </cell>
          <cell r="C160">
            <v>67.478911415434382</v>
          </cell>
          <cell r="D160">
            <v>66.667683529138515</v>
          </cell>
          <cell r="E160">
            <v>65.654994180876855</v>
          </cell>
          <cell r="F160">
            <v>67.352380229453161</v>
          </cell>
          <cell r="G160">
            <v>65.846034047827843</v>
          </cell>
          <cell r="H160">
            <v>68.298065760970303</v>
          </cell>
          <cell r="I160">
            <v>66.720731415429938</v>
          </cell>
          <cell r="J160">
            <v>66.704623853839252</v>
          </cell>
          <cell r="K160">
            <v>70.194166123029618</v>
          </cell>
          <cell r="L160">
            <v>66.213234933260196</v>
          </cell>
          <cell r="M160">
            <v>61.925827687843729</v>
          </cell>
        </row>
        <row r="162">
          <cell r="A162" t="str">
            <v>Total Stocks</v>
          </cell>
          <cell r="B162">
            <v>4500.760000000002</v>
          </cell>
          <cell r="C162">
            <v>4423.760000000002</v>
          </cell>
          <cell r="D162">
            <v>4355.8700000000017</v>
          </cell>
          <cell r="E162">
            <v>4381.9700000000012</v>
          </cell>
          <cell r="F162">
            <v>4426.920000000001</v>
          </cell>
          <cell r="G162">
            <v>4417.0200000000013</v>
          </cell>
          <cell r="H162">
            <v>4497.3100000000013</v>
          </cell>
          <cell r="I162">
            <v>4517.7700000000013</v>
          </cell>
          <cell r="J162">
            <v>4533.9700000000012</v>
          </cell>
          <cell r="K162">
            <v>4526.2200000000012</v>
          </cell>
          <cell r="L162">
            <v>4464.7200000000012</v>
          </cell>
          <cell r="M162">
            <v>4359.630000000001</v>
          </cell>
        </row>
        <row r="163">
          <cell r="A163" t="str">
            <v>- Gov Strategic</v>
          </cell>
          <cell r="B163">
            <v>1155</v>
          </cell>
          <cell r="C163">
            <v>1155</v>
          </cell>
          <cell r="D163">
            <v>1155</v>
          </cell>
          <cell r="E163">
            <v>1160</v>
          </cell>
          <cell r="F163">
            <v>1160</v>
          </cell>
          <cell r="G163">
            <v>1160</v>
          </cell>
          <cell r="H163">
            <v>1165</v>
          </cell>
          <cell r="I163">
            <v>1165</v>
          </cell>
          <cell r="J163">
            <v>1165</v>
          </cell>
          <cell r="K163">
            <v>1165</v>
          </cell>
          <cell r="L163">
            <v>1165</v>
          </cell>
          <cell r="M163">
            <v>1165</v>
          </cell>
        </row>
        <row r="164">
          <cell r="A164" t="str">
            <v>- Oil Afloat</v>
          </cell>
          <cell r="B164">
            <v>780</v>
          </cell>
          <cell r="C164">
            <v>785</v>
          </cell>
          <cell r="D164">
            <v>785</v>
          </cell>
          <cell r="E164">
            <v>785</v>
          </cell>
          <cell r="F164">
            <v>790</v>
          </cell>
          <cell r="G164">
            <v>785</v>
          </cell>
          <cell r="H164">
            <v>790</v>
          </cell>
          <cell r="I164">
            <v>795</v>
          </cell>
          <cell r="J164">
            <v>805</v>
          </cell>
          <cell r="K164">
            <v>790</v>
          </cell>
          <cell r="L164">
            <v>790</v>
          </cell>
          <cell r="M164">
            <v>790</v>
          </cell>
        </row>
        <row r="165">
          <cell r="A165" t="str">
            <v>- Floating Storage</v>
          </cell>
          <cell r="B165">
            <v>70</v>
          </cell>
          <cell r="C165">
            <v>70</v>
          </cell>
          <cell r="D165">
            <v>70</v>
          </cell>
          <cell r="E165">
            <v>70</v>
          </cell>
          <cell r="F165">
            <v>70</v>
          </cell>
          <cell r="G165">
            <v>70</v>
          </cell>
          <cell r="H165">
            <v>70</v>
          </cell>
          <cell r="I165">
            <v>70</v>
          </cell>
          <cell r="J165">
            <v>70</v>
          </cell>
          <cell r="K165">
            <v>70</v>
          </cell>
          <cell r="L165">
            <v>70</v>
          </cell>
          <cell r="M165">
            <v>70</v>
          </cell>
        </row>
        <row r="166">
          <cell r="A166" t="str">
            <v>- Stocks for Export</v>
          </cell>
          <cell r="B166">
            <v>171.22</v>
          </cell>
          <cell r="C166">
            <v>174.01999999999998</v>
          </cell>
          <cell r="D166">
            <v>171.36</v>
          </cell>
          <cell r="E166">
            <v>170.59</v>
          </cell>
          <cell r="F166">
            <v>173.53</v>
          </cell>
          <cell r="G166">
            <v>172.83</v>
          </cell>
          <cell r="H166">
            <v>175</v>
          </cell>
          <cell r="I166">
            <v>177.45000000000002</v>
          </cell>
          <cell r="J166">
            <v>175.91</v>
          </cell>
          <cell r="K166">
            <v>176.54</v>
          </cell>
          <cell r="L166">
            <v>175.70000000000002</v>
          </cell>
          <cell r="M166">
            <v>174.58</v>
          </cell>
        </row>
        <row r="167">
          <cell r="A167" t="str">
            <v>= Comm Stocks on Land</v>
          </cell>
          <cell r="B167">
            <v>2324.5400000000022</v>
          </cell>
          <cell r="C167">
            <v>2239.7400000000021</v>
          </cell>
          <cell r="D167">
            <v>2174.5100000000016</v>
          </cell>
          <cell r="E167">
            <v>2196.380000000001</v>
          </cell>
          <cell r="F167">
            <v>2233.3900000000008</v>
          </cell>
          <cell r="G167">
            <v>2229.1900000000014</v>
          </cell>
          <cell r="H167">
            <v>2297.3100000000013</v>
          </cell>
          <cell r="I167">
            <v>2310.3200000000015</v>
          </cell>
          <cell r="J167">
            <v>2318.0600000000013</v>
          </cell>
          <cell r="K167">
            <v>2324.6800000000012</v>
          </cell>
          <cell r="L167">
            <v>2264.0200000000013</v>
          </cell>
          <cell r="M167">
            <v>2160.0500000000011</v>
          </cell>
        </row>
        <row r="171">
          <cell r="A171">
            <v>36850.517349189817</v>
          </cell>
          <cell r="B171" t="str">
            <v>Jan</v>
          </cell>
          <cell r="C171" t="str">
            <v>Feb</v>
          </cell>
          <cell r="D171" t="str">
            <v>Mar</v>
          </cell>
          <cell r="E171" t="str">
            <v>Apr</v>
          </cell>
          <cell r="F171" t="str">
            <v>May</v>
          </cell>
          <cell r="G171" t="str">
            <v>Jun</v>
          </cell>
          <cell r="H171" t="str">
            <v>Jul</v>
          </cell>
          <cell r="I171" t="str">
            <v>Aug</v>
          </cell>
          <cell r="J171" t="str">
            <v>Sep</v>
          </cell>
          <cell r="K171" t="str">
            <v>Oct</v>
          </cell>
          <cell r="L171" t="str">
            <v>Nov</v>
          </cell>
          <cell r="M171" t="str">
            <v>Dec</v>
          </cell>
          <cell r="O171" t="str">
            <v>QI</v>
          </cell>
          <cell r="P171" t="str">
            <v>QII</v>
          </cell>
          <cell r="Q171" t="str">
            <v>QIII</v>
          </cell>
        </row>
        <row r="172">
          <cell r="A172">
            <v>1996</v>
          </cell>
        </row>
        <row r="173">
          <cell r="A173" t="str">
            <v>Oil Consumption</v>
          </cell>
          <cell r="B173">
            <v>72.930000000000007</v>
          </cell>
          <cell r="C173">
            <v>74.5</v>
          </cell>
          <cell r="D173">
            <v>72.849999999999994</v>
          </cell>
          <cell r="E173">
            <v>71.099999999999994</v>
          </cell>
          <cell r="F173">
            <v>70.25</v>
          </cell>
          <cell r="G173">
            <v>70.53</v>
          </cell>
          <cell r="H173">
            <v>71.08</v>
          </cell>
          <cell r="I173">
            <v>71.61</v>
          </cell>
          <cell r="J173">
            <v>70.86</v>
          </cell>
          <cell r="K173">
            <v>73.62</v>
          </cell>
          <cell r="L173">
            <v>73.989999999999995</v>
          </cell>
          <cell r="M173">
            <v>74.17</v>
          </cell>
          <cell r="O173">
            <v>73.400000000000006</v>
          </cell>
          <cell r="P173">
            <v>70.599999999999994</v>
          </cell>
          <cell r="Q173">
            <v>71.2</v>
          </cell>
        </row>
        <row r="174">
          <cell r="A174" t="str">
            <v>Consumption % Change</v>
          </cell>
          <cell r="B174">
            <v>3.8888888888888973E-2</v>
          </cell>
          <cell r="C174">
            <v>2.349223794477262E-2</v>
          </cell>
          <cell r="D174">
            <v>1.8453795610233303E-2</v>
          </cell>
          <cell r="E174">
            <v>3.992979376919692E-2</v>
          </cell>
          <cell r="F174">
            <v>3.659436328759047E-2</v>
          </cell>
          <cell r="G174">
            <v>1.9366960543431233E-2</v>
          </cell>
          <cell r="H174">
            <v>5.147928994082851E-2</v>
          </cell>
          <cell r="I174">
            <v>2.9027159074579645E-2</v>
          </cell>
          <cell r="J174">
            <v>1.4604810996563522E-2</v>
          </cell>
          <cell r="K174">
            <v>4.8120728929385015E-2</v>
          </cell>
          <cell r="L174">
            <v>2.0270270270270174E-2</v>
          </cell>
          <cell r="M174">
            <v>2.5682616923492496E-3</v>
          </cell>
          <cell r="O174">
            <v>2.7092159987561759E-2</v>
          </cell>
          <cell r="P174">
            <v>3.2163742690058283E-2</v>
          </cell>
          <cell r="Q174">
            <v>3.186942844225582E-2</v>
          </cell>
        </row>
        <row r="175">
          <cell r="A175" t="str">
            <v>OPEC Crude Oil Output</v>
          </cell>
          <cell r="B175">
            <v>25.57</v>
          </cell>
          <cell r="C175">
            <v>25.63</v>
          </cell>
          <cell r="D175">
            <v>25.73</v>
          </cell>
          <cell r="E175">
            <v>25.55</v>
          </cell>
          <cell r="F175">
            <v>25.6</v>
          </cell>
          <cell r="G175">
            <v>25.81</v>
          </cell>
          <cell r="H175">
            <v>25.83</v>
          </cell>
          <cell r="I175">
            <v>25.77</v>
          </cell>
          <cell r="J175">
            <v>25.78</v>
          </cell>
          <cell r="K175">
            <v>26.02</v>
          </cell>
          <cell r="L175">
            <v>26.18</v>
          </cell>
          <cell r="M175">
            <v>26.54</v>
          </cell>
          <cell r="O175">
            <v>25.64</v>
          </cell>
          <cell r="P175">
            <v>25.65</v>
          </cell>
          <cell r="Q175">
            <v>25.79</v>
          </cell>
        </row>
        <row r="176">
          <cell r="A176" t="str">
            <v>Other Supplies</v>
          </cell>
          <cell r="B176">
            <v>45.910000000000004</v>
          </cell>
          <cell r="C176">
            <v>45.84</v>
          </cell>
          <cell r="D176">
            <v>46.019999999999996</v>
          </cell>
          <cell r="E176">
            <v>45.890000000000015</v>
          </cell>
          <cell r="F176">
            <v>45.970000000000006</v>
          </cell>
          <cell r="G176">
            <v>46.33</v>
          </cell>
          <cell r="H176">
            <v>46.27000000000001</v>
          </cell>
          <cell r="I176">
            <v>45.900000000000006</v>
          </cell>
          <cell r="J176">
            <v>45.930000000000007</v>
          </cell>
          <cell r="K176">
            <v>46.450000000000017</v>
          </cell>
          <cell r="L176">
            <v>47.13</v>
          </cell>
          <cell r="M176">
            <v>47.150000000000013</v>
          </cell>
          <cell r="O176">
            <v>45.95</v>
          </cell>
          <cell r="P176">
            <v>46.1</v>
          </cell>
          <cell r="Q176">
            <v>46.07</v>
          </cell>
        </row>
        <row r="177">
          <cell r="A177" t="str">
            <v>Total Oil Supplies</v>
          </cell>
          <cell r="B177">
            <v>71.48</v>
          </cell>
          <cell r="C177">
            <v>71.47</v>
          </cell>
          <cell r="D177">
            <v>71.75</v>
          </cell>
          <cell r="E177">
            <v>71.440000000000012</v>
          </cell>
          <cell r="F177">
            <v>71.570000000000007</v>
          </cell>
          <cell r="G177">
            <v>72.14</v>
          </cell>
          <cell r="H177">
            <v>72.100000000000009</v>
          </cell>
          <cell r="I177">
            <v>71.67</v>
          </cell>
          <cell r="J177">
            <v>71.710000000000008</v>
          </cell>
          <cell r="K177">
            <v>72.470000000000013</v>
          </cell>
          <cell r="L177">
            <v>73.31</v>
          </cell>
          <cell r="M177">
            <v>73.690000000000012</v>
          </cell>
          <cell r="O177">
            <v>71.59</v>
          </cell>
          <cell r="P177">
            <v>71.75</v>
          </cell>
          <cell r="Q177">
            <v>71.86</v>
          </cell>
        </row>
        <row r="179">
          <cell r="A179" t="str">
            <v>Stock change</v>
          </cell>
          <cell r="B179">
            <v>-1.4500000000000028</v>
          </cell>
          <cell r="C179">
            <v>-3.0300000000000011</v>
          </cell>
          <cell r="D179">
            <v>-1.0999999999999943</v>
          </cell>
          <cell r="E179">
            <v>0.34000000000001762</v>
          </cell>
          <cell r="F179">
            <v>1.3200000000000074</v>
          </cell>
          <cell r="G179">
            <v>1.6099999999999994</v>
          </cell>
          <cell r="H179">
            <v>1.0200000000000102</v>
          </cell>
          <cell r="I179">
            <v>6.0000000000002274E-2</v>
          </cell>
          <cell r="J179">
            <v>0.85000000000000853</v>
          </cell>
          <cell r="K179">
            <v>-1.1499999999999915</v>
          </cell>
          <cell r="L179">
            <v>-0.67999999999999261</v>
          </cell>
          <cell r="M179">
            <v>-0.47999999999998977</v>
          </cell>
          <cell r="O179">
            <v>-1.8100000000000023</v>
          </cell>
          <cell r="P179">
            <v>1.1500000000000057</v>
          </cell>
          <cell r="Q179">
            <v>0.65999999999999659</v>
          </cell>
        </row>
        <row r="181">
          <cell r="A181" t="str">
            <v>Comm Stocks on Land</v>
          </cell>
          <cell r="B181">
            <v>2085.6900000000014</v>
          </cell>
          <cell r="C181">
            <v>2000.4300000000012</v>
          </cell>
          <cell r="D181">
            <v>1965.6300000000015</v>
          </cell>
          <cell r="E181">
            <v>1987.0900000000024</v>
          </cell>
          <cell r="F181">
            <v>2032.6600000000026</v>
          </cell>
          <cell r="G181">
            <v>2069.4900000000025</v>
          </cell>
          <cell r="H181">
            <v>2100.9700000000025</v>
          </cell>
          <cell r="I181">
            <v>2108.2500000000023</v>
          </cell>
          <cell r="J181">
            <v>2133.6800000000021</v>
          </cell>
          <cell r="K181">
            <v>2096.3500000000026</v>
          </cell>
          <cell r="L181">
            <v>2074.8300000000027</v>
          </cell>
          <cell r="M181">
            <v>2062.4300000000026</v>
          </cell>
        </row>
        <row r="182">
          <cell r="A182" t="str">
            <v>Days Supply</v>
          </cell>
          <cell r="B182">
            <v>18.321287758346568</v>
          </cell>
          <cell r="C182">
            <v>17.057411917519065</v>
          </cell>
          <cell r="D182">
            <v>16.442266009852201</v>
          </cell>
          <cell r="E182">
            <v>16.746776570773498</v>
          </cell>
          <cell r="F182">
            <v>17.147520571676043</v>
          </cell>
          <cell r="G182">
            <v>17.363754045307427</v>
          </cell>
          <cell r="H182">
            <v>17.298604155567386</v>
          </cell>
          <cell r="I182">
            <v>17.061379419191923</v>
          </cell>
          <cell r="J182">
            <v>17.046485225505442</v>
          </cell>
          <cell r="K182">
            <v>16.291021575253442</v>
          </cell>
          <cell r="L182">
            <v>15.77</v>
          </cell>
          <cell r="M182">
            <v>15.564535433070866</v>
          </cell>
        </row>
        <row r="183">
          <cell r="A183" t="str">
            <v>Stocks Index 89-91=100</v>
          </cell>
          <cell r="B183">
            <v>67.462471253028355</v>
          </cell>
          <cell r="C183">
            <v>64.70470269728267</v>
          </cell>
          <cell r="D183">
            <v>63.579082878610983</v>
          </cell>
          <cell r="E183">
            <v>61.906972397034146</v>
          </cell>
          <cell r="F183">
            <v>63.326687020998264</v>
          </cell>
          <cell r="G183">
            <v>64.474110536482087</v>
          </cell>
          <cell r="H183">
            <v>63.975164736117776</v>
          </cell>
          <cell r="I183">
            <v>64.196842912997468</v>
          </cell>
          <cell r="J183">
            <v>64.971194017125299</v>
          </cell>
          <cell r="K183">
            <v>65.002496100811555</v>
          </cell>
          <cell r="L183">
            <v>64.335215486367659</v>
          </cell>
          <cell r="M183">
            <v>63.950722939011506</v>
          </cell>
        </row>
        <row r="184">
          <cell r="A184" t="str">
            <v>Demand Index 89-91=100</v>
          </cell>
          <cell r="B184">
            <v>107.56637168141594</v>
          </cell>
          <cell r="C184">
            <v>109.88200589970502</v>
          </cell>
          <cell r="D184">
            <v>107.44837758112094</v>
          </cell>
          <cell r="E184">
            <v>108.38414634146341</v>
          </cell>
          <cell r="F184">
            <v>107.08841463414636</v>
          </cell>
          <cell r="G184">
            <v>107.51524390243902</v>
          </cell>
          <cell r="H184">
            <v>107.69696969696969</v>
          </cell>
          <cell r="I184">
            <v>108.5</v>
          </cell>
          <cell r="J184">
            <v>107.36363636363637</v>
          </cell>
          <cell r="K184">
            <v>107.63157894736841</v>
          </cell>
          <cell r="L184">
            <v>108.17251461988302</v>
          </cell>
          <cell r="M184">
            <v>108.43567251461988</v>
          </cell>
        </row>
        <row r="185">
          <cell r="A185" t="str">
            <v>Stocks/Demand Index</v>
          </cell>
          <cell r="B185">
            <v>62.717065006928863</v>
          </cell>
          <cell r="C185">
            <v>58.885622052023692</v>
          </cell>
          <cell r="D185">
            <v>59.1717476893593</v>
          </cell>
          <cell r="E185">
            <v>57.118106740442201</v>
          </cell>
          <cell r="F185">
            <v>59.134956136334317</v>
          </cell>
          <cell r="G185">
            <v>59.967413174439599</v>
          </cell>
          <cell r="H185">
            <v>59.402938556327712</v>
          </cell>
          <cell r="I185">
            <v>59.167597154836372</v>
          </cell>
          <cell r="J185">
            <v>60.515083335171738</v>
          </cell>
          <cell r="K185">
            <v>60.393517159678225</v>
          </cell>
          <cell r="L185">
            <v>59.474641698439633</v>
          </cell>
          <cell r="M185">
            <v>58.97572399930413</v>
          </cell>
        </row>
        <row r="187">
          <cell r="A187" t="str">
            <v>Total Stocks</v>
          </cell>
          <cell r="B187">
            <v>4314.6800000000012</v>
          </cell>
          <cell r="C187">
            <v>4229.8400000000011</v>
          </cell>
          <cell r="D187">
            <v>4195.7400000000016</v>
          </cell>
          <cell r="E187">
            <v>4205.9400000000023</v>
          </cell>
          <cell r="F187">
            <v>4246.8600000000024</v>
          </cell>
          <cell r="G187">
            <v>4295.1600000000026</v>
          </cell>
          <cell r="H187">
            <v>4326.7800000000025</v>
          </cell>
          <cell r="I187">
            <v>4328.6400000000021</v>
          </cell>
          <cell r="J187">
            <v>4354.1400000000021</v>
          </cell>
          <cell r="K187">
            <v>4318.4900000000025</v>
          </cell>
          <cell r="L187">
            <v>4298.0900000000029</v>
          </cell>
          <cell r="M187">
            <v>4283.2100000000028</v>
          </cell>
        </row>
        <row r="188">
          <cell r="A188" t="str">
            <v>- Gov Strategic</v>
          </cell>
          <cell r="B188">
            <v>1170</v>
          </cell>
          <cell r="C188">
            <v>1170</v>
          </cell>
          <cell r="D188">
            <v>1170</v>
          </cell>
          <cell r="E188">
            <v>1165</v>
          </cell>
          <cell r="F188">
            <v>1160</v>
          </cell>
          <cell r="G188">
            <v>1160</v>
          </cell>
          <cell r="H188">
            <v>1160</v>
          </cell>
          <cell r="I188">
            <v>1155</v>
          </cell>
          <cell r="J188">
            <v>1155</v>
          </cell>
          <cell r="K188">
            <v>1155</v>
          </cell>
          <cell r="L188">
            <v>1150</v>
          </cell>
          <cell r="M188">
            <v>1145</v>
          </cell>
        </row>
        <row r="189">
          <cell r="A189" t="str">
            <v>- Oil Afloat</v>
          </cell>
          <cell r="B189">
            <v>810</v>
          </cell>
          <cell r="C189">
            <v>810</v>
          </cell>
          <cell r="D189">
            <v>810</v>
          </cell>
          <cell r="E189">
            <v>805</v>
          </cell>
          <cell r="F189">
            <v>805</v>
          </cell>
          <cell r="G189">
            <v>815</v>
          </cell>
          <cell r="H189">
            <v>815</v>
          </cell>
          <cell r="I189">
            <v>815</v>
          </cell>
          <cell r="J189">
            <v>815</v>
          </cell>
          <cell r="K189">
            <v>815</v>
          </cell>
          <cell r="L189">
            <v>820</v>
          </cell>
          <cell r="M189">
            <v>820</v>
          </cell>
        </row>
        <row r="190">
          <cell r="A190" t="str">
            <v>- Floating Storage</v>
          </cell>
          <cell r="B190">
            <v>70</v>
          </cell>
          <cell r="C190">
            <v>70</v>
          </cell>
          <cell r="D190">
            <v>70</v>
          </cell>
          <cell r="E190">
            <v>70</v>
          </cell>
          <cell r="F190">
            <v>70</v>
          </cell>
          <cell r="G190">
            <v>70</v>
          </cell>
          <cell r="H190">
            <v>70</v>
          </cell>
          <cell r="I190">
            <v>70</v>
          </cell>
          <cell r="J190">
            <v>70</v>
          </cell>
          <cell r="K190">
            <v>70</v>
          </cell>
          <cell r="L190">
            <v>70</v>
          </cell>
          <cell r="M190">
            <v>70</v>
          </cell>
        </row>
        <row r="191">
          <cell r="A191" t="str">
            <v>- Stocks for Export</v>
          </cell>
          <cell r="B191">
            <v>178.99</v>
          </cell>
          <cell r="C191">
            <v>179.41</v>
          </cell>
          <cell r="D191">
            <v>180.11</v>
          </cell>
          <cell r="E191">
            <v>178.85</v>
          </cell>
          <cell r="F191">
            <v>179.20000000000002</v>
          </cell>
          <cell r="G191">
            <v>180.67</v>
          </cell>
          <cell r="H191">
            <v>180.81</v>
          </cell>
          <cell r="I191">
            <v>180.39</v>
          </cell>
          <cell r="J191">
            <v>180.46</v>
          </cell>
          <cell r="K191">
            <v>182.14</v>
          </cell>
          <cell r="L191">
            <v>183.26</v>
          </cell>
          <cell r="M191">
            <v>185.78</v>
          </cell>
        </row>
        <row r="192">
          <cell r="A192" t="str">
            <v>= Comm Stocks on Land</v>
          </cell>
          <cell r="B192">
            <v>2085.6900000000014</v>
          </cell>
          <cell r="C192">
            <v>2000.4300000000012</v>
          </cell>
          <cell r="D192">
            <v>1965.6300000000015</v>
          </cell>
          <cell r="E192">
            <v>1987.0900000000024</v>
          </cell>
          <cell r="F192">
            <v>2032.6600000000026</v>
          </cell>
          <cell r="G192">
            <v>2069.4900000000025</v>
          </cell>
          <cell r="H192">
            <v>2100.9700000000025</v>
          </cell>
          <cell r="I192">
            <v>2108.2500000000023</v>
          </cell>
          <cell r="J192">
            <v>2133.6800000000021</v>
          </cell>
          <cell r="K192">
            <v>2096.3500000000026</v>
          </cell>
          <cell r="L192">
            <v>2074.8300000000027</v>
          </cell>
          <cell r="M192">
            <v>2062.4300000000026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"/>
      <sheetName val="C Summary"/>
      <sheetName val="D %GDP"/>
      <sheetName val="InFis2"/>
      <sheetName val="Contents"/>
      <sheetName val="E"/>
      <sheetName val="W&amp;T"/>
      <sheetName val="Fiscal Tables"/>
      <sheetName val="Countries_Master"/>
      <sheetName val="C_Summary"/>
      <sheetName val="D_%GDP"/>
      <sheetName val="Exchange Rate chart"/>
      <sheetName val="Federal-r"/>
      <sheetName val="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ess &amp; GNIpc"/>
      <sheetName val="real GDPpc"/>
      <sheetName val="GNIpc"/>
      <sheetName val="LIC cutoff"/>
      <sheetName val="Sheet5"/>
      <sheetName val="1st issue all"/>
    </sheetNames>
    <sheetDataSet>
      <sheetData sheetId="0" refreshError="1"/>
      <sheetData sheetId="1">
        <row r="1">
          <cell r="A1" t="str">
            <v>GDP per capita (constant 2000 US$)</v>
          </cell>
        </row>
      </sheetData>
      <sheetData sheetId="2">
        <row r="1">
          <cell r="A1" t="str">
            <v>GNI per capita, Atlas method (current US$)</v>
          </cell>
          <cell r="B1">
            <v>1990</v>
          </cell>
          <cell r="C1">
            <v>1991</v>
          </cell>
          <cell r="D1">
            <v>1992</v>
          </cell>
          <cell r="E1">
            <v>1993</v>
          </cell>
          <cell r="F1">
            <v>1994</v>
          </cell>
          <cell r="G1">
            <v>1995</v>
          </cell>
          <cell r="H1">
            <v>1996</v>
          </cell>
          <cell r="I1">
            <v>1997</v>
          </cell>
          <cell r="J1">
            <v>1998</v>
          </cell>
          <cell r="K1">
            <v>1999</v>
          </cell>
          <cell r="L1">
            <v>2000</v>
          </cell>
          <cell r="M1">
            <v>2001</v>
          </cell>
          <cell r="N1">
            <v>2002</v>
          </cell>
          <cell r="O1">
            <v>2003</v>
          </cell>
          <cell r="P1">
            <v>2004</v>
          </cell>
          <cell r="Q1">
            <v>2005</v>
          </cell>
          <cell r="R1">
            <v>2006</v>
          </cell>
        </row>
        <row r="2">
          <cell r="A2" t="str">
            <v>Afghanistan</v>
          </cell>
          <cell r="B2" t="str">
            <v>..</v>
          </cell>
          <cell r="C2" t="str">
            <v>..</v>
          </cell>
          <cell r="D2" t="str">
            <v>..</v>
          </cell>
          <cell r="E2" t="str">
            <v>..</v>
          </cell>
          <cell r="F2" t="str">
            <v>..</v>
          </cell>
          <cell r="G2" t="str">
            <v>..</v>
          </cell>
          <cell r="H2" t="str">
            <v>..</v>
          </cell>
          <cell r="I2" t="str">
            <v>..</v>
          </cell>
          <cell r="J2" t="str">
            <v>..</v>
          </cell>
          <cell r="K2" t="str">
            <v>..</v>
          </cell>
          <cell r="L2" t="str">
            <v>..</v>
          </cell>
          <cell r="M2" t="str">
            <v>..</v>
          </cell>
          <cell r="N2" t="str">
            <v>..</v>
          </cell>
          <cell r="O2" t="str">
            <v>..</v>
          </cell>
          <cell r="P2" t="str">
            <v>..</v>
          </cell>
          <cell r="Q2" t="str">
            <v>..</v>
          </cell>
          <cell r="R2" t="str">
            <v>..</v>
          </cell>
        </row>
        <row r="3">
          <cell r="A3" t="str">
            <v>Albania</v>
          </cell>
          <cell r="B3">
            <v>680</v>
          </cell>
          <cell r="C3">
            <v>420</v>
          </cell>
          <cell r="D3">
            <v>300</v>
          </cell>
          <cell r="E3">
            <v>320</v>
          </cell>
          <cell r="F3">
            <v>410</v>
          </cell>
          <cell r="G3">
            <v>660</v>
          </cell>
          <cell r="H3">
            <v>900</v>
          </cell>
          <cell r="I3">
            <v>810</v>
          </cell>
          <cell r="J3">
            <v>890</v>
          </cell>
          <cell r="K3">
            <v>990</v>
          </cell>
          <cell r="L3">
            <v>1180</v>
          </cell>
          <cell r="M3">
            <v>1340</v>
          </cell>
          <cell r="N3">
            <v>1400</v>
          </cell>
          <cell r="O3">
            <v>1650</v>
          </cell>
          <cell r="P3">
            <v>2090</v>
          </cell>
          <cell r="Q3">
            <v>2580</v>
          </cell>
          <cell r="R3">
            <v>2960</v>
          </cell>
        </row>
        <row r="4">
          <cell r="A4" t="str">
            <v>Algeria</v>
          </cell>
          <cell r="B4">
            <v>2420</v>
          </cell>
          <cell r="C4">
            <v>2030</v>
          </cell>
          <cell r="D4">
            <v>1940</v>
          </cell>
          <cell r="E4">
            <v>1760</v>
          </cell>
          <cell r="F4">
            <v>1650</v>
          </cell>
          <cell r="G4">
            <v>1580</v>
          </cell>
          <cell r="H4">
            <v>1540</v>
          </cell>
          <cell r="I4">
            <v>1530</v>
          </cell>
          <cell r="J4">
            <v>1570</v>
          </cell>
          <cell r="K4">
            <v>1560</v>
          </cell>
          <cell r="L4">
            <v>1610</v>
          </cell>
          <cell r="M4">
            <v>1690</v>
          </cell>
          <cell r="N4">
            <v>1750</v>
          </cell>
          <cell r="O4">
            <v>1950</v>
          </cell>
          <cell r="P4">
            <v>2290</v>
          </cell>
          <cell r="Q4">
            <v>2720</v>
          </cell>
          <cell r="R4">
            <v>3030</v>
          </cell>
        </row>
        <row r="5">
          <cell r="A5" t="str">
            <v>American Samoa</v>
          </cell>
          <cell r="B5" t="str">
            <v>..</v>
          </cell>
          <cell r="C5" t="str">
            <v>..</v>
          </cell>
          <cell r="D5" t="str">
            <v>..</v>
          </cell>
          <cell r="E5" t="str">
            <v>..</v>
          </cell>
          <cell r="F5" t="str">
            <v>..</v>
          </cell>
          <cell r="G5" t="str">
            <v>..</v>
          </cell>
          <cell r="H5" t="str">
            <v>..</v>
          </cell>
          <cell r="I5" t="str">
            <v>..</v>
          </cell>
          <cell r="J5" t="str">
            <v>..</v>
          </cell>
          <cell r="K5" t="str">
            <v>..</v>
          </cell>
          <cell r="L5" t="str">
            <v>..</v>
          </cell>
          <cell r="M5" t="str">
            <v>..</v>
          </cell>
          <cell r="N5" t="str">
            <v>..</v>
          </cell>
          <cell r="O5" t="str">
            <v>..</v>
          </cell>
          <cell r="P5" t="str">
            <v>..</v>
          </cell>
          <cell r="Q5" t="str">
            <v>..</v>
          </cell>
          <cell r="R5" t="str">
            <v>..</v>
          </cell>
        </row>
        <row r="6">
          <cell r="A6" t="str">
            <v>Andorra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 t="str">
            <v>..</v>
          </cell>
          <cell r="L6" t="str">
            <v>..</v>
          </cell>
          <cell r="M6" t="str">
            <v>..</v>
          </cell>
          <cell r="N6" t="str">
            <v>..</v>
          </cell>
          <cell r="O6" t="str">
            <v>..</v>
          </cell>
          <cell r="P6" t="str">
            <v>..</v>
          </cell>
          <cell r="Q6" t="str">
            <v>..</v>
          </cell>
          <cell r="R6" t="str">
            <v>..</v>
          </cell>
        </row>
        <row r="7">
          <cell r="A7" t="str">
            <v>Angola</v>
          </cell>
          <cell r="B7">
            <v>730</v>
          </cell>
          <cell r="C7">
            <v>810</v>
          </cell>
          <cell r="D7">
            <v>460</v>
          </cell>
          <cell r="E7">
            <v>310</v>
          </cell>
          <cell r="F7">
            <v>190</v>
          </cell>
          <cell r="G7">
            <v>320</v>
          </cell>
          <cell r="H7">
            <v>380</v>
          </cell>
          <cell r="I7">
            <v>470</v>
          </cell>
          <cell r="J7">
            <v>460</v>
          </cell>
          <cell r="K7">
            <v>390</v>
          </cell>
          <cell r="L7">
            <v>430</v>
          </cell>
          <cell r="M7">
            <v>470</v>
          </cell>
          <cell r="N7">
            <v>620</v>
          </cell>
          <cell r="O7">
            <v>710</v>
          </cell>
          <cell r="P7">
            <v>940</v>
          </cell>
          <cell r="Q7">
            <v>1410</v>
          </cell>
          <cell r="R7">
            <v>1980</v>
          </cell>
        </row>
        <row r="8">
          <cell r="A8" t="str">
            <v>Antigua and Barbuda</v>
          </cell>
          <cell r="B8">
            <v>5610</v>
          </cell>
          <cell r="C8">
            <v>6000</v>
          </cell>
          <cell r="D8">
            <v>6200</v>
          </cell>
          <cell r="E8">
            <v>6640</v>
          </cell>
          <cell r="F8">
            <v>7020</v>
          </cell>
          <cell r="G8">
            <v>6800</v>
          </cell>
          <cell r="H8">
            <v>7050</v>
          </cell>
          <cell r="I8">
            <v>7220</v>
          </cell>
          <cell r="J8">
            <v>7650</v>
          </cell>
          <cell r="K8">
            <v>7850</v>
          </cell>
          <cell r="L8">
            <v>8190</v>
          </cell>
          <cell r="M8">
            <v>8540</v>
          </cell>
          <cell r="N8">
            <v>8600</v>
          </cell>
          <cell r="O8">
            <v>9170</v>
          </cell>
          <cell r="P8">
            <v>10500</v>
          </cell>
          <cell r="Q8">
            <v>10700</v>
          </cell>
          <cell r="R8">
            <v>11210</v>
          </cell>
        </row>
        <row r="9">
          <cell r="A9" t="str">
            <v>Argentina</v>
          </cell>
          <cell r="B9">
            <v>3190</v>
          </cell>
          <cell r="C9">
            <v>3970</v>
          </cell>
          <cell r="D9">
            <v>6310</v>
          </cell>
          <cell r="E9">
            <v>7110</v>
          </cell>
          <cell r="F9">
            <v>7580</v>
          </cell>
          <cell r="G9">
            <v>7360</v>
          </cell>
          <cell r="H9">
            <v>7730</v>
          </cell>
          <cell r="I9">
            <v>8140</v>
          </cell>
          <cell r="J9">
            <v>8020</v>
          </cell>
          <cell r="K9">
            <v>7570</v>
          </cell>
          <cell r="L9">
            <v>7470</v>
          </cell>
          <cell r="M9">
            <v>7000</v>
          </cell>
          <cell r="N9">
            <v>4050</v>
          </cell>
          <cell r="O9">
            <v>3670</v>
          </cell>
          <cell r="P9">
            <v>3580</v>
          </cell>
          <cell r="Q9">
            <v>4460</v>
          </cell>
          <cell r="R9">
            <v>5150</v>
          </cell>
        </row>
        <row r="10">
          <cell r="A10" t="str">
            <v>Armenia</v>
          </cell>
          <cell r="B10" t="str">
            <v>..</v>
          </cell>
          <cell r="C10" t="str">
            <v>..</v>
          </cell>
          <cell r="D10">
            <v>310</v>
          </cell>
          <cell r="E10">
            <v>330</v>
          </cell>
          <cell r="F10">
            <v>400</v>
          </cell>
          <cell r="G10">
            <v>450</v>
          </cell>
          <cell r="H10">
            <v>520</v>
          </cell>
          <cell r="I10">
            <v>560</v>
          </cell>
          <cell r="J10">
            <v>590</v>
          </cell>
          <cell r="K10">
            <v>610</v>
          </cell>
          <cell r="L10">
            <v>660</v>
          </cell>
          <cell r="M10">
            <v>710</v>
          </cell>
          <cell r="N10">
            <v>800</v>
          </cell>
          <cell r="O10">
            <v>950</v>
          </cell>
          <cell r="P10">
            <v>1140</v>
          </cell>
          <cell r="Q10">
            <v>1470</v>
          </cell>
          <cell r="R10">
            <v>1930</v>
          </cell>
        </row>
        <row r="11">
          <cell r="A11" t="str">
            <v>Aruba</v>
          </cell>
          <cell r="B11" t="str">
            <v>..</v>
          </cell>
          <cell r="C11" t="str">
            <v>..</v>
          </cell>
          <cell r="D11" t="str">
            <v>..</v>
          </cell>
          <cell r="E11" t="str">
            <v>..</v>
          </cell>
          <cell r="F11" t="str">
            <v>..</v>
          </cell>
          <cell r="G11" t="str">
            <v>..</v>
          </cell>
          <cell r="H11" t="str">
            <v>..</v>
          </cell>
          <cell r="I11" t="str">
            <v>..</v>
          </cell>
          <cell r="J11" t="str">
            <v>..</v>
          </cell>
          <cell r="K11" t="str">
            <v>..</v>
          </cell>
          <cell r="L11" t="str">
            <v>..</v>
          </cell>
          <cell r="M11" t="str">
            <v>..</v>
          </cell>
          <cell r="N11" t="str">
            <v>..</v>
          </cell>
          <cell r="O11" t="str">
            <v>..</v>
          </cell>
          <cell r="P11" t="str">
            <v>..</v>
          </cell>
          <cell r="Q11" t="str">
            <v>..</v>
          </cell>
          <cell r="R11" t="str">
            <v>..</v>
          </cell>
        </row>
        <row r="12">
          <cell r="A12" t="str">
            <v>Australia</v>
          </cell>
          <cell r="B12">
            <v>18200</v>
          </cell>
          <cell r="C12">
            <v>18420</v>
          </cell>
          <cell r="D12">
            <v>19170</v>
          </cell>
          <cell r="E12">
            <v>19020</v>
          </cell>
          <cell r="F12">
            <v>19220</v>
          </cell>
          <cell r="G12">
            <v>20230</v>
          </cell>
          <cell r="H12">
            <v>21950</v>
          </cell>
          <cell r="I12">
            <v>22740</v>
          </cell>
          <cell r="J12">
            <v>21900</v>
          </cell>
          <cell r="K12">
            <v>21480</v>
          </cell>
          <cell r="L12">
            <v>20720</v>
          </cell>
          <cell r="M12">
            <v>20490</v>
          </cell>
          <cell r="N12">
            <v>20280</v>
          </cell>
          <cell r="O12">
            <v>22840</v>
          </cell>
          <cell r="P12">
            <v>27820</v>
          </cell>
          <cell r="Q12">
            <v>33120</v>
          </cell>
          <cell r="R12">
            <v>35990</v>
          </cell>
        </row>
        <row r="13">
          <cell r="A13" t="str">
            <v>Austria</v>
          </cell>
          <cell r="B13">
            <v>20180</v>
          </cell>
          <cell r="C13">
            <v>21370</v>
          </cell>
          <cell r="D13">
            <v>24400</v>
          </cell>
          <cell r="E13">
            <v>24470</v>
          </cell>
          <cell r="F13">
            <v>25900</v>
          </cell>
          <cell r="G13">
            <v>27590</v>
          </cell>
          <cell r="H13">
            <v>29660</v>
          </cell>
          <cell r="I13">
            <v>28920</v>
          </cell>
          <cell r="J13">
            <v>27250</v>
          </cell>
          <cell r="K13">
            <v>26340</v>
          </cell>
          <cell r="L13">
            <v>26010</v>
          </cell>
          <cell r="M13">
            <v>24500</v>
          </cell>
          <cell r="N13">
            <v>24130</v>
          </cell>
          <cell r="O13">
            <v>27180</v>
          </cell>
          <cell r="P13">
            <v>32590</v>
          </cell>
          <cell r="Q13">
            <v>37190</v>
          </cell>
          <cell r="R13">
            <v>39590</v>
          </cell>
        </row>
        <row r="14">
          <cell r="A14" t="str">
            <v>Azerbaijan</v>
          </cell>
          <cell r="B14" t="str">
            <v>..</v>
          </cell>
          <cell r="C14" t="str">
            <v>..</v>
          </cell>
          <cell r="D14" t="str">
            <v>..</v>
          </cell>
          <cell r="E14">
            <v>590</v>
          </cell>
          <cell r="F14">
            <v>440</v>
          </cell>
          <cell r="G14">
            <v>400</v>
          </cell>
          <cell r="H14">
            <v>400</v>
          </cell>
          <cell r="I14">
            <v>450</v>
          </cell>
          <cell r="J14">
            <v>510</v>
          </cell>
          <cell r="K14">
            <v>570</v>
          </cell>
          <cell r="L14">
            <v>610</v>
          </cell>
          <cell r="M14">
            <v>660</v>
          </cell>
          <cell r="N14">
            <v>720</v>
          </cell>
          <cell r="O14">
            <v>820</v>
          </cell>
          <cell r="P14">
            <v>950</v>
          </cell>
          <cell r="Q14">
            <v>1270</v>
          </cell>
          <cell r="R14">
            <v>1850</v>
          </cell>
        </row>
        <row r="15">
          <cell r="A15" t="str">
            <v>Bahamas, The</v>
          </cell>
          <cell r="B15">
            <v>11770</v>
          </cell>
          <cell r="C15">
            <v>11200</v>
          </cell>
          <cell r="D15">
            <v>11410</v>
          </cell>
          <cell r="E15">
            <v>11710</v>
          </cell>
          <cell r="F15">
            <v>12160</v>
          </cell>
          <cell r="G15">
            <v>12310</v>
          </cell>
          <cell r="H15">
            <v>12670</v>
          </cell>
          <cell r="I15">
            <v>12960</v>
          </cell>
          <cell r="J15">
            <v>12990</v>
          </cell>
          <cell r="K15">
            <v>14240</v>
          </cell>
          <cell r="L15">
            <v>15380</v>
          </cell>
          <cell r="M15">
            <v>15390</v>
          </cell>
          <cell r="N15">
            <v>15800</v>
          </cell>
          <cell r="O15" t="str">
            <v>..</v>
          </cell>
          <cell r="P15" t="str">
            <v>..</v>
          </cell>
          <cell r="Q15" t="str">
            <v>..</v>
          </cell>
          <cell r="R15" t="str">
            <v>..</v>
          </cell>
        </row>
        <row r="16">
          <cell r="A16" t="str">
            <v>Bahrain</v>
          </cell>
          <cell r="B16">
            <v>7260</v>
          </cell>
          <cell r="C16">
            <v>9780</v>
          </cell>
          <cell r="D16">
            <v>9780</v>
          </cell>
          <cell r="E16">
            <v>9840</v>
          </cell>
          <cell r="F16">
            <v>9410</v>
          </cell>
          <cell r="G16">
            <v>10020</v>
          </cell>
          <cell r="H16">
            <v>10360</v>
          </cell>
          <cell r="I16">
            <v>9860</v>
          </cell>
          <cell r="J16">
            <v>9650</v>
          </cell>
          <cell r="K16">
            <v>9570</v>
          </cell>
          <cell r="L16">
            <v>10390</v>
          </cell>
          <cell r="M16">
            <v>10920</v>
          </cell>
          <cell r="N16">
            <v>11350</v>
          </cell>
          <cell r="O16">
            <v>12630</v>
          </cell>
          <cell r="P16">
            <v>14370</v>
          </cell>
          <cell r="Q16" t="str">
            <v>..</v>
          </cell>
          <cell r="R16" t="str">
            <v>..</v>
          </cell>
        </row>
        <row r="17">
          <cell r="A17" t="str">
            <v>Bangladesh</v>
          </cell>
          <cell r="B17">
            <v>300</v>
          </cell>
          <cell r="C17">
            <v>300</v>
          </cell>
          <cell r="D17">
            <v>320</v>
          </cell>
          <cell r="E17">
            <v>320</v>
          </cell>
          <cell r="F17">
            <v>320</v>
          </cell>
          <cell r="G17">
            <v>340</v>
          </cell>
          <cell r="H17">
            <v>350</v>
          </cell>
          <cell r="I17">
            <v>360</v>
          </cell>
          <cell r="J17">
            <v>360</v>
          </cell>
          <cell r="K17">
            <v>370</v>
          </cell>
          <cell r="L17">
            <v>390</v>
          </cell>
          <cell r="M17">
            <v>380</v>
          </cell>
          <cell r="N17">
            <v>380</v>
          </cell>
          <cell r="O17">
            <v>400</v>
          </cell>
          <cell r="P17">
            <v>440</v>
          </cell>
          <cell r="Q17">
            <v>470</v>
          </cell>
          <cell r="R17">
            <v>480</v>
          </cell>
        </row>
        <row r="18">
          <cell r="A18" t="str">
            <v>Barbados</v>
          </cell>
          <cell r="B18">
            <v>6630</v>
          </cell>
          <cell r="C18">
            <v>6400</v>
          </cell>
          <cell r="D18">
            <v>6310</v>
          </cell>
          <cell r="E18">
            <v>6310</v>
          </cell>
          <cell r="F18">
            <v>6600</v>
          </cell>
          <cell r="G18">
            <v>6890</v>
          </cell>
          <cell r="H18">
            <v>7210</v>
          </cell>
          <cell r="I18">
            <v>7880</v>
          </cell>
          <cell r="J18">
            <v>8240</v>
          </cell>
          <cell r="K18">
            <v>8670</v>
          </cell>
          <cell r="L18" t="str">
            <v>..</v>
          </cell>
          <cell r="M18" t="str">
            <v>..</v>
          </cell>
          <cell r="N18" t="str">
            <v>..</v>
          </cell>
          <cell r="O18" t="str">
            <v>..</v>
          </cell>
          <cell r="P18" t="str">
            <v>..</v>
          </cell>
          <cell r="Q18" t="str">
            <v>..</v>
          </cell>
          <cell r="R18" t="str">
            <v>..</v>
          </cell>
        </row>
        <row r="19">
          <cell r="A19" t="str">
            <v>Belarus</v>
          </cell>
          <cell r="B19" t="str">
            <v>..</v>
          </cell>
          <cell r="C19" t="str">
            <v>..</v>
          </cell>
          <cell r="D19">
            <v>1670</v>
          </cell>
          <cell r="E19">
            <v>1590</v>
          </cell>
          <cell r="F19">
            <v>1460</v>
          </cell>
          <cell r="G19">
            <v>1370</v>
          </cell>
          <cell r="H19">
            <v>1450</v>
          </cell>
          <cell r="I19">
            <v>1530</v>
          </cell>
          <cell r="J19">
            <v>1550</v>
          </cell>
          <cell r="K19">
            <v>1400</v>
          </cell>
          <cell r="L19">
            <v>1380</v>
          </cell>
          <cell r="M19">
            <v>1300</v>
          </cell>
          <cell r="N19">
            <v>1370</v>
          </cell>
          <cell r="O19">
            <v>1610</v>
          </cell>
          <cell r="P19">
            <v>2150</v>
          </cell>
          <cell r="Q19">
            <v>2760</v>
          </cell>
          <cell r="R19">
            <v>3380</v>
          </cell>
        </row>
        <row r="20">
          <cell r="A20" t="str">
            <v>Belgium</v>
          </cell>
          <cell r="B20">
            <v>18980</v>
          </cell>
          <cell r="C20">
            <v>20230</v>
          </cell>
          <cell r="D20">
            <v>22770</v>
          </cell>
          <cell r="E20">
            <v>23000</v>
          </cell>
          <cell r="F20">
            <v>24660</v>
          </cell>
          <cell r="G20">
            <v>26600</v>
          </cell>
          <cell r="H20">
            <v>28050</v>
          </cell>
          <cell r="I20">
            <v>27890</v>
          </cell>
          <cell r="J20">
            <v>25980</v>
          </cell>
          <cell r="K20">
            <v>25440</v>
          </cell>
          <cell r="L20">
            <v>25360</v>
          </cell>
          <cell r="M20">
            <v>23890</v>
          </cell>
          <cell r="N20">
            <v>23380</v>
          </cell>
          <cell r="O20">
            <v>26270</v>
          </cell>
          <cell r="P20">
            <v>31630</v>
          </cell>
          <cell r="Q20">
            <v>36140</v>
          </cell>
          <cell r="R20">
            <v>38600</v>
          </cell>
        </row>
        <row r="21">
          <cell r="A21" t="str">
            <v>Belize</v>
          </cell>
          <cell r="B21">
            <v>2210</v>
          </cell>
          <cell r="C21">
            <v>2370</v>
          </cell>
          <cell r="D21">
            <v>2610</v>
          </cell>
          <cell r="E21">
            <v>2690</v>
          </cell>
          <cell r="F21">
            <v>2680</v>
          </cell>
          <cell r="G21">
            <v>2740</v>
          </cell>
          <cell r="H21">
            <v>2790</v>
          </cell>
          <cell r="I21">
            <v>2790</v>
          </cell>
          <cell r="J21">
            <v>2710</v>
          </cell>
          <cell r="K21">
            <v>2820</v>
          </cell>
          <cell r="L21">
            <v>3090</v>
          </cell>
          <cell r="M21">
            <v>3070</v>
          </cell>
          <cell r="N21">
            <v>3160</v>
          </cell>
          <cell r="O21">
            <v>3410</v>
          </cell>
          <cell r="P21">
            <v>3520</v>
          </cell>
          <cell r="Q21">
            <v>3570</v>
          </cell>
          <cell r="R21">
            <v>3650</v>
          </cell>
        </row>
        <row r="22">
          <cell r="A22" t="str">
            <v>Benin</v>
          </cell>
          <cell r="B22">
            <v>330</v>
          </cell>
          <cell r="C22">
            <v>340</v>
          </cell>
          <cell r="D22">
            <v>340</v>
          </cell>
          <cell r="E22">
            <v>340</v>
          </cell>
          <cell r="F22">
            <v>300</v>
          </cell>
          <cell r="G22">
            <v>310</v>
          </cell>
          <cell r="H22">
            <v>310</v>
          </cell>
          <cell r="I22">
            <v>340</v>
          </cell>
          <cell r="J22">
            <v>340</v>
          </cell>
          <cell r="K22">
            <v>340</v>
          </cell>
          <cell r="L22">
            <v>340</v>
          </cell>
          <cell r="M22">
            <v>330</v>
          </cell>
          <cell r="N22">
            <v>330</v>
          </cell>
          <cell r="O22">
            <v>380</v>
          </cell>
          <cell r="P22">
            <v>450</v>
          </cell>
          <cell r="Q22">
            <v>510</v>
          </cell>
          <cell r="R22">
            <v>540</v>
          </cell>
        </row>
        <row r="23">
          <cell r="A23" t="str">
            <v>Bermuda</v>
          </cell>
          <cell r="B23">
            <v>26540</v>
          </cell>
          <cell r="C23">
            <v>26510</v>
          </cell>
          <cell r="D23">
            <v>27850</v>
          </cell>
          <cell r="E23">
            <v>29830</v>
          </cell>
          <cell r="F23">
            <v>30700</v>
          </cell>
          <cell r="G23">
            <v>33210</v>
          </cell>
          <cell r="H23">
            <v>34710</v>
          </cell>
          <cell r="I23">
            <v>35990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 t="str">
            <v>..</v>
          </cell>
          <cell r="Q23" t="str">
            <v>..</v>
          </cell>
          <cell r="R23" t="str">
            <v>..</v>
          </cell>
        </row>
        <row r="24">
          <cell r="A24" t="str">
            <v>Bhutan</v>
          </cell>
          <cell r="B24">
            <v>560</v>
          </cell>
          <cell r="C24">
            <v>530</v>
          </cell>
          <cell r="D24">
            <v>530</v>
          </cell>
          <cell r="E24">
            <v>500</v>
          </cell>
          <cell r="F24">
            <v>530</v>
          </cell>
          <cell r="G24">
            <v>580</v>
          </cell>
          <cell r="H24">
            <v>640</v>
          </cell>
          <cell r="I24">
            <v>670</v>
          </cell>
          <cell r="J24">
            <v>690</v>
          </cell>
          <cell r="K24">
            <v>750</v>
          </cell>
          <cell r="L24">
            <v>780</v>
          </cell>
          <cell r="M24">
            <v>830</v>
          </cell>
          <cell r="N24">
            <v>890</v>
          </cell>
          <cell r="O24">
            <v>970</v>
          </cell>
          <cell r="P24">
            <v>1100</v>
          </cell>
          <cell r="Q24">
            <v>1250</v>
          </cell>
          <cell r="R24">
            <v>1410</v>
          </cell>
        </row>
        <row r="25">
          <cell r="A25" t="str">
            <v>Bolivia</v>
          </cell>
          <cell r="B25">
            <v>740</v>
          </cell>
          <cell r="C25">
            <v>760</v>
          </cell>
          <cell r="D25">
            <v>790</v>
          </cell>
          <cell r="E25">
            <v>810</v>
          </cell>
          <cell r="F25">
            <v>830</v>
          </cell>
          <cell r="G25">
            <v>860</v>
          </cell>
          <cell r="H25">
            <v>920</v>
          </cell>
          <cell r="I25">
            <v>970</v>
          </cell>
          <cell r="J25">
            <v>1000</v>
          </cell>
          <cell r="K25">
            <v>990</v>
          </cell>
          <cell r="L25">
            <v>1000</v>
          </cell>
          <cell r="M25">
            <v>960</v>
          </cell>
          <cell r="N25">
            <v>930</v>
          </cell>
          <cell r="O25">
            <v>920</v>
          </cell>
          <cell r="P25">
            <v>960</v>
          </cell>
          <cell r="Q25">
            <v>1020</v>
          </cell>
          <cell r="R25">
            <v>1100</v>
          </cell>
        </row>
        <row r="26">
          <cell r="A26" t="str">
            <v>Bosnia and Herzegovina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>
            <v>830</v>
          </cell>
          <cell r="I26">
            <v>1080</v>
          </cell>
          <cell r="J26">
            <v>1370</v>
          </cell>
          <cell r="K26">
            <v>1400</v>
          </cell>
          <cell r="L26">
            <v>1420</v>
          </cell>
          <cell r="M26">
            <v>1480</v>
          </cell>
          <cell r="N26">
            <v>1580</v>
          </cell>
          <cell r="O26">
            <v>1840</v>
          </cell>
          <cell r="P26">
            <v>2280</v>
          </cell>
          <cell r="Q26">
            <v>2680</v>
          </cell>
          <cell r="R26">
            <v>2980</v>
          </cell>
        </row>
        <row r="27">
          <cell r="A27" t="str">
            <v>Botswana</v>
          </cell>
          <cell r="B27">
            <v>2450</v>
          </cell>
          <cell r="C27">
            <v>2770</v>
          </cell>
          <cell r="D27">
            <v>2960</v>
          </cell>
          <cell r="E27">
            <v>3020</v>
          </cell>
          <cell r="F27">
            <v>2700</v>
          </cell>
          <cell r="G27">
            <v>2950</v>
          </cell>
          <cell r="H27">
            <v>2890</v>
          </cell>
          <cell r="I27">
            <v>3110</v>
          </cell>
          <cell r="J27">
            <v>3270</v>
          </cell>
          <cell r="K27">
            <v>3110</v>
          </cell>
          <cell r="L27">
            <v>3270</v>
          </cell>
          <cell r="M27">
            <v>3480</v>
          </cell>
          <cell r="N27">
            <v>3140</v>
          </cell>
          <cell r="O27">
            <v>3690</v>
          </cell>
          <cell r="P27">
            <v>4430</v>
          </cell>
          <cell r="Q27">
            <v>5530</v>
          </cell>
          <cell r="R27">
            <v>5900</v>
          </cell>
        </row>
        <row r="28">
          <cell r="A28" t="str">
            <v>Brazil</v>
          </cell>
          <cell r="B28">
            <v>2770</v>
          </cell>
          <cell r="C28">
            <v>2950</v>
          </cell>
          <cell r="D28">
            <v>2790</v>
          </cell>
          <cell r="E28">
            <v>2750</v>
          </cell>
          <cell r="F28">
            <v>3050</v>
          </cell>
          <cell r="G28">
            <v>3750</v>
          </cell>
          <cell r="H28">
            <v>4480</v>
          </cell>
          <cell r="I28">
            <v>5070</v>
          </cell>
          <cell r="J28">
            <v>4890</v>
          </cell>
          <cell r="K28">
            <v>4140</v>
          </cell>
          <cell r="L28">
            <v>3870</v>
          </cell>
          <cell r="M28">
            <v>3300</v>
          </cell>
          <cell r="N28">
            <v>3060</v>
          </cell>
          <cell r="O28">
            <v>2960</v>
          </cell>
          <cell r="P28">
            <v>3320</v>
          </cell>
          <cell r="Q28">
            <v>3890</v>
          </cell>
          <cell r="R28">
            <v>4730</v>
          </cell>
        </row>
        <row r="29">
          <cell r="A29" t="str">
            <v>Brunei Darussalam</v>
          </cell>
          <cell r="B29" t="str">
            <v>..</v>
          </cell>
          <cell r="C29" t="str">
            <v>..</v>
          </cell>
          <cell r="D29" t="str">
            <v>..</v>
          </cell>
          <cell r="E29" t="str">
            <v>..</v>
          </cell>
          <cell r="F29" t="str">
            <v>..</v>
          </cell>
          <cell r="G29" t="str">
            <v>..</v>
          </cell>
          <cell r="H29" t="str">
            <v>..</v>
          </cell>
          <cell r="I29" t="str">
            <v>..</v>
          </cell>
          <cell r="J29" t="str">
            <v>..</v>
          </cell>
          <cell r="K29" t="str">
            <v>..</v>
          </cell>
          <cell r="L29" t="str">
            <v>..</v>
          </cell>
          <cell r="M29" t="str">
            <v>..</v>
          </cell>
          <cell r="N29" t="str">
            <v>..</v>
          </cell>
          <cell r="O29" t="str">
            <v>..</v>
          </cell>
          <cell r="P29" t="str">
            <v>..</v>
          </cell>
          <cell r="Q29" t="str">
            <v>..</v>
          </cell>
          <cell r="R29" t="str">
            <v>..</v>
          </cell>
        </row>
        <row r="30">
          <cell r="A30" t="str">
            <v>Bulgaria</v>
          </cell>
          <cell r="B30">
            <v>2260</v>
          </cell>
          <cell r="C30">
            <v>1620</v>
          </cell>
          <cell r="D30">
            <v>1430</v>
          </cell>
          <cell r="E30">
            <v>1250</v>
          </cell>
          <cell r="F30">
            <v>1250</v>
          </cell>
          <cell r="G30">
            <v>1360</v>
          </cell>
          <cell r="H30">
            <v>1210</v>
          </cell>
          <cell r="I30">
            <v>1200</v>
          </cell>
          <cell r="J30">
            <v>1270</v>
          </cell>
          <cell r="K30">
            <v>1450</v>
          </cell>
          <cell r="L30">
            <v>1600</v>
          </cell>
          <cell r="M30">
            <v>1720</v>
          </cell>
          <cell r="N30">
            <v>1870</v>
          </cell>
          <cell r="O30">
            <v>2230</v>
          </cell>
          <cell r="P30">
            <v>2870</v>
          </cell>
          <cell r="Q30">
            <v>3510</v>
          </cell>
          <cell r="R30">
            <v>3990</v>
          </cell>
        </row>
        <row r="31">
          <cell r="A31" t="str">
            <v>Burkina Faso</v>
          </cell>
          <cell r="B31">
            <v>350</v>
          </cell>
          <cell r="C31">
            <v>370</v>
          </cell>
          <cell r="D31">
            <v>330</v>
          </cell>
          <cell r="E31">
            <v>290</v>
          </cell>
          <cell r="F31">
            <v>240</v>
          </cell>
          <cell r="G31">
            <v>240</v>
          </cell>
          <cell r="H31">
            <v>260</v>
          </cell>
          <cell r="I31">
            <v>270</v>
          </cell>
          <cell r="J31">
            <v>260</v>
          </cell>
          <cell r="K31">
            <v>260</v>
          </cell>
          <cell r="L31">
            <v>250</v>
          </cell>
          <cell r="M31">
            <v>240</v>
          </cell>
          <cell r="N31">
            <v>250</v>
          </cell>
          <cell r="O31">
            <v>290</v>
          </cell>
          <cell r="P31">
            <v>350</v>
          </cell>
          <cell r="Q31">
            <v>430</v>
          </cell>
          <cell r="R31">
            <v>460</v>
          </cell>
        </row>
        <row r="32">
          <cell r="A32" t="str">
            <v>Burundi</v>
          </cell>
          <cell r="B32">
            <v>210</v>
          </cell>
          <cell r="C32">
            <v>210</v>
          </cell>
          <cell r="D32">
            <v>200</v>
          </cell>
          <cell r="E32">
            <v>170</v>
          </cell>
          <cell r="F32">
            <v>160</v>
          </cell>
          <cell r="G32">
            <v>150</v>
          </cell>
          <cell r="H32">
            <v>140</v>
          </cell>
          <cell r="I32">
            <v>140</v>
          </cell>
          <cell r="J32">
            <v>140</v>
          </cell>
          <cell r="K32">
            <v>140</v>
          </cell>
          <cell r="L32">
            <v>120</v>
          </cell>
          <cell r="M32">
            <v>110</v>
          </cell>
          <cell r="N32">
            <v>100</v>
          </cell>
          <cell r="O32">
            <v>90</v>
          </cell>
          <cell r="P32">
            <v>90</v>
          </cell>
          <cell r="Q32">
            <v>100</v>
          </cell>
          <cell r="R32">
            <v>100</v>
          </cell>
        </row>
        <row r="33">
          <cell r="A33" t="str">
            <v>Cambodia</v>
          </cell>
          <cell r="B33" t="str">
            <v>..</v>
          </cell>
          <cell r="C33" t="str">
            <v>..</v>
          </cell>
          <cell r="D33" t="str">
            <v>..</v>
          </cell>
          <cell r="E33" t="str">
            <v>..</v>
          </cell>
          <cell r="F33" t="str">
            <v>..</v>
          </cell>
          <cell r="G33">
            <v>280</v>
          </cell>
          <cell r="H33">
            <v>290</v>
          </cell>
          <cell r="I33">
            <v>300</v>
          </cell>
          <cell r="J33">
            <v>280</v>
          </cell>
          <cell r="K33">
            <v>280</v>
          </cell>
          <cell r="L33">
            <v>280</v>
          </cell>
          <cell r="M33">
            <v>300</v>
          </cell>
          <cell r="N33">
            <v>300</v>
          </cell>
          <cell r="O33">
            <v>330</v>
          </cell>
          <cell r="P33">
            <v>380</v>
          </cell>
          <cell r="Q33">
            <v>430</v>
          </cell>
          <cell r="R33">
            <v>480</v>
          </cell>
        </row>
        <row r="34">
          <cell r="A34" t="str">
            <v>Cameroon</v>
          </cell>
          <cell r="B34">
            <v>960</v>
          </cell>
          <cell r="C34">
            <v>900</v>
          </cell>
          <cell r="D34">
            <v>910</v>
          </cell>
          <cell r="E34">
            <v>940</v>
          </cell>
          <cell r="F34">
            <v>810</v>
          </cell>
          <cell r="G34">
            <v>750</v>
          </cell>
          <cell r="H34">
            <v>680</v>
          </cell>
          <cell r="I34">
            <v>670</v>
          </cell>
          <cell r="J34">
            <v>670</v>
          </cell>
          <cell r="K34">
            <v>670</v>
          </cell>
          <cell r="L34">
            <v>660</v>
          </cell>
          <cell r="M34">
            <v>660</v>
          </cell>
          <cell r="N34">
            <v>640</v>
          </cell>
          <cell r="O34">
            <v>720</v>
          </cell>
          <cell r="P34">
            <v>880</v>
          </cell>
          <cell r="Q34">
            <v>1000</v>
          </cell>
          <cell r="R34">
            <v>1080</v>
          </cell>
        </row>
        <row r="35">
          <cell r="A35" t="str">
            <v>Canada</v>
          </cell>
          <cell r="B35">
            <v>19840</v>
          </cell>
          <cell r="C35">
            <v>20110</v>
          </cell>
          <cell r="D35">
            <v>20470</v>
          </cell>
          <cell r="E35">
            <v>20250</v>
          </cell>
          <cell r="F35">
            <v>19960</v>
          </cell>
          <cell r="G35">
            <v>19970</v>
          </cell>
          <cell r="H35">
            <v>19910</v>
          </cell>
          <cell r="I35">
            <v>20380</v>
          </cell>
          <cell r="J35">
            <v>20000</v>
          </cell>
          <cell r="K35">
            <v>20560</v>
          </cell>
          <cell r="L35">
            <v>21810</v>
          </cell>
          <cell r="M35">
            <v>22090</v>
          </cell>
          <cell r="N35">
            <v>22560</v>
          </cell>
          <cell r="O35">
            <v>24390</v>
          </cell>
          <cell r="P35">
            <v>28100</v>
          </cell>
          <cell r="Q35">
            <v>32590</v>
          </cell>
          <cell r="R35">
            <v>36170</v>
          </cell>
        </row>
        <row r="36">
          <cell r="A36" t="str">
            <v>Cape Verde</v>
          </cell>
          <cell r="B36">
            <v>940</v>
          </cell>
          <cell r="C36">
            <v>950</v>
          </cell>
          <cell r="D36">
            <v>1050</v>
          </cell>
          <cell r="E36">
            <v>1050</v>
          </cell>
          <cell r="F36">
            <v>1090</v>
          </cell>
          <cell r="G36">
            <v>1150</v>
          </cell>
          <cell r="H36">
            <v>1220</v>
          </cell>
          <cell r="I36">
            <v>1240</v>
          </cell>
          <cell r="J36">
            <v>1240</v>
          </cell>
          <cell r="K36">
            <v>1290</v>
          </cell>
          <cell r="L36">
            <v>1280</v>
          </cell>
          <cell r="M36">
            <v>1240</v>
          </cell>
          <cell r="N36">
            <v>1210</v>
          </cell>
          <cell r="O36">
            <v>1400</v>
          </cell>
          <cell r="P36">
            <v>1630</v>
          </cell>
          <cell r="Q36">
            <v>1980</v>
          </cell>
          <cell r="R36">
            <v>2130</v>
          </cell>
        </row>
        <row r="37">
          <cell r="A37" t="str">
            <v>Cayman Islands</v>
          </cell>
          <cell r="B37" t="str">
            <v>..</v>
          </cell>
          <cell r="C37" t="str">
            <v>..</v>
          </cell>
          <cell r="D37" t="str">
            <v>..</v>
          </cell>
          <cell r="E37" t="str">
            <v>..</v>
          </cell>
          <cell r="F37" t="str">
            <v>..</v>
          </cell>
          <cell r="G37" t="str">
            <v>..</v>
          </cell>
          <cell r="H37" t="str">
            <v>..</v>
          </cell>
          <cell r="I37" t="str">
            <v>..</v>
          </cell>
          <cell r="J37" t="str">
            <v>..</v>
          </cell>
          <cell r="K37" t="str">
            <v>..</v>
          </cell>
          <cell r="L37" t="str">
            <v>..</v>
          </cell>
          <cell r="M37" t="str">
            <v>..</v>
          </cell>
          <cell r="N37" t="str">
            <v>..</v>
          </cell>
          <cell r="O37" t="str">
            <v>..</v>
          </cell>
          <cell r="P37" t="str">
            <v>..</v>
          </cell>
          <cell r="Q37" t="str">
            <v>..</v>
          </cell>
          <cell r="R37" t="str">
            <v>..</v>
          </cell>
        </row>
        <row r="38">
          <cell r="A38" t="str">
            <v>Central African Republic</v>
          </cell>
          <cell r="B38">
            <v>460</v>
          </cell>
          <cell r="C38">
            <v>460</v>
          </cell>
          <cell r="D38">
            <v>450</v>
          </cell>
          <cell r="E38">
            <v>430</v>
          </cell>
          <cell r="F38">
            <v>350</v>
          </cell>
          <cell r="G38">
            <v>340</v>
          </cell>
          <cell r="H38">
            <v>290</v>
          </cell>
          <cell r="I38">
            <v>300</v>
          </cell>
          <cell r="J38">
            <v>290</v>
          </cell>
          <cell r="K38">
            <v>280</v>
          </cell>
          <cell r="L38">
            <v>270</v>
          </cell>
          <cell r="M38">
            <v>260</v>
          </cell>
          <cell r="N38">
            <v>250</v>
          </cell>
          <cell r="O38">
            <v>260</v>
          </cell>
          <cell r="P38">
            <v>310</v>
          </cell>
          <cell r="Q38">
            <v>350</v>
          </cell>
          <cell r="R38">
            <v>360</v>
          </cell>
        </row>
        <row r="39">
          <cell r="A39" t="str">
            <v>Chad</v>
          </cell>
          <cell r="B39">
            <v>260</v>
          </cell>
          <cell r="C39">
            <v>290</v>
          </cell>
          <cell r="D39">
            <v>320</v>
          </cell>
          <cell r="E39">
            <v>250</v>
          </cell>
          <cell r="F39">
            <v>220</v>
          </cell>
          <cell r="G39">
            <v>210</v>
          </cell>
          <cell r="H39">
            <v>200</v>
          </cell>
          <cell r="I39">
            <v>210</v>
          </cell>
          <cell r="J39">
            <v>220</v>
          </cell>
          <cell r="K39">
            <v>200</v>
          </cell>
          <cell r="L39">
            <v>180</v>
          </cell>
          <cell r="M39">
            <v>190</v>
          </cell>
          <cell r="N39">
            <v>200</v>
          </cell>
          <cell r="O39">
            <v>220</v>
          </cell>
          <cell r="P39">
            <v>340</v>
          </cell>
          <cell r="Q39">
            <v>430</v>
          </cell>
          <cell r="R39">
            <v>480</v>
          </cell>
        </row>
        <row r="40">
          <cell r="A40" t="str">
            <v>Channel Islands</v>
          </cell>
          <cell r="B40" t="str">
            <v>..</v>
          </cell>
          <cell r="C40" t="str">
            <v>..</v>
          </cell>
          <cell r="D40" t="str">
            <v>..</v>
          </cell>
          <cell r="E40" t="str">
            <v>..</v>
          </cell>
          <cell r="F40" t="str">
            <v>..</v>
          </cell>
          <cell r="G40" t="str">
            <v>..</v>
          </cell>
          <cell r="H40" t="str">
            <v>..</v>
          </cell>
          <cell r="I40" t="str">
            <v>..</v>
          </cell>
          <cell r="J40" t="str">
            <v>..</v>
          </cell>
          <cell r="K40" t="str">
            <v>..</v>
          </cell>
          <cell r="L40" t="str">
            <v>..</v>
          </cell>
          <cell r="M40" t="str">
            <v>..</v>
          </cell>
          <cell r="N40" t="str">
            <v>..</v>
          </cell>
          <cell r="O40" t="str">
            <v>..</v>
          </cell>
          <cell r="P40" t="str">
            <v>..</v>
          </cell>
          <cell r="Q40" t="str">
            <v>..</v>
          </cell>
          <cell r="R40" t="str">
            <v>..</v>
          </cell>
        </row>
        <row r="41">
          <cell r="A41" t="str">
            <v>Chile</v>
          </cell>
          <cell r="B41">
            <v>2250</v>
          </cell>
          <cell r="C41">
            <v>2500</v>
          </cell>
          <cell r="D41">
            <v>3020</v>
          </cell>
          <cell r="E41">
            <v>3340</v>
          </cell>
          <cell r="F41">
            <v>3630</v>
          </cell>
          <cell r="G41">
            <v>4340</v>
          </cell>
          <cell r="H41">
            <v>4950</v>
          </cell>
          <cell r="I41">
            <v>5390</v>
          </cell>
          <cell r="J41">
            <v>5270</v>
          </cell>
          <cell r="K41">
            <v>4920</v>
          </cell>
          <cell r="L41">
            <v>4840</v>
          </cell>
          <cell r="M41">
            <v>4600</v>
          </cell>
          <cell r="N41">
            <v>4320</v>
          </cell>
          <cell r="O41">
            <v>4370</v>
          </cell>
          <cell r="P41">
            <v>5020</v>
          </cell>
          <cell r="Q41">
            <v>6040</v>
          </cell>
          <cell r="R41">
            <v>6980</v>
          </cell>
        </row>
        <row r="42">
          <cell r="A42" t="str">
            <v>China</v>
          </cell>
          <cell r="B42">
            <v>320</v>
          </cell>
          <cell r="C42">
            <v>350</v>
          </cell>
          <cell r="D42">
            <v>390</v>
          </cell>
          <cell r="E42">
            <v>410</v>
          </cell>
          <cell r="F42">
            <v>460</v>
          </cell>
          <cell r="G42">
            <v>530</v>
          </cell>
          <cell r="H42">
            <v>650</v>
          </cell>
          <cell r="I42">
            <v>750</v>
          </cell>
          <cell r="J42">
            <v>790</v>
          </cell>
          <cell r="K42">
            <v>850</v>
          </cell>
          <cell r="L42">
            <v>930</v>
          </cell>
          <cell r="M42">
            <v>1000</v>
          </cell>
          <cell r="N42">
            <v>1100</v>
          </cell>
          <cell r="O42">
            <v>1270</v>
          </cell>
          <cell r="P42">
            <v>1500</v>
          </cell>
          <cell r="Q42">
            <v>1740</v>
          </cell>
          <cell r="R42">
            <v>2010</v>
          </cell>
        </row>
        <row r="43">
          <cell r="A43" t="str">
            <v>Colombia</v>
          </cell>
          <cell r="B43">
            <v>1200</v>
          </cell>
          <cell r="C43">
            <v>1170</v>
          </cell>
          <cell r="D43">
            <v>1260</v>
          </cell>
          <cell r="E43">
            <v>1360</v>
          </cell>
          <cell r="F43">
            <v>1710</v>
          </cell>
          <cell r="G43">
            <v>2100</v>
          </cell>
          <cell r="H43">
            <v>2410</v>
          </cell>
          <cell r="I43">
            <v>2530</v>
          </cell>
          <cell r="J43">
            <v>2440</v>
          </cell>
          <cell r="K43">
            <v>2220</v>
          </cell>
          <cell r="L43">
            <v>2080</v>
          </cell>
          <cell r="M43">
            <v>1950</v>
          </cell>
          <cell r="N43">
            <v>1860</v>
          </cell>
          <cell r="O43">
            <v>1860</v>
          </cell>
          <cell r="P43">
            <v>2050</v>
          </cell>
          <cell r="Q43">
            <v>2340</v>
          </cell>
          <cell r="R43">
            <v>2740</v>
          </cell>
        </row>
        <row r="44">
          <cell r="A44" t="str">
            <v>Comoros</v>
          </cell>
          <cell r="B44">
            <v>540</v>
          </cell>
          <cell r="C44">
            <v>530</v>
          </cell>
          <cell r="D44">
            <v>620</v>
          </cell>
          <cell r="E44">
            <v>610</v>
          </cell>
          <cell r="F44">
            <v>490</v>
          </cell>
          <cell r="G44">
            <v>480</v>
          </cell>
          <cell r="H44">
            <v>450</v>
          </cell>
          <cell r="I44">
            <v>460</v>
          </cell>
          <cell r="J44">
            <v>420</v>
          </cell>
          <cell r="K44">
            <v>410</v>
          </cell>
          <cell r="L44">
            <v>400</v>
          </cell>
          <cell r="M44">
            <v>400</v>
          </cell>
          <cell r="N44">
            <v>400</v>
          </cell>
          <cell r="O44">
            <v>470</v>
          </cell>
          <cell r="P44">
            <v>550</v>
          </cell>
          <cell r="Q44">
            <v>650</v>
          </cell>
          <cell r="R44">
            <v>660</v>
          </cell>
        </row>
        <row r="45">
          <cell r="A45" t="str">
            <v>Congo, Dem. Rep.</v>
          </cell>
          <cell r="B45">
            <v>220</v>
          </cell>
          <cell r="C45">
            <v>210</v>
          </cell>
          <cell r="D45">
            <v>210</v>
          </cell>
          <cell r="E45">
            <v>180</v>
          </cell>
          <cell r="F45">
            <v>150</v>
          </cell>
          <cell r="G45">
            <v>130</v>
          </cell>
          <cell r="H45">
            <v>120</v>
          </cell>
          <cell r="I45">
            <v>110</v>
          </cell>
          <cell r="J45">
            <v>110</v>
          </cell>
          <cell r="K45">
            <v>100</v>
          </cell>
          <cell r="L45">
            <v>80</v>
          </cell>
          <cell r="M45">
            <v>80</v>
          </cell>
          <cell r="N45">
            <v>90</v>
          </cell>
          <cell r="O45">
            <v>100</v>
          </cell>
          <cell r="P45">
            <v>110</v>
          </cell>
          <cell r="Q45">
            <v>120</v>
          </cell>
          <cell r="R45">
            <v>130</v>
          </cell>
        </row>
        <row r="46">
          <cell r="A46" t="str">
            <v>Congo</v>
          </cell>
          <cell r="B46">
            <v>880</v>
          </cell>
          <cell r="C46">
            <v>910</v>
          </cell>
          <cell r="D46">
            <v>1000</v>
          </cell>
          <cell r="E46">
            <v>800</v>
          </cell>
          <cell r="F46">
            <v>630</v>
          </cell>
          <cell r="G46">
            <v>400</v>
          </cell>
          <cell r="H46">
            <v>430</v>
          </cell>
          <cell r="I46">
            <v>540</v>
          </cell>
          <cell r="J46">
            <v>530</v>
          </cell>
          <cell r="K46">
            <v>450</v>
          </cell>
          <cell r="L46">
            <v>510</v>
          </cell>
          <cell r="M46">
            <v>570</v>
          </cell>
          <cell r="N46">
            <v>620</v>
          </cell>
          <cell r="O46">
            <v>650</v>
          </cell>
          <cell r="P46">
            <v>750</v>
          </cell>
          <cell r="Q46">
            <v>950</v>
          </cell>
          <cell r="R46" t="str">
            <v>..</v>
          </cell>
        </row>
        <row r="47">
          <cell r="A47" t="str">
            <v>Costa Rica</v>
          </cell>
          <cell r="B47">
            <v>2340</v>
          </cell>
          <cell r="C47">
            <v>2370</v>
          </cell>
          <cell r="D47">
            <v>2610</v>
          </cell>
          <cell r="E47">
            <v>2790</v>
          </cell>
          <cell r="F47">
            <v>3050</v>
          </cell>
          <cell r="G47">
            <v>3250</v>
          </cell>
          <cell r="H47">
            <v>3300</v>
          </cell>
          <cell r="I47">
            <v>3420</v>
          </cell>
          <cell r="J47">
            <v>3500</v>
          </cell>
          <cell r="K47">
            <v>3480</v>
          </cell>
          <cell r="L47">
            <v>3710</v>
          </cell>
          <cell r="M47">
            <v>3860</v>
          </cell>
          <cell r="N47">
            <v>3900</v>
          </cell>
          <cell r="O47">
            <v>4160</v>
          </cell>
          <cell r="P47">
            <v>4420</v>
          </cell>
          <cell r="Q47">
            <v>4660</v>
          </cell>
          <cell r="R47">
            <v>4980</v>
          </cell>
        </row>
        <row r="48">
          <cell r="A48" t="str">
            <v>Cote d'Ivoire</v>
          </cell>
          <cell r="B48">
            <v>730</v>
          </cell>
          <cell r="C48">
            <v>710</v>
          </cell>
          <cell r="D48">
            <v>740</v>
          </cell>
          <cell r="E48">
            <v>710</v>
          </cell>
          <cell r="F48">
            <v>660</v>
          </cell>
          <cell r="G48">
            <v>670</v>
          </cell>
          <cell r="H48">
            <v>700</v>
          </cell>
          <cell r="I48">
            <v>750</v>
          </cell>
          <cell r="J48">
            <v>740</v>
          </cell>
          <cell r="K48">
            <v>710</v>
          </cell>
          <cell r="L48">
            <v>650</v>
          </cell>
          <cell r="M48">
            <v>600</v>
          </cell>
          <cell r="N48">
            <v>570</v>
          </cell>
          <cell r="O48">
            <v>630</v>
          </cell>
          <cell r="P48">
            <v>760</v>
          </cell>
          <cell r="Q48">
            <v>840</v>
          </cell>
          <cell r="R48">
            <v>870</v>
          </cell>
        </row>
        <row r="49">
          <cell r="A49" t="str">
            <v>Croatia</v>
          </cell>
          <cell r="B49" t="str">
            <v>..</v>
          </cell>
          <cell r="C49" t="str">
            <v>..</v>
          </cell>
          <cell r="D49">
            <v>3150</v>
          </cell>
          <cell r="E49">
            <v>2500</v>
          </cell>
          <cell r="F49">
            <v>2600</v>
          </cell>
          <cell r="G49">
            <v>3390</v>
          </cell>
          <cell r="H49">
            <v>4280</v>
          </cell>
          <cell r="I49">
            <v>4600</v>
          </cell>
          <cell r="J49">
            <v>4610</v>
          </cell>
          <cell r="K49">
            <v>4360</v>
          </cell>
          <cell r="L49">
            <v>4380</v>
          </cell>
          <cell r="M49">
            <v>4390</v>
          </cell>
          <cell r="N49">
            <v>4650</v>
          </cell>
          <cell r="O49">
            <v>5490</v>
          </cell>
          <cell r="P49">
            <v>7010</v>
          </cell>
          <cell r="Q49">
            <v>8350</v>
          </cell>
          <cell r="R49">
            <v>9330</v>
          </cell>
        </row>
        <row r="50">
          <cell r="A50" t="str">
            <v>Cuba</v>
          </cell>
          <cell r="B50" t="str">
            <v>..</v>
          </cell>
          <cell r="C50" t="str">
            <v>..</v>
          </cell>
          <cell r="D50" t="str">
            <v>..</v>
          </cell>
          <cell r="E50" t="str">
            <v>..</v>
          </cell>
          <cell r="F50" t="str">
            <v>..</v>
          </cell>
          <cell r="G50" t="str">
            <v>..</v>
          </cell>
          <cell r="H50" t="str">
            <v>..</v>
          </cell>
          <cell r="I50" t="str">
            <v>..</v>
          </cell>
          <cell r="J50" t="str">
            <v>..</v>
          </cell>
          <cell r="K50" t="str">
            <v>..</v>
          </cell>
          <cell r="L50" t="str">
            <v>..</v>
          </cell>
          <cell r="M50" t="str">
            <v>..</v>
          </cell>
          <cell r="N50" t="str">
            <v>..</v>
          </cell>
          <cell r="O50" t="str">
            <v>..</v>
          </cell>
          <cell r="P50" t="str">
            <v>..</v>
          </cell>
          <cell r="Q50" t="str">
            <v>..</v>
          </cell>
          <cell r="R50" t="str">
            <v>..</v>
          </cell>
        </row>
        <row r="51">
          <cell r="A51" t="str">
            <v>Cyprus</v>
          </cell>
          <cell r="B51">
            <v>9530</v>
          </cell>
          <cell r="C51">
            <v>9700</v>
          </cell>
          <cell r="D51">
            <v>11250</v>
          </cell>
          <cell r="E51">
            <v>11200</v>
          </cell>
          <cell r="F51">
            <v>11890</v>
          </cell>
          <cell r="G51">
            <v>12980</v>
          </cell>
          <cell r="H51">
            <v>13590</v>
          </cell>
          <cell r="I51">
            <v>13600</v>
          </cell>
          <cell r="J51">
            <v>14250</v>
          </cell>
          <cell r="K51">
            <v>13220</v>
          </cell>
          <cell r="L51">
            <v>13280</v>
          </cell>
          <cell r="M51">
            <v>13170</v>
          </cell>
          <cell r="N51">
            <v>13240</v>
          </cell>
          <cell r="O51">
            <v>15160</v>
          </cell>
          <cell r="P51">
            <v>18430</v>
          </cell>
          <cell r="Q51" t="str">
            <v>..</v>
          </cell>
          <cell r="R51" t="str">
            <v>..</v>
          </cell>
        </row>
        <row r="52">
          <cell r="A52" t="str">
            <v>Czech Republic</v>
          </cell>
          <cell r="B52" t="str">
            <v>..</v>
          </cell>
          <cell r="C52" t="str">
            <v>..</v>
          </cell>
          <cell r="D52">
            <v>2900</v>
          </cell>
          <cell r="E52">
            <v>2980</v>
          </cell>
          <cell r="F52">
            <v>3530</v>
          </cell>
          <cell r="G52">
            <v>4470</v>
          </cell>
          <cell r="H52">
            <v>5360</v>
          </cell>
          <cell r="I52">
            <v>5660</v>
          </cell>
          <cell r="J52">
            <v>5590</v>
          </cell>
          <cell r="K52">
            <v>5610</v>
          </cell>
          <cell r="L52">
            <v>5790</v>
          </cell>
          <cell r="M52">
            <v>5750</v>
          </cell>
          <cell r="N52">
            <v>6010</v>
          </cell>
          <cell r="O52">
            <v>7310</v>
          </cell>
          <cell r="P52">
            <v>9210</v>
          </cell>
          <cell r="Q52">
            <v>11150</v>
          </cell>
          <cell r="R52">
            <v>12680</v>
          </cell>
        </row>
        <row r="53">
          <cell r="A53" t="str">
            <v>Denmark</v>
          </cell>
          <cell r="B53">
            <v>23970</v>
          </cell>
          <cell r="C53">
            <v>25220</v>
          </cell>
          <cell r="D53">
            <v>28450</v>
          </cell>
          <cell r="E53">
            <v>28300</v>
          </cell>
          <cell r="F53">
            <v>30090</v>
          </cell>
          <cell r="G53">
            <v>32310</v>
          </cell>
          <cell r="H53">
            <v>34430</v>
          </cell>
          <cell r="I53">
            <v>34670</v>
          </cell>
          <cell r="J53">
            <v>32960</v>
          </cell>
          <cell r="K53">
            <v>32400</v>
          </cell>
          <cell r="L53">
            <v>31850</v>
          </cell>
          <cell r="M53">
            <v>30640</v>
          </cell>
          <cell r="N53">
            <v>30070</v>
          </cell>
          <cell r="O53">
            <v>34090</v>
          </cell>
          <cell r="P53">
            <v>41280</v>
          </cell>
          <cell r="Q53">
            <v>48330</v>
          </cell>
          <cell r="R53">
            <v>51700</v>
          </cell>
        </row>
        <row r="54">
          <cell r="A54" t="str">
            <v>Djibouti</v>
          </cell>
          <cell r="B54" t="str">
            <v>..</v>
          </cell>
          <cell r="C54" t="str">
            <v>..</v>
          </cell>
          <cell r="D54">
            <v>860</v>
          </cell>
          <cell r="E54">
            <v>830</v>
          </cell>
          <cell r="F54">
            <v>830</v>
          </cell>
          <cell r="G54">
            <v>840</v>
          </cell>
          <cell r="H54">
            <v>810</v>
          </cell>
          <cell r="I54">
            <v>780</v>
          </cell>
          <cell r="J54">
            <v>750</v>
          </cell>
          <cell r="K54">
            <v>760</v>
          </cell>
          <cell r="L54">
            <v>770</v>
          </cell>
          <cell r="M54">
            <v>780</v>
          </cell>
          <cell r="N54">
            <v>790</v>
          </cell>
          <cell r="O54">
            <v>880</v>
          </cell>
          <cell r="P54">
            <v>970</v>
          </cell>
          <cell r="Q54">
            <v>1010</v>
          </cell>
          <cell r="R54">
            <v>1060</v>
          </cell>
        </row>
        <row r="55">
          <cell r="A55" t="str">
            <v>Dominica</v>
          </cell>
          <cell r="B55">
            <v>2260</v>
          </cell>
          <cell r="C55">
            <v>2360</v>
          </cell>
          <cell r="D55">
            <v>2560</v>
          </cell>
          <cell r="E55">
            <v>2720</v>
          </cell>
          <cell r="F55">
            <v>2790</v>
          </cell>
          <cell r="G55">
            <v>2910</v>
          </cell>
          <cell r="H55">
            <v>3040</v>
          </cell>
          <cell r="I55">
            <v>3120</v>
          </cell>
          <cell r="J55">
            <v>3280</v>
          </cell>
          <cell r="K55">
            <v>3260</v>
          </cell>
          <cell r="L55">
            <v>3300</v>
          </cell>
          <cell r="M55">
            <v>3380</v>
          </cell>
          <cell r="N55">
            <v>3220</v>
          </cell>
          <cell r="O55">
            <v>3440</v>
          </cell>
          <cell r="P55">
            <v>3800</v>
          </cell>
          <cell r="Q55">
            <v>3840</v>
          </cell>
          <cell r="R55">
            <v>3960</v>
          </cell>
        </row>
        <row r="56">
          <cell r="A56" t="str">
            <v>Dominican Republic</v>
          </cell>
          <cell r="B56">
            <v>850</v>
          </cell>
          <cell r="C56">
            <v>940</v>
          </cell>
          <cell r="D56">
            <v>1090</v>
          </cell>
          <cell r="E56">
            <v>1140</v>
          </cell>
          <cell r="F56">
            <v>1250</v>
          </cell>
          <cell r="G56">
            <v>1400</v>
          </cell>
          <cell r="H56">
            <v>1590</v>
          </cell>
          <cell r="I56">
            <v>1730</v>
          </cell>
          <cell r="J56">
            <v>1770</v>
          </cell>
          <cell r="K56">
            <v>1870</v>
          </cell>
          <cell r="L56">
            <v>2050</v>
          </cell>
          <cell r="M56">
            <v>2180</v>
          </cell>
          <cell r="N56">
            <v>2260</v>
          </cell>
          <cell r="O56">
            <v>1970</v>
          </cell>
          <cell r="P56">
            <v>1920</v>
          </cell>
          <cell r="Q56">
            <v>2300</v>
          </cell>
          <cell r="R56">
            <v>2850</v>
          </cell>
        </row>
        <row r="57">
          <cell r="A57" t="str">
            <v>East Asia &amp; Pacific</v>
          </cell>
          <cell r="B57">
            <v>424.61</v>
          </cell>
          <cell r="C57">
            <v>449.57</v>
          </cell>
          <cell r="D57">
            <v>500.03</v>
          </cell>
          <cell r="E57">
            <v>549.08000000000004</v>
          </cell>
          <cell r="F57">
            <v>614.01</v>
          </cell>
          <cell r="G57">
            <v>703.97</v>
          </cell>
          <cell r="H57">
            <v>819.62</v>
          </cell>
          <cell r="I57">
            <v>888.77</v>
          </cell>
          <cell r="J57">
            <v>826.17</v>
          </cell>
          <cell r="K57">
            <v>848.42</v>
          </cell>
          <cell r="L57">
            <v>907.11</v>
          </cell>
          <cell r="M57">
            <v>976.91</v>
          </cell>
          <cell r="N57">
            <v>1057.03</v>
          </cell>
          <cell r="O57">
            <v>1203.21</v>
          </cell>
          <cell r="P57">
            <v>1414.59</v>
          </cell>
          <cell r="Q57">
            <v>1627.99</v>
          </cell>
          <cell r="R57">
            <v>1863.1</v>
          </cell>
        </row>
        <row r="58">
          <cell r="A58" t="str">
            <v>Ecuador</v>
          </cell>
          <cell r="B58">
            <v>890</v>
          </cell>
          <cell r="C58">
            <v>970</v>
          </cell>
          <cell r="D58">
            <v>1040</v>
          </cell>
          <cell r="E58">
            <v>1140</v>
          </cell>
          <cell r="F58">
            <v>1350</v>
          </cell>
          <cell r="G58">
            <v>1590</v>
          </cell>
          <cell r="H58">
            <v>1730</v>
          </cell>
          <cell r="I58">
            <v>1840</v>
          </cell>
          <cell r="J58">
            <v>1820</v>
          </cell>
          <cell r="K58">
            <v>1500</v>
          </cell>
          <cell r="L58">
            <v>1340</v>
          </cell>
          <cell r="M58">
            <v>1380</v>
          </cell>
          <cell r="N58">
            <v>1560</v>
          </cell>
          <cell r="O58">
            <v>1920</v>
          </cell>
          <cell r="P58">
            <v>2320</v>
          </cell>
          <cell r="Q58">
            <v>2620</v>
          </cell>
          <cell r="R58">
            <v>2840</v>
          </cell>
        </row>
        <row r="59">
          <cell r="A59" t="str">
            <v>Egypt</v>
          </cell>
          <cell r="B59">
            <v>760</v>
          </cell>
          <cell r="C59">
            <v>740</v>
          </cell>
          <cell r="D59">
            <v>750</v>
          </cell>
          <cell r="E59">
            <v>750</v>
          </cell>
          <cell r="F59">
            <v>820</v>
          </cell>
          <cell r="G59">
            <v>930</v>
          </cell>
          <cell r="H59">
            <v>1040</v>
          </cell>
          <cell r="I59">
            <v>1150</v>
          </cell>
          <cell r="J59">
            <v>1220</v>
          </cell>
          <cell r="K59">
            <v>1340</v>
          </cell>
          <cell r="L59">
            <v>1450</v>
          </cell>
          <cell r="M59">
            <v>1460</v>
          </cell>
          <cell r="N59">
            <v>1400</v>
          </cell>
          <cell r="O59">
            <v>1310</v>
          </cell>
          <cell r="P59">
            <v>1250</v>
          </cell>
          <cell r="Q59">
            <v>1250</v>
          </cell>
          <cell r="R59">
            <v>1350</v>
          </cell>
        </row>
        <row r="60">
          <cell r="A60" t="str">
            <v>El Salvador</v>
          </cell>
          <cell r="B60">
            <v>930</v>
          </cell>
          <cell r="C60">
            <v>980</v>
          </cell>
          <cell r="D60">
            <v>1100</v>
          </cell>
          <cell r="E60">
            <v>1220</v>
          </cell>
          <cell r="F60">
            <v>1360</v>
          </cell>
          <cell r="G60">
            <v>1570</v>
          </cell>
          <cell r="H60">
            <v>1690</v>
          </cell>
          <cell r="I60">
            <v>1810</v>
          </cell>
          <cell r="J60">
            <v>1850</v>
          </cell>
          <cell r="K60">
            <v>1910</v>
          </cell>
          <cell r="L60">
            <v>2000</v>
          </cell>
          <cell r="M60">
            <v>2040</v>
          </cell>
          <cell r="N60">
            <v>2080</v>
          </cell>
          <cell r="O60">
            <v>2190</v>
          </cell>
          <cell r="P60">
            <v>2330</v>
          </cell>
          <cell r="Q60">
            <v>2450</v>
          </cell>
          <cell r="R60">
            <v>2540</v>
          </cell>
        </row>
        <row r="61">
          <cell r="A61" t="str">
            <v>Equatorial Guinea</v>
          </cell>
          <cell r="B61">
            <v>350</v>
          </cell>
          <cell r="C61">
            <v>340</v>
          </cell>
          <cell r="D61">
            <v>400</v>
          </cell>
          <cell r="E61">
            <v>420</v>
          </cell>
          <cell r="F61">
            <v>370</v>
          </cell>
          <cell r="G61">
            <v>390</v>
          </cell>
          <cell r="H61">
            <v>430</v>
          </cell>
          <cell r="I61">
            <v>860</v>
          </cell>
          <cell r="J61">
            <v>1070</v>
          </cell>
          <cell r="K61">
            <v>830</v>
          </cell>
          <cell r="L61">
            <v>1480</v>
          </cell>
          <cell r="M61">
            <v>1670</v>
          </cell>
          <cell r="N61">
            <v>2820</v>
          </cell>
          <cell r="O61">
            <v>2340</v>
          </cell>
          <cell r="P61">
            <v>3200</v>
          </cell>
          <cell r="Q61">
            <v>5410</v>
          </cell>
          <cell r="R61">
            <v>8250</v>
          </cell>
        </row>
        <row r="62">
          <cell r="A62" t="str">
            <v>Eritrea</v>
          </cell>
          <cell r="B62" t="str">
            <v>..</v>
          </cell>
          <cell r="C62" t="str">
            <v>..</v>
          </cell>
          <cell r="D62" t="str">
            <v>..</v>
          </cell>
          <cell r="E62" t="str">
            <v>..</v>
          </cell>
          <cell r="F62" t="str">
            <v>..</v>
          </cell>
          <cell r="G62">
            <v>190</v>
          </cell>
          <cell r="H62">
            <v>210</v>
          </cell>
          <cell r="I62">
            <v>220</v>
          </cell>
          <cell r="J62">
            <v>220</v>
          </cell>
          <cell r="K62">
            <v>200</v>
          </cell>
          <cell r="L62">
            <v>180</v>
          </cell>
          <cell r="M62">
            <v>180</v>
          </cell>
          <cell r="N62">
            <v>170</v>
          </cell>
          <cell r="O62">
            <v>160</v>
          </cell>
          <cell r="P62">
            <v>160</v>
          </cell>
          <cell r="Q62">
            <v>170</v>
          </cell>
          <cell r="R62">
            <v>200</v>
          </cell>
        </row>
        <row r="63">
          <cell r="A63" t="str">
            <v>Estonia</v>
          </cell>
          <cell r="B63">
            <v>3190</v>
          </cell>
          <cell r="C63">
            <v>3060</v>
          </cell>
          <cell r="D63">
            <v>2590</v>
          </cell>
          <cell r="E63">
            <v>2590</v>
          </cell>
          <cell r="F63">
            <v>2690</v>
          </cell>
          <cell r="G63">
            <v>3010</v>
          </cell>
          <cell r="H63">
            <v>3280</v>
          </cell>
          <cell r="I63">
            <v>3530</v>
          </cell>
          <cell r="J63">
            <v>3730</v>
          </cell>
          <cell r="K63">
            <v>3800</v>
          </cell>
          <cell r="L63">
            <v>4120</v>
          </cell>
          <cell r="M63">
            <v>4340</v>
          </cell>
          <cell r="N63">
            <v>4750</v>
          </cell>
          <cell r="O63">
            <v>5740</v>
          </cell>
          <cell r="P63">
            <v>7450</v>
          </cell>
          <cell r="Q63">
            <v>9530</v>
          </cell>
          <cell r="R63">
            <v>11410</v>
          </cell>
        </row>
        <row r="64">
          <cell r="A64" t="str">
            <v>Ethiopia</v>
          </cell>
          <cell r="B64">
            <v>240</v>
          </cell>
          <cell r="C64">
            <v>230</v>
          </cell>
          <cell r="D64">
            <v>220</v>
          </cell>
          <cell r="E64">
            <v>230</v>
          </cell>
          <cell r="F64">
            <v>170</v>
          </cell>
          <cell r="G64">
            <v>150</v>
          </cell>
          <cell r="H64">
            <v>150</v>
          </cell>
          <cell r="I64">
            <v>150</v>
          </cell>
          <cell r="J64">
            <v>130</v>
          </cell>
          <cell r="K64">
            <v>130</v>
          </cell>
          <cell r="L64">
            <v>130</v>
          </cell>
          <cell r="M64">
            <v>130</v>
          </cell>
          <cell r="N64">
            <v>120</v>
          </cell>
          <cell r="O64">
            <v>110</v>
          </cell>
          <cell r="P64">
            <v>130</v>
          </cell>
          <cell r="Q64">
            <v>160</v>
          </cell>
          <cell r="R64">
            <v>180</v>
          </cell>
        </row>
        <row r="65">
          <cell r="A65" t="str">
            <v>Europe &amp; Central Asia</v>
          </cell>
          <cell r="B65" t="str">
            <v>..</v>
          </cell>
          <cell r="C65">
            <v>2251.98</v>
          </cell>
          <cell r="D65">
            <v>2173.62</v>
          </cell>
          <cell r="E65">
            <v>2135.1</v>
          </cell>
          <cell r="F65">
            <v>1983.69</v>
          </cell>
          <cell r="G65">
            <v>2075.67</v>
          </cell>
          <cell r="H65">
            <v>2158.2199999999998</v>
          </cell>
          <cell r="I65">
            <v>2280.69</v>
          </cell>
          <cell r="J65">
            <v>2084.66</v>
          </cell>
          <cell r="K65">
            <v>1926.69</v>
          </cell>
          <cell r="L65">
            <v>1963.52</v>
          </cell>
          <cell r="M65">
            <v>1924.08</v>
          </cell>
          <cell r="N65">
            <v>2100.4499999999998</v>
          </cell>
          <cell r="O65">
            <v>2485.1</v>
          </cell>
          <cell r="P65">
            <v>3176.8</v>
          </cell>
          <cell r="Q65">
            <v>3968.14</v>
          </cell>
          <cell r="R65">
            <v>4795.79</v>
          </cell>
        </row>
        <row r="66">
          <cell r="A66" t="str">
            <v>European Monetary Union</v>
          </cell>
          <cell r="B66">
            <v>17871.32</v>
          </cell>
          <cell r="C66">
            <v>19131.62</v>
          </cell>
          <cell r="D66">
            <v>21474.74</v>
          </cell>
          <cell r="E66">
            <v>21133.43</v>
          </cell>
          <cell r="F66">
            <v>21647.52</v>
          </cell>
          <cell r="G66">
            <v>22810.53</v>
          </cell>
          <cell r="H66">
            <v>24073.98</v>
          </cell>
          <cell r="I66">
            <v>24041.01</v>
          </cell>
          <cell r="J66">
            <v>22942.44</v>
          </cell>
          <cell r="K66">
            <v>22509.81</v>
          </cell>
          <cell r="L66">
            <v>22247.16</v>
          </cell>
          <cell r="M66">
            <v>21227.4</v>
          </cell>
          <cell r="N66">
            <v>20692.900000000001</v>
          </cell>
          <cell r="O66">
            <v>23292.11</v>
          </cell>
          <cell r="P66">
            <v>28142.51</v>
          </cell>
          <cell r="Q66">
            <v>32101.43</v>
          </cell>
          <cell r="R66">
            <v>34148.86</v>
          </cell>
        </row>
        <row r="67">
          <cell r="A67" t="str">
            <v>Faeroe Islands</v>
          </cell>
          <cell r="B67" t="str">
            <v>..</v>
          </cell>
          <cell r="C67" t="str">
            <v>..</v>
          </cell>
          <cell r="D67" t="str">
            <v>..</v>
          </cell>
          <cell r="E67" t="str">
            <v>..</v>
          </cell>
          <cell r="F67" t="str">
            <v>..</v>
          </cell>
          <cell r="G67" t="str">
            <v>..</v>
          </cell>
          <cell r="H67" t="str">
            <v>..</v>
          </cell>
          <cell r="I67" t="str">
            <v>..</v>
          </cell>
          <cell r="J67" t="str">
            <v>..</v>
          </cell>
          <cell r="K67" t="str">
            <v>..</v>
          </cell>
          <cell r="L67" t="str">
            <v>..</v>
          </cell>
          <cell r="M67" t="str">
            <v>..</v>
          </cell>
          <cell r="N67" t="str">
            <v>..</v>
          </cell>
          <cell r="O67" t="str">
            <v>..</v>
          </cell>
          <cell r="P67" t="str">
            <v>..</v>
          </cell>
          <cell r="Q67" t="str">
            <v>..</v>
          </cell>
          <cell r="R67" t="str">
            <v>..</v>
          </cell>
        </row>
        <row r="68">
          <cell r="A68" t="str">
            <v>Fiji</v>
          </cell>
          <cell r="B68" t="str">
            <v>..</v>
          </cell>
          <cell r="C68" t="str">
            <v>..</v>
          </cell>
          <cell r="D68" t="str">
            <v>..</v>
          </cell>
          <cell r="E68" t="str">
            <v>..</v>
          </cell>
          <cell r="F68">
            <v>2260</v>
          </cell>
          <cell r="G68">
            <v>2450</v>
          </cell>
          <cell r="H68">
            <v>2650</v>
          </cell>
          <cell r="I68">
            <v>2580</v>
          </cell>
          <cell r="J68">
            <v>2280</v>
          </cell>
          <cell r="K68">
            <v>2290</v>
          </cell>
          <cell r="L68">
            <v>2190</v>
          </cell>
          <cell r="M68">
            <v>2070</v>
          </cell>
          <cell r="N68">
            <v>2090</v>
          </cell>
          <cell r="O68">
            <v>2290</v>
          </cell>
          <cell r="P68">
            <v>2820</v>
          </cell>
          <cell r="Q68">
            <v>3170</v>
          </cell>
          <cell r="R68">
            <v>3300</v>
          </cell>
        </row>
        <row r="69">
          <cell r="A69" t="str">
            <v>Finland</v>
          </cell>
          <cell r="B69">
            <v>25060</v>
          </cell>
          <cell r="C69">
            <v>24150</v>
          </cell>
          <cell r="D69">
            <v>23330</v>
          </cell>
          <cell r="E69">
            <v>19950</v>
          </cell>
          <cell r="F69">
            <v>19660</v>
          </cell>
          <cell r="G69">
            <v>21320</v>
          </cell>
          <cell r="H69">
            <v>24200</v>
          </cell>
          <cell r="I69">
            <v>25860</v>
          </cell>
          <cell r="J69">
            <v>24940</v>
          </cell>
          <cell r="K69">
            <v>24850</v>
          </cell>
          <cell r="L69">
            <v>25150</v>
          </cell>
          <cell r="M69">
            <v>24160</v>
          </cell>
          <cell r="N69">
            <v>24220</v>
          </cell>
          <cell r="O69">
            <v>27090</v>
          </cell>
          <cell r="P69">
            <v>33010</v>
          </cell>
          <cell r="Q69">
            <v>37530</v>
          </cell>
          <cell r="R69">
            <v>40650</v>
          </cell>
        </row>
        <row r="70">
          <cell r="A70" t="str">
            <v>France</v>
          </cell>
          <cell r="B70">
            <v>20230</v>
          </cell>
          <cell r="C70">
            <v>21020</v>
          </cell>
          <cell r="D70">
            <v>23360</v>
          </cell>
          <cell r="E70">
            <v>23090</v>
          </cell>
          <cell r="F70">
            <v>23820</v>
          </cell>
          <cell r="G70">
            <v>25190</v>
          </cell>
          <cell r="H70">
            <v>26480</v>
          </cell>
          <cell r="I70">
            <v>26270</v>
          </cell>
          <cell r="J70">
            <v>25210</v>
          </cell>
          <cell r="K70">
            <v>24810</v>
          </cell>
          <cell r="L70">
            <v>24460</v>
          </cell>
          <cell r="M70">
            <v>23250</v>
          </cell>
          <cell r="N70">
            <v>22470</v>
          </cell>
          <cell r="O70">
            <v>25280</v>
          </cell>
          <cell r="P70">
            <v>30480</v>
          </cell>
          <cell r="Q70">
            <v>34600</v>
          </cell>
          <cell r="R70">
            <v>36550</v>
          </cell>
        </row>
        <row r="71">
          <cell r="A71" t="str">
            <v>French Polynesia</v>
          </cell>
          <cell r="B71">
            <v>15630</v>
          </cell>
          <cell r="C71">
            <v>16360</v>
          </cell>
          <cell r="D71">
            <v>17570</v>
          </cell>
          <cell r="E71">
            <v>17640</v>
          </cell>
          <cell r="F71">
            <v>17680</v>
          </cell>
          <cell r="G71">
            <v>18100</v>
          </cell>
          <cell r="H71">
            <v>17980</v>
          </cell>
          <cell r="I71">
            <v>17480</v>
          </cell>
          <cell r="J71">
            <v>16920</v>
          </cell>
          <cell r="K71">
            <v>16470</v>
          </cell>
          <cell r="L71">
            <v>16070</v>
          </cell>
          <cell r="M71" t="str">
            <v>..</v>
          </cell>
          <cell r="N71" t="str">
            <v>..</v>
          </cell>
          <cell r="O71" t="str">
            <v>..</v>
          </cell>
          <cell r="P71" t="str">
            <v>..</v>
          </cell>
          <cell r="Q71" t="str">
            <v>..</v>
          </cell>
          <cell r="R71" t="str">
            <v>..</v>
          </cell>
        </row>
        <row r="72">
          <cell r="A72" t="str">
            <v>Gabon</v>
          </cell>
          <cell r="B72">
            <v>4780</v>
          </cell>
          <cell r="C72">
            <v>5100</v>
          </cell>
          <cell r="D72">
            <v>5030</v>
          </cell>
          <cell r="E72">
            <v>4330</v>
          </cell>
          <cell r="F72">
            <v>4020</v>
          </cell>
          <cell r="G72">
            <v>3790</v>
          </cell>
          <cell r="H72">
            <v>3960</v>
          </cell>
          <cell r="I72">
            <v>4120</v>
          </cell>
          <cell r="J72">
            <v>3800</v>
          </cell>
          <cell r="K72">
            <v>3160</v>
          </cell>
          <cell r="L72">
            <v>2990</v>
          </cell>
          <cell r="M72">
            <v>3220</v>
          </cell>
          <cell r="N72">
            <v>3330</v>
          </cell>
          <cell r="O72">
            <v>3520</v>
          </cell>
          <cell r="P72">
            <v>3920</v>
          </cell>
          <cell r="Q72">
            <v>4390</v>
          </cell>
          <cell r="R72">
            <v>5000</v>
          </cell>
        </row>
        <row r="73">
          <cell r="A73" t="str">
            <v>Gambia, The</v>
          </cell>
          <cell r="B73">
            <v>310</v>
          </cell>
          <cell r="C73">
            <v>320</v>
          </cell>
          <cell r="D73">
            <v>350</v>
          </cell>
          <cell r="E73">
            <v>350</v>
          </cell>
          <cell r="F73">
            <v>340</v>
          </cell>
          <cell r="G73">
            <v>340</v>
          </cell>
          <cell r="H73">
            <v>340</v>
          </cell>
          <cell r="I73">
            <v>340</v>
          </cell>
          <cell r="J73">
            <v>320</v>
          </cell>
          <cell r="K73">
            <v>320</v>
          </cell>
          <cell r="L73">
            <v>320</v>
          </cell>
          <cell r="M73">
            <v>310</v>
          </cell>
          <cell r="N73">
            <v>270</v>
          </cell>
          <cell r="O73">
            <v>270</v>
          </cell>
          <cell r="P73">
            <v>270</v>
          </cell>
          <cell r="Q73">
            <v>290</v>
          </cell>
          <cell r="R73">
            <v>310</v>
          </cell>
        </row>
        <row r="74">
          <cell r="A74" t="str">
            <v>Georgia</v>
          </cell>
          <cell r="B74" t="str">
            <v>..</v>
          </cell>
          <cell r="C74" t="str">
            <v>..</v>
          </cell>
          <cell r="D74">
            <v>690</v>
          </cell>
          <cell r="E74">
            <v>510</v>
          </cell>
          <cell r="F74">
            <v>480</v>
          </cell>
          <cell r="G74">
            <v>510</v>
          </cell>
          <cell r="H74">
            <v>610</v>
          </cell>
          <cell r="I74">
            <v>730</v>
          </cell>
          <cell r="J74">
            <v>770</v>
          </cell>
          <cell r="K74">
            <v>730</v>
          </cell>
          <cell r="L74">
            <v>700</v>
          </cell>
          <cell r="M74">
            <v>680</v>
          </cell>
          <cell r="N74">
            <v>730</v>
          </cell>
          <cell r="O74">
            <v>860</v>
          </cell>
          <cell r="P74">
            <v>1050</v>
          </cell>
          <cell r="Q74">
            <v>1300</v>
          </cell>
          <cell r="R74">
            <v>1560</v>
          </cell>
        </row>
        <row r="75">
          <cell r="A75" t="str">
            <v>Germany</v>
          </cell>
          <cell r="B75">
            <v>20560</v>
          </cell>
          <cell r="C75">
            <v>22120</v>
          </cell>
          <cell r="D75">
            <v>25010</v>
          </cell>
          <cell r="E75">
            <v>25200</v>
          </cell>
          <cell r="F75">
            <v>26590</v>
          </cell>
          <cell r="G75">
            <v>28630</v>
          </cell>
          <cell r="H75">
            <v>30010</v>
          </cell>
          <cell r="I75">
            <v>29280</v>
          </cell>
          <cell r="J75">
            <v>27170</v>
          </cell>
          <cell r="K75">
            <v>26130</v>
          </cell>
          <cell r="L75">
            <v>25510</v>
          </cell>
          <cell r="M75">
            <v>24020</v>
          </cell>
          <cell r="N75">
            <v>23020</v>
          </cell>
          <cell r="O75">
            <v>25620</v>
          </cell>
          <cell r="P75">
            <v>30840</v>
          </cell>
          <cell r="Q75">
            <v>34870</v>
          </cell>
          <cell r="R75">
            <v>36620</v>
          </cell>
        </row>
        <row r="76">
          <cell r="A76" t="str">
            <v>Germany, Fed. Rep. (former)</v>
          </cell>
          <cell r="B76" t="str">
            <v>..</v>
          </cell>
          <cell r="C76" t="str">
            <v>..</v>
          </cell>
          <cell r="D76" t="str">
            <v>..</v>
          </cell>
          <cell r="E76" t="str">
            <v>..</v>
          </cell>
          <cell r="F76" t="str">
            <v>..</v>
          </cell>
          <cell r="G76" t="str">
            <v>..</v>
          </cell>
          <cell r="H76" t="str">
            <v>..</v>
          </cell>
          <cell r="I76" t="str">
            <v>..</v>
          </cell>
          <cell r="J76" t="str">
            <v>..</v>
          </cell>
          <cell r="K76" t="str">
            <v>..</v>
          </cell>
          <cell r="L76" t="str">
            <v>..</v>
          </cell>
          <cell r="M76" t="str">
            <v>..</v>
          </cell>
          <cell r="N76" t="str">
            <v>..</v>
          </cell>
          <cell r="O76" t="str">
            <v>..</v>
          </cell>
          <cell r="P76" t="str">
            <v>..</v>
          </cell>
          <cell r="Q76" t="str">
            <v>..</v>
          </cell>
          <cell r="R76" t="str">
            <v>..</v>
          </cell>
        </row>
        <row r="77">
          <cell r="A77" t="str">
            <v>Ghana</v>
          </cell>
          <cell r="B77">
            <v>380</v>
          </cell>
          <cell r="C77">
            <v>400</v>
          </cell>
          <cell r="D77">
            <v>410</v>
          </cell>
          <cell r="E77">
            <v>400</v>
          </cell>
          <cell r="F77">
            <v>360</v>
          </cell>
          <cell r="G77">
            <v>350</v>
          </cell>
          <cell r="H77">
            <v>360</v>
          </cell>
          <cell r="I77">
            <v>380</v>
          </cell>
          <cell r="J77">
            <v>370</v>
          </cell>
          <cell r="K77">
            <v>380</v>
          </cell>
          <cell r="L77">
            <v>320</v>
          </cell>
          <cell r="M77">
            <v>290</v>
          </cell>
          <cell r="N77">
            <v>260</v>
          </cell>
          <cell r="O77">
            <v>310</v>
          </cell>
          <cell r="P77">
            <v>380</v>
          </cell>
          <cell r="Q77">
            <v>450</v>
          </cell>
          <cell r="R77">
            <v>520</v>
          </cell>
        </row>
        <row r="78">
          <cell r="A78" t="str">
            <v>Greece</v>
          </cell>
          <cell r="B78">
            <v>7940</v>
          </cell>
          <cell r="C78">
            <v>8730</v>
          </cell>
          <cell r="D78">
            <v>9900</v>
          </cell>
          <cell r="E78">
            <v>9810</v>
          </cell>
          <cell r="F78">
            <v>10190</v>
          </cell>
          <cell r="G78">
            <v>10870</v>
          </cell>
          <cell r="H78">
            <v>11740</v>
          </cell>
          <cell r="I78">
            <v>12290</v>
          </cell>
          <cell r="J78">
            <v>12020</v>
          </cell>
          <cell r="K78">
            <v>11700</v>
          </cell>
          <cell r="L78">
            <v>11530</v>
          </cell>
          <cell r="M78">
            <v>11230</v>
          </cell>
          <cell r="N78">
            <v>11400</v>
          </cell>
          <cell r="O78">
            <v>13400</v>
          </cell>
          <cell r="P78">
            <v>16890</v>
          </cell>
          <cell r="Q78">
            <v>19840</v>
          </cell>
          <cell r="R78">
            <v>21690</v>
          </cell>
        </row>
        <row r="79">
          <cell r="A79" t="str">
            <v>Greenland</v>
          </cell>
          <cell r="B79" t="str">
            <v>..</v>
          </cell>
          <cell r="C79" t="str">
            <v>..</v>
          </cell>
          <cell r="D79" t="str">
            <v>..</v>
          </cell>
          <cell r="E79" t="str">
            <v>..</v>
          </cell>
          <cell r="F79" t="str">
            <v>..</v>
          </cell>
          <cell r="G79" t="str">
            <v>..</v>
          </cell>
          <cell r="H79" t="str">
            <v>..</v>
          </cell>
          <cell r="I79" t="str">
            <v>..</v>
          </cell>
          <cell r="J79" t="str">
            <v>..</v>
          </cell>
          <cell r="K79" t="str">
            <v>..</v>
          </cell>
          <cell r="L79" t="str">
            <v>..</v>
          </cell>
          <cell r="M79" t="str">
            <v>..</v>
          </cell>
          <cell r="N79" t="str">
            <v>..</v>
          </cell>
          <cell r="O79" t="str">
            <v>..</v>
          </cell>
          <cell r="P79" t="str">
            <v>..</v>
          </cell>
          <cell r="Q79" t="str">
            <v>..</v>
          </cell>
          <cell r="R79" t="str">
            <v>..</v>
          </cell>
        </row>
        <row r="80">
          <cell r="A80" t="str">
            <v>Grenada</v>
          </cell>
          <cell r="B80">
            <v>2310</v>
          </cell>
          <cell r="C80">
            <v>2480</v>
          </cell>
          <cell r="D80">
            <v>2560</v>
          </cell>
          <cell r="E80">
            <v>2530</v>
          </cell>
          <cell r="F80">
            <v>2650</v>
          </cell>
          <cell r="G80">
            <v>2730</v>
          </cell>
          <cell r="H80">
            <v>2840</v>
          </cell>
          <cell r="I80">
            <v>2930</v>
          </cell>
          <cell r="J80">
            <v>3020</v>
          </cell>
          <cell r="K80">
            <v>3360</v>
          </cell>
          <cell r="L80">
            <v>3660</v>
          </cell>
          <cell r="M80">
            <v>3390</v>
          </cell>
          <cell r="N80">
            <v>3340</v>
          </cell>
          <cell r="O80">
            <v>3790</v>
          </cell>
          <cell r="P80">
            <v>3860</v>
          </cell>
          <cell r="Q80">
            <v>4120</v>
          </cell>
          <cell r="R80">
            <v>4420</v>
          </cell>
        </row>
        <row r="81">
          <cell r="A81" t="str">
            <v>Guam</v>
          </cell>
          <cell r="B81" t="str">
            <v>..</v>
          </cell>
          <cell r="C81" t="str">
            <v>..</v>
          </cell>
          <cell r="D81" t="str">
            <v>..</v>
          </cell>
          <cell r="E81" t="str">
            <v>..</v>
          </cell>
          <cell r="F81" t="str">
            <v>..</v>
          </cell>
          <cell r="G81" t="str">
            <v>..</v>
          </cell>
          <cell r="H81" t="str">
            <v>..</v>
          </cell>
          <cell r="I81" t="str">
            <v>..</v>
          </cell>
          <cell r="J81" t="str">
            <v>..</v>
          </cell>
          <cell r="K81" t="str">
            <v>..</v>
          </cell>
          <cell r="L81" t="str">
            <v>..</v>
          </cell>
          <cell r="M81" t="str">
            <v>..</v>
          </cell>
          <cell r="N81" t="str">
            <v>..</v>
          </cell>
          <cell r="O81" t="str">
            <v>..</v>
          </cell>
          <cell r="P81" t="str">
            <v>..</v>
          </cell>
          <cell r="Q81" t="str">
            <v>..</v>
          </cell>
          <cell r="R81" t="str">
            <v>..</v>
          </cell>
        </row>
        <row r="82">
          <cell r="A82" t="str">
            <v>Guatemala</v>
          </cell>
          <cell r="B82">
            <v>950</v>
          </cell>
          <cell r="C82">
            <v>990</v>
          </cell>
          <cell r="D82">
            <v>1060</v>
          </cell>
          <cell r="E82">
            <v>1170</v>
          </cell>
          <cell r="F82">
            <v>1270</v>
          </cell>
          <cell r="G82">
            <v>1400</v>
          </cell>
          <cell r="H82">
            <v>1490</v>
          </cell>
          <cell r="I82">
            <v>1590</v>
          </cell>
          <cell r="J82">
            <v>1680</v>
          </cell>
          <cell r="K82">
            <v>1720</v>
          </cell>
          <cell r="L82">
            <v>1740</v>
          </cell>
          <cell r="M82">
            <v>1730</v>
          </cell>
          <cell r="N82">
            <v>1790</v>
          </cell>
          <cell r="O82">
            <v>1960</v>
          </cell>
          <cell r="P82">
            <v>2190</v>
          </cell>
          <cell r="Q82">
            <v>2400</v>
          </cell>
          <cell r="R82">
            <v>2640</v>
          </cell>
        </row>
        <row r="83">
          <cell r="A83" t="str">
            <v>Guinea</v>
          </cell>
          <cell r="B83">
            <v>430</v>
          </cell>
          <cell r="C83">
            <v>440</v>
          </cell>
          <cell r="D83">
            <v>470</v>
          </cell>
          <cell r="E83">
            <v>500</v>
          </cell>
          <cell r="F83">
            <v>490</v>
          </cell>
          <cell r="G83">
            <v>500</v>
          </cell>
          <cell r="H83">
            <v>510</v>
          </cell>
          <cell r="I83">
            <v>500</v>
          </cell>
          <cell r="J83">
            <v>470</v>
          </cell>
          <cell r="K83">
            <v>450</v>
          </cell>
          <cell r="L83">
            <v>410</v>
          </cell>
          <cell r="M83">
            <v>380</v>
          </cell>
          <cell r="N83">
            <v>370</v>
          </cell>
          <cell r="O83">
            <v>390</v>
          </cell>
          <cell r="P83">
            <v>440</v>
          </cell>
          <cell r="Q83">
            <v>440</v>
          </cell>
          <cell r="R83">
            <v>410</v>
          </cell>
        </row>
        <row r="84">
          <cell r="A84" t="str">
            <v>Guinea-Bissau</v>
          </cell>
          <cell r="B84">
            <v>220</v>
          </cell>
          <cell r="C84">
            <v>230</v>
          </cell>
          <cell r="D84">
            <v>230</v>
          </cell>
          <cell r="E84">
            <v>210</v>
          </cell>
          <cell r="F84">
            <v>200</v>
          </cell>
          <cell r="G84">
            <v>200</v>
          </cell>
          <cell r="H84">
            <v>220</v>
          </cell>
          <cell r="I84">
            <v>220</v>
          </cell>
          <cell r="J84">
            <v>140</v>
          </cell>
          <cell r="K84">
            <v>150</v>
          </cell>
          <cell r="L84">
            <v>160</v>
          </cell>
          <cell r="M84">
            <v>140</v>
          </cell>
          <cell r="N84">
            <v>130</v>
          </cell>
          <cell r="O84">
            <v>130</v>
          </cell>
          <cell r="P84">
            <v>160</v>
          </cell>
          <cell r="Q84">
            <v>180</v>
          </cell>
          <cell r="R84">
            <v>190</v>
          </cell>
        </row>
        <row r="85">
          <cell r="A85" t="str">
            <v>Guyana</v>
          </cell>
          <cell r="B85">
            <v>380</v>
          </cell>
          <cell r="C85">
            <v>390</v>
          </cell>
          <cell r="D85">
            <v>430</v>
          </cell>
          <cell r="E85">
            <v>500</v>
          </cell>
          <cell r="F85">
            <v>610</v>
          </cell>
          <cell r="G85">
            <v>730</v>
          </cell>
          <cell r="H85">
            <v>860</v>
          </cell>
          <cell r="I85">
            <v>910</v>
          </cell>
          <cell r="J85">
            <v>870</v>
          </cell>
          <cell r="K85">
            <v>890</v>
          </cell>
          <cell r="L85">
            <v>880</v>
          </cell>
          <cell r="M85">
            <v>870</v>
          </cell>
          <cell r="N85">
            <v>880</v>
          </cell>
          <cell r="O85">
            <v>910</v>
          </cell>
          <cell r="P85">
            <v>930</v>
          </cell>
          <cell r="Q85">
            <v>1030</v>
          </cell>
          <cell r="R85">
            <v>1130</v>
          </cell>
        </row>
        <row r="86">
          <cell r="A86" t="str">
            <v>Haiti</v>
          </cell>
          <cell r="B86">
            <v>390</v>
          </cell>
          <cell r="C86">
            <v>430</v>
          </cell>
          <cell r="D86">
            <v>320</v>
          </cell>
          <cell r="E86">
            <v>270</v>
          </cell>
          <cell r="F86">
            <v>250</v>
          </cell>
          <cell r="G86">
            <v>290</v>
          </cell>
          <cell r="H86">
            <v>390</v>
          </cell>
          <cell r="I86">
            <v>420</v>
          </cell>
          <cell r="J86">
            <v>430</v>
          </cell>
          <cell r="K86">
            <v>480</v>
          </cell>
          <cell r="L86">
            <v>500</v>
          </cell>
          <cell r="M86">
            <v>480</v>
          </cell>
          <cell r="N86">
            <v>440</v>
          </cell>
          <cell r="O86">
            <v>410</v>
          </cell>
          <cell r="P86">
            <v>420</v>
          </cell>
          <cell r="Q86">
            <v>460</v>
          </cell>
          <cell r="R86">
            <v>480</v>
          </cell>
        </row>
        <row r="87">
          <cell r="A87" t="str">
            <v>Heavily indebted poor countries (HIPC)</v>
          </cell>
          <cell r="B87">
            <v>348.71</v>
          </cell>
          <cell r="C87">
            <v>335.05</v>
          </cell>
          <cell r="D87">
            <v>321.43</v>
          </cell>
          <cell r="E87">
            <v>308.77999999999997</v>
          </cell>
          <cell r="F87">
            <v>274.19</v>
          </cell>
          <cell r="G87">
            <v>272.05</v>
          </cell>
          <cell r="H87">
            <v>281.39</v>
          </cell>
          <cell r="I87">
            <v>293.47000000000003</v>
          </cell>
          <cell r="J87">
            <v>291.66000000000003</v>
          </cell>
          <cell r="K87">
            <v>289.22000000000003</v>
          </cell>
          <cell r="L87">
            <v>281</v>
          </cell>
          <cell r="M87">
            <v>276.42</v>
          </cell>
          <cell r="N87">
            <v>273.73</v>
          </cell>
          <cell r="O87">
            <v>295.83999999999997</v>
          </cell>
          <cell r="P87">
            <v>339.09</v>
          </cell>
          <cell r="Q87">
            <v>383.6</v>
          </cell>
          <cell r="R87">
            <v>420.47</v>
          </cell>
        </row>
        <row r="88">
          <cell r="A88" t="str">
            <v>High income</v>
          </cell>
          <cell r="B88">
            <v>19402.740000000002</v>
          </cell>
          <cell r="C88">
            <v>20142.66</v>
          </cell>
          <cell r="D88">
            <v>21855.53</v>
          </cell>
          <cell r="E88">
            <v>22353.22</v>
          </cell>
          <cell r="F88">
            <v>23428.5</v>
          </cell>
          <cell r="G88">
            <v>24933.87</v>
          </cell>
          <cell r="H88">
            <v>26041.84</v>
          </cell>
          <cell r="I88">
            <v>26090.05</v>
          </cell>
          <cell r="J88">
            <v>25027.79</v>
          </cell>
          <cell r="K88">
            <v>25331.97</v>
          </cell>
          <cell r="L88">
            <v>26305.14</v>
          </cell>
          <cell r="M88">
            <v>26186.34</v>
          </cell>
          <cell r="N88">
            <v>25948.03</v>
          </cell>
          <cell r="O88">
            <v>27961.58</v>
          </cell>
          <cell r="P88">
            <v>31840.959999999999</v>
          </cell>
          <cell r="Q88">
            <v>34962.03</v>
          </cell>
          <cell r="R88">
            <v>36486.720000000001</v>
          </cell>
        </row>
        <row r="89">
          <cell r="A89" t="str">
            <v>High income: nonOECD</v>
          </cell>
          <cell r="B89">
            <v>8934.26</v>
          </cell>
          <cell r="C89">
            <v>9878.32</v>
          </cell>
          <cell r="D89">
            <v>11208.1</v>
          </cell>
          <cell r="E89">
            <v>11852.23</v>
          </cell>
          <cell r="F89">
            <v>12585.95</v>
          </cell>
          <cell r="G89">
            <v>13071.13</v>
          </cell>
          <cell r="H89">
            <v>13788.67</v>
          </cell>
          <cell r="I89">
            <v>14374.64</v>
          </cell>
          <cell r="J89">
            <v>13734.11</v>
          </cell>
          <cell r="K89">
            <v>13606.6</v>
          </cell>
          <cell r="L89">
            <v>14188.94</v>
          </cell>
          <cell r="M89">
            <v>14201.18</v>
          </cell>
          <cell r="N89">
            <v>14049.08</v>
          </cell>
          <cell r="O89">
            <v>14756.98</v>
          </cell>
          <cell r="P89">
            <v>16505.060000000001</v>
          </cell>
          <cell r="Q89">
            <v>18014.259999999998</v>
          </cell>
          <cell r="R89" t="str">
            <v>..</v>
          </cell>
        </row>
        <row r="90">
          <cell r="A90" t="str">
            <v>High income: OECD</v>
          </cell>
          <cell r="B90">
            <v>20206.53</v>
          </cell>
          <cell r="C90">
            <v>20936.009999999998</v>
          </cell>
          <cell r="D90">
            <v>22667.23</v>
          </cell>
          <cell r="E90">
            <v>23165.52</v>
          </cell>
          <cell r="F90">
            <v>24279.25</v>
          </cell>
          <cell r="G90">
            <v>25902.25</v>
          </cell>
          <cell r="H90">
            <v>27057.19</v>
          </cell>
          <cell r="I90">
            <v>27074.799999999999</v>
          </cell>
          <cell r="J90">
            <v>25987.89</v>
          </cell>
          <cell r="K90">
            <v>26336.43</v>
          </cell>
          <cell r="L90">
            <v>27354.1</v>
          </cell>
          <cell r="M90">
            <v>27236.93</v>
          </cell>
          <cell r="N90">
            <v>27001.66</v>
          </cell>
          <cell r="O90">
            <v>29142.85</v>
          </cell>
          <cell r="P90">
            <v>33223.97</v>
          </cell>
          <cell r="Q90">
            <v>36506.379999999997</v>
          </cell>
          <cell r="R90">
            <v>38120.04</v>
          </cell>
        </row>
        <row r="91">
          <cell r="A91" t="str">
            <v>Honduras</v>
          </cell>
          <cell r="B91">
            <v>700</v>
          </cell>
          <cell r="C91">
            <v>620</v>
          </cell>
          <cell r="D91">
            <v>610</v>
          </cell>
          <cell r="E91">
            <v>650</v>
          </cell>
          <cell r="F91">
            <v>620</v>
          </cell>
          <cell r="G91">
            <v>640</v>
          </cell>
          <cell r="H91">
            <v>660</v>
          </cell>
          <cell r="I91">
            <v>710</v>
          </cell>
          <cell r="J91">
            <v>730</v>
          </cell>
          <cell r="K91">
            <v>770</v>
          </cell>
          <cell r="L91">
            <v>860</v>
          </cell>
          <cell r="M91">
            <v>890</v>
          </cell>
          <cell r="N91">
            <v>910</v>
          </cell>
          <cell r="O91">
            <v>960</v>
          </cell>
          <cell r="P91">
            <v>1040</v>
          </cell>
          <cell r="Q91">
            <v>1120</v>
          </cell>
          <cell r="R91">
            <v>1200</v>
          </cell>
        </row>
        <row r="92">
          <cell r="A92" t="str">
            <v>Hong Kong, China</v>
          </cell>
          <cell r="B92">
            <v>12500</v>
          </cell>
          <cell r="C92">
            <v>14220</v>
          </cell>
          <cell r="D92">
            <v>16620</v>
          </cell>
          <cell r="E92">
            <v>19720</v>
          </cell>
          <cell r="F92">
            <v>21900</v>
          </cell>
          <cell r="G92">
            <v>23930</v>
          </cell>
          <cell r="H92">
            <v>24400</v>
          </cell>
          <cell r="I92">
            <v>26180</v>
          </cell>
          <cell r="J92">
            <v>25150</v>
          </cell>
          <cell r="K92">
            <v>25730</v>
          </cell>
          <cell r="L92">
            <v>26980</v>
          </cell>
          <cell r="M92">
            <v>26060</v>
          </cell>
          <cell r="N92">
            <v>24680</v>
          </cell>
          <cell r="O92">
            <v>25590</v>
          </cell>
          <cell r="P92">
            <v>27130</v>
          </cell>
          <cell r="Q92">
            <v>27690</v>
          </cell>
          <cell r="R92">
            <v>28460</v>
          </cell>
        </row>
        <row r="93">
          <cell r="A93" t="str">
            <v>Hungary</v>
          </cell>
          <cell r="B93">
            <v>2880</v>
          </cell>
          <cell r="C93">
            <v>2780</v>
          </cell>
          <cell r="D93">
            <v>3170</v>
          </cell>
          <cell r="E93">
            <v>3490</v>
          </cell>
          <cell r="F93">
            <v>3850</v>
          </cell>
          <cell r="G93">
            <v>4110</v>
          </cell>
          <cell r="H93">
            <v>4250</v>
          </cell>
          <cell r="I93">
            <v>4320</v>
          </cell>
          <cell r="J93">
            <v>4310</v>
          </cell>
          <cell r="K93">
            <v>4420</v>
          </cell>
          <cell r="L93">
            <v>4620</v>
          </cell>
          <cell r="M93">
            <v>4800</v>
          </cell>
          <cell r="N93">
            <v>5290</v>
          </cell>
          <cell r="O93">
            <v>6600</v>
          </cell>
          <cell r="P93">
            <v>8540</v>
          </cell>
          <cell r="Q93">
            <v>10210</v>
          </cell>
          <cell r="R93">
            <v>10950</v>
          </cell>
        </row>
        <row r="94">
          <cell r="A94" t="str">
            <v>IBRD only</v>
          </cell>
          <cell r="B94">
            <v>1296.57</v>
          </cell>
          <cell r="C94">
            <v>1389.71</v>
          </cell>
          <cell r="D94">
            <v>1475.96</v>
          </cell>
          <cell r="E94">
            <v>1533.97</v>
          </cell>
          <cell r="F94">
            <v>1616.53</v>
          </cell>
          <cell r="G94">
            <v>1750.6</v>
          </cell>
          <cell r="H94">
            <v>1933.96</v>
          </cell>
          <cell r="I94">
            <v>2069.4699999999998</v>
          </cell>
          <cell r="J94">
            <v>1963.44</v>
          </cell>
          <cell r="K94">
            <v>1909.39</v>
          </cell>
          <cell r="L94">
            <v>1976.51</v>
          </cell>
          <cell r="M94">
            <v>1992.59</v>
          </cell>
          <cell r="N94">
            <v>2028</v>
          </cell>
          <cell r="O94">
            <v>2206.46</v>
          </cell>
          <cell r="P94">
            <v>2570.65</v>
          </cell>
          <cell r="Q94">
            <v>2994.81</v>
          </cell>
          <cell r="R94">
            <v>3459.75</v>
          </cell>
        </row>
        <row r="95">
          <cell r="A95" t="str">
            <v>Iceland</v>
          </cell>
          <cell r="B95">
            <v>24140</v>
          </cell>
          <cell r="C95">
            <v>24560</v>
          </cell>
          <cell r="D95">
            <v>25790</v>
          </cell>
          <cell r="E95">
            <v>25400</v>
          </cell>
          <cell r="F95">
            <v>24960</v>
          </cell>
          <cell r="G95">
            <v>24740</v>
          </cell>
          <cell r="H95">
            <v>26470</v>
          </cell>
          <cell r="I95">
            <v>27580</v>
          </cell>
          <cell r="J95">
            <v>28210</v>
          </cell>
          <cell r="K95">
            <v>29420</v>
          </cell>
          <cell r="L95">
            <v>30580</v>
          </cell>
          <cell r="M95">
            <v>29380</v>
          </cell>
          <cell r="N95">
            <v>28860</v>
          </cell>
          <cell r="O95">
            <v>31570</v>
          </cell>
          <cell r="P95">
            <v>39800</v>
          </cell>
          <cell r="Q95">
            <v>48570</v>
          </cell>
          <cell r="R95">
            <v>50580</v>
          </cell>
        </row>
        <row r="96">
          <cell r="A96" t="str">
            <v>IDA blend</v>
          </cell>
          <cell r="B96">
            <v>442.04</v>
          </cell>
          <cell r="C96">
            <v>413.26</v>
          </cell>
          <cell r="D96">
            <v>407.35</v>
          </cell>
          <cell r="E96">
            <v>415.69</v>
          </cell>
          <cell r="F96">
            <v>441.56</v>
          </cell>
          <cell r="G96">
            <v>492.73</v>
          </cell>
          <cell r="H96">
            <v>535.89</v>
          </cell>
          <cell r="I96">
            <v>543.23</v>
          </cell>
          <cell r="J96">
            <v>476.75</v>
          </cell>
          <cell r="K96">
            <v>479.55</v>
          </cell>
          <cell r="L96">
            <v>487.73</v>
          </cell>
          <cell r="M96">
            <v>518.55999999999995</v>
          </cell>
          <cell r="N96">
            <v>534.36</v>
          </cell>
          <cell r="O96">
            <v>600.22</v>
          </cell>
          <cell r="P96">
            <v>705.44</v>
          </cell>
          <cell r="Q96">
            <v>813.89</v>
          </cell>
          <cell r="R96">
            <v>910.25</v>
          </cell>
        </row>
        <row r="97">
          <cell r="A97" t="str">
            <v>IDA only</v>
          </cell>
          <cell r="B97">
            <v>318.94</v>
          </cell>
          <cell r="C97">
            <v>312.08</v>
          </cell>
          <cell r="D97">
            <v>306.76</v>
          </cell>
          <cell r="E97">
            <v>291.25</v>
          </cell>
          <cell r="F97">
            <v>269.19</v>
          </cell>
          <cell r="G97">
            <v>277.89</v>
          </cell>
          <cell r="H97">
            <v>298.27</v>
          </cell>
          <cell r="I97">
            <v>318.27999999999997</v>
          </cell>
          <cell r="J97">
            <v>317.74</v>
          </cell>
          <cell r="K97">
            <v>317.52</v>
          </cell>
          <cell r="L97">
            <v>317.04000000000002</v>
          </cell>
          <cell r="M97">
            <v>323.51</v>
          </cell>
          <cell r="N97">
            <v>326.42</v>
          </cell>
          <cell r="O97">
            <v>355.74</v>
          </cell>
          <cell r="P97">
            <v>407.04</v>
          </cell>
          <cell r="Q97">
            <v>472.18</v>
          </cell>
          <cell r="R97">
            <v>532.64</v>
          </cell>
        </row>
        <row r="98">
          <cell r="A98" t="str">
            <v>IDA total</v>
          </cell>
          <cell r="B98">
            <v>392.63</v>
          </cell>
          <cell r="C98">
            <v>371.96</v>
          </cell>
          <cell r="D98">
            <v>366.07</v>
          </cell>
          <cell r="E98">
            <v>365.11</v>
          </cell>
          <cell r="F98">
            <v>372.19</v>
          </cell>
          <cell r="G98">
            <v>406.3</v>
          </cell>
          <cell r="H98">
            <v>439.94</v>
          </cell>
          <cell r="I98">
            <v>451.81</v>
          </cell>
          <cell r="J98">
            <v>411.29</v>
          </cell>
          <cell r="K98">
            <v>412.64</v>
          </cell>
          <cell r="L98">
            <v>417.13</v>
          </cell>
          <cell r="M98">
            <v>437.84</v>
          </cell>
          <cell r="N98">
            <v>448.06</v>
          </cell>
          <cell r="O98">
            <v>498.48</v>
          </cell>
          <cell r="P98">
            <v>580.86</v>
          </cell>
          <cell r="Q98">
            <v>670.55</v>
          </cell>
          <cell r="R98">
            <v>751.06</v>
          </cell>
        </row>
        <row r="99">
          <cell r="A99" t="str">
            <v>India</v>
          </cell>
          <cell r="B99">
            <v>390</v>
          </cell>
          <cell r="C99">
            <v>350</v>
          </cell>
          <cell r="D99">
            <v>330</v>
          </cell>
          <cell r="E99">
            <v>310</v>
          </cell>
          <cell r="F99">
            <v>330</v>
          </cell>
          <cell r="G99">
            <v>380</v>
          </cell>
          <cell r="H99">
            <v>410</v>
          </cell>
          <cell r="I99">
            <v>420</v>
          </cell>
          <cell r="J99">
            <v>420</v>
          </cell>
          <cell r="K99">
            <v>440</v>
          </cell>
          <cell r="L99">
            <v>450</v>
          </cell>
          <cell r="M99">
            <v>460</v>
          </cell>
          <cell r="N99">
            <v>470</v>
          </cell>
          <cell r="O99">
            <v>530</v>
          </cell>
          <cell r="P99">
            <v>630</v>
          </cell>
          <cell r="Q99">
            <v>730</v>
          </cell>
          <cell r="R99">
            <v>820</v>
          </cell>
        </row>
        <row r="100">
          <cell r="A100" t="str">
            <v>Indonesia</v>
          </cell>
          <cell r="B100">
            <v>620</v>
          </cell>
          <cell r="C100">
            <v>620</v>
          </cell>
          <cell r="D100">
            <v>680</v>
          </cell>
          <cell r="E100">
            <v>810</v>
          </cell>
          <cell r="F100">
            <v>900</v>
          </cell>
          <cell r="G100">
            <v>1010</v>
          </cell>
          <cell r="H100">
            <v>1120</v>
          </cell>
          <cell r="I100">
            <v>1120</v>
          </cell>
          <cell r="J100">
            <v>670</v>
          </cell>
          <cell r="K100">
            <v>590</v>
          </cell>
          <cell r="L100">
            <v>590</v>
          </cell>
          <cell r="M100">
            <v>740</v>
          </cell>
          <cell r="N100">
            <v>810</v>
          </cell>
          <cell r="O100">
            <v>920</v>
          </cell>
          <cell r="P100">
            <v>1110</v>
          </cell>
          <cell r="Q100">
            <v>1260</v>
          </cell>
          <cell r="R100">
            <v>1420</v>
          </cell>
        </row>
        <row r="101">
          <cell r="A101" t="str">
            <v>Iran</v>
          </cell>
          <cell r="B101">
            <v>2470</v>
          </cell>
          <cell r="C101" t="str">
            <v>..</v>
          </cell>
          <cell r="D101" t="str">
            <v>..</v>
          </cell>
          <cell r="E101" t="str">
            <v>..</v>
          </cell>
          <cell r="F101" t="str">
            <v>..</v>
          </cell>
          <cell r="G101">
            <v>1270</v>
          </cell>
          <cell r="H101">
            <v>1570</v>
          </cell>
          <cell r="I101">
            <v>1760</v>
          </cell>
          <cell r="J101">
            <v>1730</v>
          </cell>
          <cell r="K101">
            <v>1670</v>
          </cell>
          <cell r="L101">
            <v>1680</v>
          </cell>
          <cell r="M101">
            <v>1720</v>
          </cell>
          <cell r="N101">
            <v>1740</v>
          </cell>
          <cell r="O101">
            <v>1970</v>
          </cell>
          <cell r="P101">
            <v>2240</v>
          </cell>
          <cell r="Q101">
            <v>2600</v>
          </cell>
          <cell r="R101">
            <v>3000</v>
          </cell>
        </row>
        <row r="102">
          <cell r="A102" t="str">
            <v>Iraq</v>
          </cell>
          <cell r="B102" t="str">
            <v>..</v>
          </cell>
          <cell r="C102" t="str">
            <v>..</v>
          </cell>
          <cell r="D102" t="str">
            <v>..</v>
          </cell>
          <cell r="E102" t="str">
            <v>..</v>
          </cell>
          <cell r="F102" t="str">
            <v>..</v>
          </cell>
          <cell r="G102" t="str">
            <v>..</v>
          </cell>
          <cell r="H102" t="str">
            <v>..</v>
          </cell>
          <cell r="I102" t="str">
            <v>..</v>
          </cell>
          <cell r="J102" t="str">
            <v>..</v>
          </cell>
          <cell r="K102" t="str">
            <v>..</v>
          </cell>
          <cell r="L102" t="str">
            <v>..</v>
          </cell>
          <cell r="M102" t="str">
            <v>..</v>
          </cell>
          <cell r="N102" t="str">
            <v>..</v>
          </cell>
          <cell r="O102" t="str">
            <v>..</v>
          </cell>
          <cell r="P102" t="str">
            <v>..</v>
          </cell>
          <cell r="Q102" t="str">
            <v>..</v>
          </cell>
          <cell r="R102" t="str">
            <v>..</v>
          </cell>
        </row>
        <row r="103">
          <cell r="A103" t="str">
            <v>Ireland</v>
          </cell>
          <cell r="B103">
            <v>12060</v>
          </cell>
          <cell r="C103">
            <v>12600</v>
          </cell>
          <cell r="D103">
            <v>13870</v>
          </cell>
          <cell r="E103">
            <v>14040</v>
          </cell>
          <cell r="F103">
            <v>14910</v>
          </cell>
          <cell r="G103">
            <v>16210</v>
          </cell>
          <cell r="H103">
            <v>18230</v>
          </cell>
          <cell r="I103">
            <v>20070</v>
          </cell>
          <cell r="J103">
            <v>20780</v>
          </cell>
          <cell r="K103">
            <v>21930</v>
          </cell>
          <cell r="L103">
            <v>23120</v>
          </cell>
          <cell r="M103">
            <v>23030</v>
          </cell>
          <cell r="N103">
            <v>23600</v>
          </cell>
          <cell r="O103">
            <v>28430</v>
          </cell>
          <cell r="P103">
            <v>35010</v>
          </cell>
          <cell r="Q103">
            <v>41140</v>
          </cell>
          <cell r="R103">
            <v>45580</v>
          </cell>
        </row>
        <row r="104">
          <cell r="A104" t="str">
            <v>Isle of Man</v>
          </cell>
          <cell r="B104" t="str">
            <v>..</v>
          </cell>
          <cell r="C104" t="str">
            <v>..</v>
          </cell>
          <cell r="D104" t="str">
            <v>..</v>
          </cell>
          <cell r="E104" t="str">
            <v>..</v>
          </cell>
          <cell r="F104" t="str">
            <v>..</v>
          </cell>
          <cell r="G104" t="str">
            <v>..</v>
          </cell>
          <cell r="H104" t="str">
            <v>..</v>
          </cell>
          <cell r="I104" t="str">
            <v>..</v>
          </cell>
          <cell r="J104" t="str">
            <v>..</v>
          </cell>
          <cell r="K104" t="str">
            <v>..</v>
          </cell>
          <cell r="L104" t="str">
            <v>..</v>
          </cell>
          <cell r="M104" t="str">
            <v>..</v>
          </cell>
          <cell r="N104">
            <v>24700</v>
          </cell>
          <cell r="O104">
            <v>28620</v>
          </cell>
          <cell r="P104" t="str">
            <v>..</v>
          </cell>
          <cell r="Q104" t="str">
            <v>..</v>
          </cell>
          <cell r="R104" t="str">
            <v>..</v>
          </cell>
        </row>
        <row r="105">
          <cell r="A105" t="str">
            <v>Israel</v>
          </cell>
          <cell r="B105">
            <v>10860</v>
          </cell>
          <cell r="C105">
            <v>11490</v>
          </cell>
          <cell r="D105">
            <v>12590</v>
          </cell>
          <cell r="E105">
            <v>13070</v>
          </cell>
          <cell r="F105">
            <v>13830</v>
          </cell>
          <cell r="G105">
            <v>14780</v>
          </cell>
          <cell r="H105">
            <v>16420</v>
          </cell>
          <cell r="I105">
            <v>17010</v>
          </cell>
          <cell r="J105">
            <v>16840</v>
          </cell>
          <cell r="K105">
            <v>16500</v>
          </cell>
          <cell r="L105">
            <v>17090</v>
          </cell>
          <cell r="M105">
            <v>16940</v>
          </cell>
          <cell r="N105">
            <v>16040</v>
          </cell>
          <cell r="O105">
            <v>16320</v>
          </cell>
          <cell r="P105">
            <v>17350</v>
          </cell>
          <cell r="Q105">
            <v>18580</v>
          </cell>
          <cell r="R105" t="str">
            <v>..</v>
          </cell>
        </row>
        <row r="106">
          <cell r="A106" t="str">
            <v>Italy</v>
          </cell>
          <cell r="B106">
            <v>17900</v>
          </cell>
          <cell r="C106">
            <v>19510</v>
          </cell>
          <cell r="D106">
            <v>21960</v>
          </cell>
          <cell r="E106">
            <v>20640</v>
          </cell>
          <cell r="F106">
            <v>19930</v>
          </cell>
          <cell r="G106">
            <v>19750</v>
          </cell>
          <cell r="H106">
            <v>20790</v>
          </cell>
          <cell r="I106">
            <v>21320</v>
          </cell>
          <cell r="J106">
            <v>21240</v>
          </cell>
          <cell r="K106">
            <v>21050</v>
          </cell>
          <cell r="L106">
            <v>20900</v>
          </cell>
          <cell r="M106">
            <v>20180</v>
          </cell>
          <cell r="N106">
            <v>19760</v>
          </cell>
          <cell r="O106">
            <v>22170</v>
          </cell>
          <cell r="P106">
            <v>26670</v>
          </cell>
          <cell r="Q106">
            <v>30250</v>
          </cell>
          <cell r="R106">
            <v>32020</v>
          </cell>
        </row>
        <row r="107">
          <cell r="A107" t="str">
            <v>Jamaica</v>
          </cell>
          <cell r="B107">
            <v>1790</v>
          </cell>
          <cell r="C107">
            <v>1770</v>
          </cell>
          <cell r="D107">
            <v>1630</v>
          </cell>
          <cell r="E107">
            <v>1810</v>
          </cell>
          <cell r="F107">
            <v>1830</v>
          </cell>
          <cell r="G107">
            <v>2130</v>
          </cell>
          <cell r="H107">
            <v>2320</v>
          </cell>
          <cell r="I107">
            <v>2540</v>
          </cell>
          <cell r="J107">
            <v>2660</v>
          </cell>
          <cell r="K107">
            <v>2830</v>
          </cell>
          <cell r="L107">
            <v>2930</v>
          </cell>
          <cell r="M107">
            <v>2940</v>
          </cell>
          <cell r="N107">
            <v>2950</v>
          </cell>
          <cell r="O107">
            <v>3110</v>
          </cell>
          <cell r="P107">
            <v>3320</v>
          </cell>
          <cell r="Q107">
            <v>3420</v>
          </cell>
          <cell r="R107">
            <v>3480</v>
          </cell>
        </row>
        <row r="108">
          <cell r="A108" t="str">
            <v>Japan</v>
          </cell>
          <cell r="B108">
            <v>26580</v>
          </cell>
          <cell r="C108">
            <v>27330</v>
          </cell>
          <cell r="D108">
            <v>29260</v>
          </cell>
          <cell r="E108">
            <v>32220</v>
          </cell>
          <cell r="F108">
            <v>35630</v>
          </cell>
          <cell r="G108">
            <v>40220</v>
          </cell>
          <cell r="H108">
            <v>41240</v>
          </cell>
          <cell r="I108">
            <v>38420</v>
          </cell>
          <cell r="J108">
            <v>32870</v>
          </cell>
          <cell r="K108">
            <v>32220</v>
          </cell>
          <cell r="L108">
            <v>34490</v>
          </cell>
          <cell r="M108">
            <v>35050</v>
          </cell>
          <cell r="N108">
            <v>33130</v>
          </cell>
          <cell r="O108">
            <v>33430</v>
          </cell>
          <cell r="P108">
            <v>36540</v>
          </cell>
          <cell r="Q108">
            <v>38950</v>
          </cell>
          <cell r="R108">
            <v>38410</v>
          </cell>
        </row>
        <row r="109">
          <cell r="A109" t="str">
            <v>Jordan</v>
          </cell>
          <cell r="B109">
            <v>1390</v>
          </cell>
          <cell r="C109">
            <v>1120</v>
          </cell>
          <cell r="D109">
            <v>1330</v>
          </cell>
          <cell r="E109">
            <v>1380</v>
          </cell>
          <cell r="F109">
            <v>1450</v>
          </cell>
          <cell r="G109">
            <v>1560</v>
          </cell>
          <cell r="H109">
            <v>1570</v>
          </cell>
          <cell r="I109">
            <v>1580</v>
          </cell>
          <cell r="J109">
            <v>1590</v>
          </cell>
          <cell r="K109">
            <v>1650</v>
          </cell>
          <cell r="L109">
            <v>1790</v>
          </cell>
          <cell r="M109">
            <v>1850</v>
          </cell>
          <cell r="N109">
            <v>1890</v>
          </cell>
          <cell r="O109">
            <v>2000</v>
          </cell>
          <cell r="P109">
            <v>2260</v>
          </cell>
          <cell r="Q109">
            <v>2490</v>
          </cell>
          <cell r="R109">
            <v>2660</v>
          </cell>
        </row>
        <row r="110">
          <cell r="A110" t="str">
            <v>Kazakhstan</v>
          </cell>
          <cell r="B110" t="str">
            <v>..</v>
          </cell>
          <cell r="C110" t="str">
            <v>..</v>
          </cell>
          <cell r="D110">
            <v>1480</v>
          </cell>
          <cell r="E110">
            <v>1430</v>
          </cell>
          <cell r="F110">
            <v>1310</v>
          </cell>
          <cell r="G110">
            <v>1280</v>
          </cell>
          <cell r="H110">
            <v>1340</v>
          </cell>
          <cell r="I110">
            <v>1390</v>
          </cell>
          <cell r="J110">
            <v>1390</v>
          </cell>
          <cell r="K110">
            <v>1290</v>
          </cell>
          <cell r="L110">
            <v>1270</v>
          </cell>
          <cell r="M110">
            <v>1350</v>
          </cell>
          <cell r="N110">
            <v>1520</v>
          </cell>
          <cell r="O110">
            <v>1800</v>
          </cell>
          <cell r="P110">
            <v>2300</v>
          </cell>
          <cell r="Q110">
            <v>2940</v>
          </cell>
          <cell r="R110">
            <v>3790</v>
          </cell>
        </row>
        <row r="111">
          <cell r="A111" t="str">
            <v>Kenya</v>
          </cell>
          <cell r="B111">
            <v>380</v>
          </cell>
          <cell r="C111">
            <v>350</v>
          </cell>
          <cell r="D111">
            <v>330</v>
          </cell>
          <cell r="E111">
            <v>270</v>
          </cell>
          <cell r="F111">
            <v>260</v>
          </cell>
          <cell r="G111">
            <v>270</v>
          </cell>
          <cell r="H111">
            <v>340</v>
          </cell>
          <cell r="I111">
            <v>400</v>
          </cell>
          <cell r="J111">
            <v>440</v>
          </cell>
          <cell r="K111">
            <v>440</v>
          </cell>
          <cell r="L111">
            <v>430</v>
          </cell>
          <cell r="M111">
            <v>410</v>
          </cell>
          <cell r="N111">
            <v>400</v>
          </cell>
          <cell r="O111">
            <v>420</v>
          </cell>
          <cell r="P111">
            <v>470</v>
          </cell>
          <cell r="Q111">
            <v>540</v>
          </cell>
          <cell r="R111">
            <v>580</v>
          </cell>
        </row>
        <row r="112">
          <cell r="A112" t="str">
            <v>Kiribati</v>
          </cell>
          <cell r="B112">
            <v>720</v>
          </cell>
          <cell r="C112">
            <v>830</v>
          </cell>
          <cell r="D112">
            <v>820</v>
          </cell>
          <cell r="E112">
            <v>790</v>
          </cell>
          <cell r="F112">
            <v>850</v>
          </cell>
          <cell r="G112">
            <v>940</v>
          </cell>
          <cell r="H112">
            <v>890</v>
          </cell>
          <cell r="I112">
            <v>1150</v>
          </cell>
          <cell r="J112">
            <v>1150</v>
          </cell>
          <cell r="K112">
            <v>1100</v>
          </cell>
          <cell r="L112">
            <v>1030</v>
          </cell>
          <cell r="M112">
            <v>1040</v>
          </cell>
          <cell r="N112">
            <v>1040</v>
          </cell>
          <cell r="O112">
            <v>980</v>
          </cell>
          <cell r="P112">
            <v>1070</v>
          </cell>
          <cell r="Q112">
            <v>1170</v>
          </cell>
          <cell r="R112">
            <v>1230</v>
          </cell>
        </row>
        <row r="113">
          <cell r="A113" t="str">
            <v>Korea, Dem. Rep.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 t="str">
            <v>..</v>
          </cell>
          <cell r="O113" t="str">
            <v>..</v>
          </cell>
          <cell r="P113" t="str">
            <v>..</v>
          </cell>
          <cell r="Q113" t="str">
            <v>..</v>
          </cell>
          <cell r="R113" t="str">
            <v>..</v>
          </cell>
        </row>
        <row r="114">
          <cell r="A114" t="str">
            <v>Korea, Rep.</v>
          </cell>
          <cell r="B114">
            <v>6000</v>
          </cell>
          <cell r="C114">
            <v>6980</v>
          </cell>
          <cell r="D114">
            <v>7700</v>
          </cell>
          <cell r="E114">
            <v>8330</v>
          </cell>
          <cell r="F114">
            <v>9270</v>
          </cell>
          <cell r="G114">
            <v>10770</v>
          </cell>
          <cell r="H114">
            <v>12070</v>
          </cell>
          <cell r="I114">
            <v>12190</v>
          </cell>
          <cell r="J114">
            <v>9200</v>
          </cell>
          <cell r="K114">
            <v>9220</v>
          </cell>
          <cell r="L114">
            <v>9800</v>
          </cell>
          <cell r="M114">
            <v>10580</v>
          </cell>
          <cell r="N114">
            <v>11280</v>
          </cell>
          <cell r="O114">
            <v>12060</v>
          </cell>
          <cell r="P114">
            <v>14030</v>
          </cell>
          <cell r="Q114">
            <v>15880</v>
          </cell>
          <cell r="R114">
            <v>17690</v>
          </cell>
        </row>
        <row r="115">
          <cell r="A115" t="str">
            <v>Kuwait</v>
          </cell>
          <cell r="B115" t="str">
            <v>..</v>
          </cell>
          <cell r="C115" t="str">
            <v>..</v>
          </cell>
          <cell r="D115" t="str">
            <v>..</v>
          </cell>
          <cell r="E115" t="str">
            <v>..</v>
          </cell>
          <cell r="F115" t="str">
            <v>..</v>
          </cell>
          <cell r="G115">
            <v>18290</v>
          </cell>
          <cell r="H115">
            <v>17930</v>
          </cell>
          <cell r="I115">
            <v>18560</v>
          </cell>
          <cell r="J115">
            <v>17770</v>
          </cell>
          <cell r="K115">
            <v>15630</v>
          </cell>
          <cell r="L115">
            <v>16790</v>
          </cell>
          <cell r="M115">
            <v>17320</v>
          </cell>
          <cell r="N115">
            <v>17590</v>
          </cell>
          <cell r="O115">
            <v>20050</v>
          </cell>
          <cell r="P115">
            <v>24540</v>
          </cell>
          <cell r="Q115">
            <v>30630</v>
          </cell>
          <cell r="R115" t="str">
            <v>..</v>
          </cell>
        </row>
        <row r="116">
          <cell r="A116" t="str">
            <v>Kyrgyz Republic</v>
          </cell>
          <cell r="B116" t="str">
            <v>..</v>
          </cell>
          <cell r="C116" t="str">
            <v>..</v>
          </cell>
          <cell r="D116">
            <v>510</v>
          </cell>
          <cell r="E116">
            <v>450</v>
          </cell>
          <cell r="F116">
            <v>370</v>
          </cell>
          <cell r="G116">
            <v>350</v>
          </cell>
          <cell r="H116">
            <v>380</v>
          </cell>
          <cell r="I116">
            <v>390</v>
          </cell>
          <cell r="J116">
            <v>350</v>
          </cell>
          <cell r="K116">
            <v>300</v>
          </cell>
          <cell r="L116">
            <v>280</v>
          </cell>
          <cell r="M116">
            <v>280</v>
          </cell>
          <cell r="N116">
            <v>290</v>
          </cell>
          <cell r="O116">
            <v>340</v>
          </cell>
          <cell r="P116">
            <v>400</v>
          </cell>
          <cell r="Q116">
            <v>450</v>
          </cell>
          <cell r="R116">
            <v>490</v>
          </cell>
        </row>
        <row r="117">
          <cell r="A117" t="str">
            <v>Lao PDR</v>
          </cell>
          <cell r="B117">
            <v>200</v>
          </cell>
          <cell r="C117">
            <v>220</v>
          </cell>
          <cell r="D117">
            <v>260</v>
          </cell>
          <cell r="E117">
            <v>290</v>
          </cell>
          <cell r="F117">
            <v>320</v>
          </cell>
          <cell r="G117">
            <v>360</v>
          </cell>
          <cell r="H117">
            <v>390</v>
          </cell>
          <cell r="I117">
            <v>380</v>
          </cell>
          <cell r="J117">
            <v>310</v>
          </cell>
          <cell r="K117">
            <v>290</v>
          </cell>
          <cell r="L117">
            <v>290</v>
          </cell>
          <cell r="M117">
            <v>310</v>
          </cell>
          <cell r="N117">
            <v>330</v>
          </cell>
          <cell r="O117">
            <v>350</v>
          </cell>
          <cell r="P117">
            <v>420</v>
          </cell>
          <cell r="Q117">
            <v>450</v>
          </cell>
          <cell r="R117">
            <v>500</v>
          </cell>
        </row>
        <row r="118">
          <cell r="A118" t="str">
            <v>Latin America &amp; Caribbean</v>
          </cell>
          <cell r="B118">
            <v>2237.4499999999998</v>
          </cell>
          <cell r="C118">
            <v>2476.52</v>
          </cell>
          <cell r="D118">
            <v>2756.12</v>
          </cell>
          <cell r="E118">
            <v>2920.17</v>
          </cell>
          <cell r="F118">
            <v>3191.33</v>
          </cell>
          <cell r="G118">
            <v>3359.49</v>
          </cell>
          <cell r="H118">
            <v>3687.49</v>
          </cell>
          <cell r="I118">
            <v>3993.62</v>
          </cell>
          <cell r="J118">
            <v>3969.86</v>
          </cell>
          <cell r="K118">
            <v>3732.03</v>
          </cell>
          <cell r="L118">
            <v>3770.13</v>
          </cell>
          <cell r="M118">
            <v>3626.77</v>
          </cell>
          <cell r="N118">
            <v>3364.11</v>
          </cell>
          <cell r="O118">
            <v>3362.4</v>
          </cell>
          <cell r="P118">
            <v>3687.85</v>
          </cell>
          <cell r="Q118">
            <v>4156.5200000000004</v>
          </cell>
          <cell r="R118">
            <v>4767.34</v>
          </cell>
        </row>
        <row r="119">
          <cell r="A119" t="str">
            <v>Latvia</v>
          </cell>
          <cell r="B119">
            <v>2790</v>
          </cell>
          <cell r="C119">
            <v>2540</v>
          </cell>
          <cell r="D119">
            <v>1840</v>
          </cell>
          <cell r="E119">
            <v>1810</v>
          </cell>
          <cell r="F119">
            <v>1950</v>
          </cell>
          <cell r="G119">
            <v>2050</v>
          </cell>
          <cell r="H119">
            <v>2260</v>
          </cell>
          <cell r="I119">
            <v>2510</v>
          </cell>
          <cell r="J119">
            <v>2650</v>
          </cell>
          <cell r="K119">
            <v>2840</v>
          </cell>
          <cell r="L119">
            <v>3220</v>
          </cell>
          <cell r="M119">
            <v>3550</v>
          </cell>
          <cell r="N119">
            <v>3840</v>
          </cell>
          <cell r="O119">
            <v>4450</v>
          </cell>
          <cell r="P119">
            <v>5450</v>
          </cell>
          <cell r="Q119">
            <v>6760</v>
          </cell>
          <cell r="R119">
            <v>8100</v>
          </cell>
        </row>
        <row r="120">
          <cell r="A120" t="str">
            <v>Least developed countries: UN classification</v>
          </cell>
          <cell r="B120">
            <v>308.75</v>
          </cell>
          <cell r="C120">
            <v>302.77</v>
          </cell>
          <cell r="D120">
            <v>283.39</v>
          </cell>
          <cell r="E120">
            <v>269.22000000000003</v>
          </cell>
          <cell r="F120">
            <v>242.02</v>
          </cell>
          <cell r="G120">
            <v>247.64</v>
          </cell>
          <cell r="H120">
            <v>258.49</v>
          </cell>
          <cell r="I120">
            <v>272.10000000000002</v>
          </cell>
          <cell r="J120">
            <v>270.91000000000003</v>
          </cell>
          <cell r="K120">
            <v>269.82</v>
          </cell>
          <cell r="L120">
            <v>271.10000000000002</v>
          </cell>
          <cell r="M120">
            <v>272.11</v>
          </cell>
          <cell r="N120">
            <v>276.61</v>
          </cell>
          <cell r="O120">
            <v>296.2</v>
          </cell>
          <cell r="P120">
            <v>338.52</v>
          </cell>
          <cell r="Q120">
            <v>389.34</v>
          </cell>
          <cell r="R120">
            <v>435.95</v>
          </cell>
        </row>
        <row r="121">
          <cell r="A121" t="str">
            <v>Lebanon</v>
          </cell>
          <cell r="B121">
            <v>1230</v>
          </cell>
          <cell r="C121">
            <v>1610</v>
          </cell>
          <cell r="D121">
            <v>1640</v>
          </cell>
          <cell r="E121">
            <v>1970</v>
          </cell>
          <cell r="F121">
            <v>2490</v>
          </cell>
          <cell r="G121">
            <v>3140</v>
          </cell>
          <cell r="H121">
            <v>3620</v>
          </cell>
          <cell r="I121">
            <v>3990</v>
          </cell>
          <cell r="J121">
            <v>4230</v>
          </cell>
          <cell r="K121">
            <v>4420</v>
          </cell>
          <cell r="L121">
            <v>4590</v>
          </cell>
          <cell r="M121">
            <v>4570</v>
          </cell>
          <cell r="N121">
            <v>4510</v>
          </cell>
          <cell r="O121">
            <v>4830</v>
          </cell>
          <cell r="P121">
            <v>5550</v>
          </cell>
          <cell r="Q121">
            <v>5510</v>
          </cell>
          <cell r="R121">
            <v>5490</v>
          </cell>
        </row>
        <row r="122">
          <cell r="A122" t="str">
            <v>Lesotho</v>
          </cell>
          <cell r="B122">
            <v>640</v>
          </cell>
          <cell r="C122">
            <v>640</v>
          </cell>
          <cell r="D122">
            <v>720</v>
          </cell>
          <cell r="E122">
            <v>760</v>
          </cell>
          <cell r="F122">
            <v>770</v>
          </cell>
          <cell r="G122">
            <v>780</v>
          </cell>
          <cell r="H122">
            <v>790</v>
          </cell>
          <cell r="I122">
            <v>810</v>
          </cell>
          <cell r="J122">
            <v>670</v>
          </cell>
          <cell r="K122">
            <v>650</v>
          </cell>
          <cell r="L122">
            <v>630</v>
          </cell>
          <cell r="M122">
            <v>580</v>
          </cell>
          <cell r="N122">
            <v>530</v>
          </cell>
          <cell r="O122">
            <v>580</v>
          </cell>
          <cell r="P122">
            <v>720</v>
          </cell>
          <cell r="Q122">
            <v>930</v>
          </cell>
          <cell r="R122">
            <v>1030</v>
          </cell>
        </row>
        <row r="123">
          <cell r="A123" t="str">
            <v>Liberia</v>
          </cell>
          <cell r="B123" t="str">
            <v>..</v>
          </cell>
          <cell r="C123" t="str">
            <v>..</v>
          </cell>
          <cell r="D123" t="str">
            <v>..</v>
          </cell>
          <cell r="E123" t="str">
            <v>..</v>
          </cell>
          <cell r="F123" t="str">
            <v>..</v>
          </cell>
          <cell r="G123" t="str">
            <v>..</v>
          </cell>
          <cell r="H123" t="str">
            <v>..</v>
          </cell>
          <cell r="I123">
            <v>110</v>
          </cell>
          <cell r="J123">
            <v>130</v>
          </cell>
          <cell r="K123">
            <v>120</v>
          </cell>
          <cell r="L123">
            <v>130</v>
          </cell>
          <cell r="M123">
            <v>130</v>
          </cell>
          <cell r="N123">
            <v>140</v>
          </cell>
          <cell r="O123">
            <v>110</v>
          </cell>
          <cell r="P123">
            <v>110</v>
          </cell>
          <cell r="Q123">
            <v>120</v>
          </cell>
          <cell r="R123">
            <v>140</v>
          </cell>
        </row>
        <row r="124">
          <cell r="A124" t="str">
            <v>Libya</v>
          </cell>
          <cell r="B124" t="str">
            <v>..</v>
          </cell>
          <cell r="C124" t="str">
            <v>..</v>
          </cell>
          <cell r="D124" t="str">
            <v>..</v>
          </cell>
          <cell r="E124" t="str">
            <v>..</v>
          </cell>
          <cell r="F124" t="str">
            <v>..</v>
          </cell>
          <cell r="G124" t="str">
            <v>..</v>
          </cell>
          <cell r="H124" t="str">
            <v>..</v>
          </cell>
          <cell r="I124" t="str">
            <v>..</v>
          </cell>
          <cell r="J124" t="str">
            <v>..</v>
          </cell>
          <cell r="K124" t="str">
            <v>..</v>
          </cell>
          <cell r="L124" t="str">
            <v>..</v>
          </cell>
          <cell r="M124" t="str">
            <v>..</v>
          </cell>
          <cell r="N124" t="str">
            <v>..</v>
          </cell>
          <cell r="O124">
            <v>4320</v>
          </cell>
          <cell r="P124">
            <v>4470</v>
          </cell>
          <cell r="Q124">
            <v>5930</v>
          </cell>
          <cell r="R124">
            <v>7380</v>
          </cell>
        </row>
        <row r="125">
          <cell r="A125" t="str">
            <v>Liechtenstein</v>
          </cell>
          <cell r="B125" t="str">
            <v>..</v>
          </cell>
          <cell r="C125" t="str">
            <v>..</v>
          </cell>
          <cell r="D125" t="str">
            <v>..</v>
          </cell>
          <cell r="E125" t="str">
            <v>..</v>
          </cell>
          <cell r="F125" t="str">
            <v>..</v>
          </cell>
          <cell r="G125" t="str">
            <v>..</v>
          </cell>
          <cell r="H125" t="str">
            <v>..</v>
          </cell>
          <cell r="I125" t="str">
            <v>..</v>
          </cell>
          <cell r="J125" t="str">
            <v>..</v>
          </cell>
          <cell r="K125" t="str">
            <v>..</v>
          </cell>
          <cell r="L125" t="str">
            <v>..</v>
          </cell>
          <cell r="M125" t="str">
            <v>..</v>
          </cell>
          <cell r="N125" t="str">
            <v>..</v>
          </cell>
          <cell r="O125" t="str">
            <v>..</v>
          </cell>
          <cell r="P125" t="str">
            <v>..</v>
          </cell>
          <cell r="Q125" t="str">
            <v>..</v>
          </cell>
          <cell r="R125" t="str">
            <v>..</v>
          </cell>
        </row>
        <row r="126">
          <cell r="A126" t="str">
            <v>Lithuania</v>
          </cell>
          <cell r="B126" t="str">
            <v>..</v>
          </cell>
          <cell r="C126" t="str">
            <v>..</v>
          </cell>
          <cell r="D126">
            <v>2310</v>
          </cell>
          <cell r="E126">
            <v>2030</v>
          </cell>
          <cell r="F126">
            <v>1910</v>
          </cell>
          <cell r="G126">
            <v>2060</v>
          </cell>
          <cell r="H126">
            <v>2160</v>
          </cell>
          <cell r="I126">
            <v>2350</v>
          </cell>
          <cell r="J126">
            <v>2600</v>
          </cell>
          <cell r="K126">
            <v>2720</v>
          </cell>
          <cell r="L126">
            <v>3020</v>
          </cell>
          <cell r="M126">
            <v>3270</v>
          </cell>
          <cell r="N126">
            <v>3630</v>
          </cell>
          <cell r="O126">
            <v>4330</v>
          </cell>
          <cell r="P126">
            <v>5560</v>
          </cell>
          <cell r="Q126">
            <v>6910</v>
          </cell>
          <cell r="R126">
            <v>7870</v>
          </cell>
        </row>
        <row r="127">
          <cell r="A127" t="str">
            <v>Low &amp; middle income</v>
          </cell>
          <cell r="B127">
            <v>841.3</v>
          </cell>
          <cell r="C127">
            <v>866.47</v>
          </cell>
          <cell r="D127">
            <v>900.96</v>
          </cell>
          <cell r="E127">
            <v>924.21</v>
          </cell>
          <cell r="F127">
            <v>960.99</v>
          </cell>
          <cell r="G127">
            <v>1031.79</v>
          </cell>
          <cell r="H127">
            <v>1130.23</v>
          </cell>
          <cell r="I127">
            <v>1204.1600000000001</v>
          </cell>
          <cell r="J127">
            <v>1156.3800000000001</v>
          </cell>
          <cell r="K127">
            <v>1125.83</v>
          </cell>
          <cell r="L127">
            <v>1155.27</v>
          </cell>
          <cell r="M127">
            <v>1163.75</v>
          </cell>
          <cell r="N127">
            <v>1178.3800000000001</v>
          </cell>
          <cell r="O127">
            <v>1287.33</v>
          </cell>
          <cell r="P127">
            <v>1497.7</v>
          </cell>
          <cell r="Q127">
            <v>1742.25</v>
          </cell>
          <cell r="R127">
            <v>1999.93</v>
          </cell>
        </row>
        <row r="128">
          <cell r="A128" t="str">
            <v>Low income</v>
          </cell>
          <cell r="B128">
            <v>353.38</v>
          </cell>
          <cell r="C128">
            <v>330.6</v>
          </cell>
          <cell r="D128">
            <v>318.47000000000003</v>
          </cell>
          <cell r="E128">
            <v>304.70999999999998</v>
          </cell>
          <cell r="F128">
            <v>306.19</v>
          </cell>
          <cell r="G128">
            <v>332.5</v>
          </cell>
          <cell r="H128">
            <v>358.9</v>
          </cell>
          <cell r="I128">
            <v>369.94</v>
          </cell>
          <cell r="J128">
            <v>368.01</v>
          </cell>
          <cell r="K128">
            <v>378.26</v>
          </cell>
          <cell r="L128">
            <v>382.05</v>
          </cell>
          <cell r="M128">
            <v>390.87</v>
          </cell>
          <cell r="N128">
            <v>393.65</v>
          </cell>
          <cell r="O128">
            <v>436.8</v>
          </cell>
          <cell r="P128">
            <v>505.77</v>
          </cell>
          <cell r="Q128">
            <v>584.20000000000005</v>
          </cell>
          <cell r="R128">
            <v>650.1</v>
          </cell>
        </row>
        <row r="129">
          <cell r="A129" t="str">
            <v>Lower middle income</v>
          </cell>
          <cell r="B129">
            <v>586.71</v>
          </cell>
          <cell r="C129">
            <v>606</v>
          </cell>
          <cell r="D129">
            <v>653</v>
          </cell>
          <cell r="E129">
            <v>687.58</v>
          </cell>
          <cell r="F129">
            <v>745.9</v>
          </cell>
          <cell r="G129">
            <v>835.92</v>
          </cell>
          <cell r="H129">
            <v>956.14</v>
          </cell>
          <cell r="I129">
            <v>1032.1300000000001</v>
          </cell>
          <cell r="J129">
            <v>989.39</v>
          </cell>
          <cell r="K129">
            <v>1002.18</v>
          </cell>
          <cell r="L129">
            <v>1052.3800000000001</v>
          </cell>
          <cell r="M129">
            <v>1113.74</v>
          </cell>
          <cell r="N129">
            <v>1183.96</v>
          </cell>
          <cell r="O129">
            <v>1328.68</v>
          </cell>
          <cell r="P129">
            <v>1546.08</v>
          </cell>
          <cell r="Q129">
            <v>1778.02</v>
          </cell>
          <cell r="R129">
            <v>2036.72</v>
          </cell>
        </row>
        <row r="130">
          <cell r="A130" t="str">
            <v>Luxembourg</v>
          </cell>
          <cell r="B130">
            <v>29530</v>
          </cell>
          <cell r="C130">
            <v>33150</v>
          </cell>
          <cell r="D130">
            <v>36730</v>
          </cell>
          <cell r="E130">
            <v>37700</v>
          </cell>
          <cell r="F130">
            <v>38880</v>
          </cell>
          <cell r="G130">
            <v>43050</v>
          </cell>
          <cell r="H130">
            <v>45870</v>
          </cell>
          <cell r="I130">
            <v>47740</v>
          </cell>
          <cell r="J130">
            <v>43620</v>
          </cell>
          <cell r="K130">
            <v>43300</v>
          </cell>
          <cell r="L130">
            <v>43490</v>
          </cell>
          <cell r="M130">
            <v>43090</v>
          </cell>
          <cell r="N130">
            <v>41710</v>
          </cell>
          <cell r="O130">
            <v>44230</v>
          </cell>
          <cell r="P130">
            <v>58050</v>
          </cell>
          <cell r="Q130">
            <v>68810</v>
          </cell>
          <cell r="R130">
            <v>76040</v>
          </cell>
        </row>
        <row r="131">
          <cell r="A131" t="str">
            <v>Macao, China</v>
          </cell>
          <cell r="B131">
            <v>8360</v>
          </cell>
          <cell r="C131">
            <v>9280</v>
          </cell>
          <cell r="D131">
            <v>11550</v>
          </cell>
          <cell r="E131">
            <v>13220</v>
          </cell>
          <cell r="F131">
            <v>14950</v>
          </cell>
          <cell r="G131">
            <v>16330</v>
          </cell>
          <cell r="H131">
            <v>16910</v>
          </cell>
          <cell r="I131">
            <v>16490</v>
          </cell>
          <cell r="J131">
            <v>15130</v>
          </cell>
          <cell r="K131">
            <v>14200</v>
          </cell>
          <cell r="L131">
            <v>14170</v>
          </cell>
          <cell r="M131">
            <v>14010</v>
          </cell>
          <cell r="N131" t="str">
            <v>..</v>
          </cell>
          <cell r="O131" t="str">
            <v>..</v>
          </cell>
          <cell r="P131" t="str">
            <v>..</v>
          </cell>
          <cell r="Q131" t="str">
            <v>..</v>
          </cell>
          <cell r="R131" t="str">
            <v>..</v>
          </cell>
        </row>
        <row r="132">
          <cell r="A132" t="str">
            <v>Macedonia</v>
          </cell>
          <cell r="B132" t="str">
            <v>..</v>
          </cell>
          <cell r="C132" t="str">
            <v>..</v>
          </cell>
          <cell r="D132">
            <v>1710</v>
          </cell>
          <cell r="E132">
            <v>1410</v>
          </cell>
          <cell r="F132">
            <v>1350</v>
          </cell>
          <cell r="G132">
            <v>1710</v>
          </cell>
          <cell r="H132">
            <v>2090</v>
          </cell>
          <cell r="I132">
            <v>2120</v>
          </cell>
          <cell r="J132">
            <v>1930</v>
          </cell>
          <cell r="K132">
            <v>1850</v>
          </cell>
          <cell r="L132">
            <v>1850</v>
          </cell>
          <cell r="M132">
            <v>1710</v>
          </cell>
          <cell r="N132">
            <v>1730</v>
          </cell>
          <cell r="O132">
            <v>1990</v>
          </cell>
          <cell r="P132">
            <v>2440</v>
          </cell>
          <cell r="Q132">
            <v>2830</v>
          </cell>
          <cell r="R132">
            <v>3060</v>
          </cell>
        </row>
        <row r="133">
          <cell r="A133" t="str">
            <v>Madagascar</v>
          </cell>
          <cell r="B133">
            <v>230</v>
          </cell>
          <cell r="C133">
            <v>210</v>
          </cell>
          <cell r="D133">
            <v>230</v>
          </cell>
          <cell r="E133">
            <v>230</v>
          </cell>
          <cell r="F133">
            <v>230</v>
          </cell>
          <cell r="G133">
            <v>230</v>
          </cell>
          <cell r="H133">
            <v>240</v>
          </cell>
          <cell r="I133">
            <v>240</v>
          </cell>
          <cell r="J133">
            <v>240</v>
          </cell>
          <cell r="K133">
            <v>240</v>
          </cell>
          <cell r="L133">
            <v>240</v>
          </cell>
          <cell r="M133">
            <v>250</v>
          </cell>
          <cell r="N133">
            <v>220</v>
          </cell>
          <cell r="O133">
            <v>280</v>
          </cell>
          <cell r="P133">
            <v>290</v>
          </cell>
          <cell r="Q133">
            <v>290</v>
          </cell>
          <cell r="R133">
            <v>280</v>
          </cell>
        </row>
        <row r="134">
          <cell r="A134" t="str">
            <v>Malawi</v>
          </cell>
          <cell r="B134">
            <v>180</v>
          </cell>
          <cell r="C134">
            <v>210</v>
          </cell>
          <cell r="D134">
            <v>200</v>
          </cell>
          <cell r="E134">
            <v>220</v>
          </cell>
          <cell r="F134">
            <v>150</v>
          </cell>
          <cell r="G134">
            <v>160</v>
          </cell>
          <cell r="H134">
            <v>170</v>
          </cell>
          <cell r="I134">
            <v>200</v>
          </cell>
          <cell r="J134">
            <v>200</v>
          </cell>
          <cell r="K134">
            <v>180</v>
          </cell>
          <cell r="L134">
            <v>150</v>
          </cell>
          <cell r="M134">
            <v>140</v>
          </cell>
          <cell r="N134">
            <v>140</v>
          </cell>
          <cell r="O134">
            <v>150</v>
          </cell>
          <cell r="P134">
            <v>160</v>
          </cell>
          <cell r="Q134">
            <v>160</v>
          </cell>
          <cell r="R134">
            <v>170</v>
          </cell>
        </row>
        <row r="135">
          <cell r="A135" t="str">
            <v>Malaysia</v>
          </cell>
          <cell r="B135">
            <v>2420</v>
          </cell>
          <cell r="C135">
            <v>2590</v>
          </cell>
          <cell r="D135">
            <v>2910</v>
          </cell>
          <cell r="E135">
            <v>3260</v>
          </cell>
          <cell r="F135">
            <v>3620</v>
          </cell>
          <cell r="G135">
            <v>4080</v>
          </cell>
          <cell r="H135">
            <v>4530</v>
          </cell>
          <cell r="I135">
            <v>4650</v>
          </cell>
          <cell r="J135">
            <v>3670</v>
          </cell>
          <cell r="K135">
            <v>3400</v>
          </cell>
          <cell r="L135">
            <v>3430</v>
          </cell>
          <cell r="M135">
            <v>3460</v>
          </cell>
          <cell r="N135">
            <v>3600</v>
          </cell>
          <cell r="O135">
            <v>3950</v>
          </cell>
          <cell r="P135">
            <v>4530</v>
          </cell>
          <cell r="Q135">
            <v>4970</v>
          </cell>
          <cell r="R135">
            <v>5490</v>
          </cell>
        </row>
        <row r="136">
          <cell r="A136" t="str">
            <v>Maldives</v>
          </cell>
          <cell r="B136" t="str">
            <v>..</v>
          </cell>
          <cell r="C136" t="str">
            <v>..</v>
          </cell>
          <cell r="D136" t="str">
            <v>..</v>
          </cell>
          <cell r="E136" t="str">
            <v>..</v>
          </cell>
          <cell r="F136" t="str">
            <v>..</v>
          </cell>
          <cell r="G136" t="str">
            <v>..</v>
          </cell>
          <cell r="H136" t="str">
            <v>..</v>
          </cell>
          <cell r="I136">
            <v>1780</v>
          </cell>
          <cell r="J136">
            <v>1850</v>
          </cell>
          <cell r="K136">
            <v>1940</v>
          </cell>
          <cell r="L136">
            <v>2010</v>
          </cell>
          <cell r="M136">
            <v>1990</v>
          </cell>
          <cell r="N136">
            <v>2020</v>
          </cell>
          <cell r="O136">
            <v>2160</v>
          </cell>
          <cell r="P136">
            <v>2440</v>
          </cell>
          <cell r="Q136">
            <v>2320</v>
          </cell>
          <cell r="R136">
            <v>2680</v>
          </cell>
        </row>
        <row r="137">
          <cell r="A137" t="str">
            <v>Mali</v>
          </cell>
          <cell r="B137">
            <v>260</v>
          </cell>
          <cell r="C137">
            <v>260</v>
          </cell>
          <cell r="D137">
            <v>300</v>
          </cell>
          <cell r="E137">
            <v>290</v>
          </cell>
          <cell r="F137">
            <v>240</v>
          </cell>
          <cell r="G137">
            <v>230</v>
          </cell>
          <cell r="H137">
            <v>230</v>
          </cell>
          <cell r="I137">
            <v>250</v>
          </cell>
          <cell r="J137">
            <v>240</v>
          </cell>
          <cell r="K137">
            <v>230</v>
          </cell>
          <cell r="L137">
            <v>220</v>
          </cell>
          <cell r="M137">
            <v>220</v>
          </cell>
          <cell r="N137">
            <v>220</v>
          </cell>
          <cell r="O137">
            <v>270</v>
          </cell>
          <cell r="P137">
            <v>330</v>
          </cell>
          <cell r="Q137">
            <v>380</v>
          </cell>
          <cell r="R137">
            <v>440</v>
          </cell>
        </row>
        <row r="138">
          <cell r="A138" t="str">
            <v>Malta</v>
          </cell>
          <cell r="B138">
            <v>6780</v>
          </cell>
          <cell r="C138">
            <v>7220</v>
          </cell>
          <cell r="D138">
            <v>7940</v>
          </cell>
          <cell r="E138">
            <v>7800</v>
          </cell>
          <cell r="F138">
            <v>7830</v>
          </cell>
          <cell r="G138">
            <v>8240</v>
          </cell>
          <cell r="H138">
            <v>8810</v>
          </cell>
          <cell r="I138">
            <v>9140</v>
          </cell>
          <cell r="J138">
            <v>8790</v>
          </cell>
          <cell r="K138">
            <v>9270</v>
          </cell>
          <cell r="L138">
            <v>9590</v>
          </cell>
          <cell r="M138">
            <v>9890</v>
          </cell>
          <cell r="N138">
            <v>10000</v>
          </cell>
          <cell r="O138">
            <v>10660</v>
          </cell>
          <cell r="P138">
            <v>12100</v>
          </cell>
          <cell r="Q138">
            <v>13610</v>
          </cell>
          <cell r="R138" t="str">
            <v>..</v>
          </cell>
        </row>
        <row r="139">
          <cell r="A139" t="str">
            <v>Marshall Islands</v>
          </cell>
          <cell r="B139" t="str">
            <v>..</v>
          </cell>
          <cell r="C139" t="str">
            <v>..</v>
          </cell>
          <cell r="D139" t="str">
            <v>..</v>
          </cell>
          <cell r="E139" t="str">
            <v>..</v>
          </cell>
          <cell r="F139" t="str">
            <v>..</v>
          </cell>
          <cell r="G139" t="str">
            <v>..</v>
          </cell>
          <cell r="H139" t="str">
            <v>..</v>
          </cell>
          <cell r="I139" t="str">
            <v>..</v>
          </cell>
          <cell r="J139">
            <v>2070</v>
          </cell>
          <cell r="K139">
            <v>2280</v>
          </cell>
          <cell r="L139">
            <v>2540</v>
          </cell>
          <cell r="M139">
            <v>2550</v>
          </cell>
          <cell r="N139">
            <v>2720</v>
          </cell>
          <cell r="O139">
            <v>2880</v>
          </cell>
          <cell r="P139">
            <v>2810</v>
          </cell>
          <cell r="Q139">
            <v>2930</v>
          </cell>
          <cell r="R139">
            <v>3000</v>
          </cell>
        </row>
        <row r="140">
          <cell r="A140" t="str">
            <v>Mauritania</v>
          </cell>
          <cell r="B140">
            <v>540</v>
          </cell>
          <cell r="C140">
            <v>500</v>
          </cell>
          <cell r="D140">
            <v>570</v>
          </cell>
          <cell r="E140">
            <v>600</v>
          </cell>
          <cell r="F140">
            <v>590</v>
          </cell>
          <cell r="G140">
            <v>610</v>
          </cell>
          <cell r="H140">
            <v>660</v>
          </cell>
          <cell r="I140">
            <v>590</v>
          </cell>
          <cell r="J140">
            <v>540</v>
          </cell>
          <cell r="K140">
            <v>520</v>
          </cell>
          <cell r="L140">
            <v>460</v>
          </cell>
          <cell r="M140">
            <v>410</v>
          </cell>
          <cell r="N140">
            <v>440</v>
          </cell>
          <cell r="O140">
            <v>450</v>
          </cell>
          <cell r="P140">
            <v>510</v>
          </cell>
          <cell r="Q140">
            <v>580</v>
          </cell>
          <cell r="R140">
            <v>740</v>
          </cell>
        </row>
        <row r="141">
          <cell r="A141" t="str">
            <v>Mauritius</v>
          </cell>
          <cell r="B141">
            <v>2300</v>
          </cell>
          <cell r="C141">
            <v>2530</v>
          </cell>
          <cell r="D141">
            <v>2780</v>
          </cell>
          <cell r="E141">
            <v>3050</v>
          </cell>
          <cell r="F141">
            <v>3130</v>
          </cell>
          <cell r="G141">
            <v>3360</v>
          </cell>
          <cell r="H141">
            <v>3570</v>
          </cell>
          <cell r="I141">
            <v>3790</v>
          </cell>
          <cell r="J141">
            <v>3760</v>
          </cell>
          <cell r="K141">
            <v>3750</v>
          </cell>
          <cell r="L141">
            <v>3740</v>
          </cell>
          <cell r="M141">
            <v>3860</v>
          </cell>
          <cell r="N141">
            <v>3820</v>
          </cell>
          <cell r="O141">
            <v>4090</v>
          </cell>
          <cell r="P141">
            <v>4670</v>
          </cell>
          <cell r="Q141">
            <v>5250</v>
          </cell>
          <cell r="R141">
            <v>5450</v>
          </cell>
        </row>
        <row r="142">
          <cell r="A142" t="str">
            <v>Mayotte</v>
          </cell>
          <cell r="B142" t="str">
            <v>..</v>
          </cell>
          <cell r="C142" t="str">
            <v>..</v>
          </cell>
          <cell r="D142" t="str">
            <v>..</v>
          </cell>
          <cell r="E142" t="str">
            <v>..</v>
          </cell>
          <cell r="F142" t="str">
            <v>..</v>
          </cell>
          <cell r="G142" t="str">
            <v>..</v>
          </cell>
          <cell r="H142" t="str">
            <v>..</v>
          </cell>
          <cell r="I142" t="str">
            <v>..</v>
          </cell>
          <cell r="J142" t="str">
            <v>..</v>
          </cell>
          <cell r="K142" t="str">
            <v>..</v>
          </cell>
          <cell r="L142" t="str">
            <v>..</v>
          </cell>
          <cell r="M142" t="str">
            <v>..</v>
          </cell>
          <cell r="N142" t="str">
            <v>..</v>
          </cell>
          <cell r="O142" t="str">
            <v>..</v>
          </cell>
          <cell r="P142" t="str">
            <v>..</v>
          </cell>
          <cell r="Q142" t="str">
            <v>..</v>
          </cell>
          <cell r="R142" t="str">
            <v>..</v>
          </cell>
        </row>
        <row r="143">
          <cell r="A143" t="str">
            <v>Mexico</v>
          </cell>
          <cell r="B143">
            <v>2830</v>
          </cell>
          <cell r="C143">
            <v>3290</v>
          </cell>
          <cell r="D143">
            <v>3820</v>
          </cell>
          <cell r="E143">
            <v>4230</v>
          </cell>
          <cell r="F143">
            <v>4600</v>
          </cell>
          <cell r="G143">
            <v>3810</v>
          </cell>
          <cell r="H143">
            <v>3660</v>
          </cell>
          <cell r="I143">
            <v>3720</v>
          </cell>
          <cell r="J143">
            <v>4020</v>
          </cell>
          <cell r="K143">
            <v>4470</v>
          </cell>
          <cell r="L143">
            <v>5110</v>
          </cell>
          <cell r="M143">
            <v>5580</v>
          </cell>
          <cell r="N143">
            <v>6000</v>
          </cell>
          <cell r="O143">
            <v>6370</v>
          </cell>
          <cell r="P143">
            <v>6930</v>
          </cell>
          <cell r="Q143">
            <v>7300</v>
          </cell>
          <cell r="R143">
            <v>7870</v>
          </cell>
        </row>
        <row r="144">
          <cell r="A144" t="str">
            <v>Micronesia, Fed. Sts.</v>
          </cell>
          <cell r="B144" t="str">
            <v>..</v>
          </cell>
          <cell r="C144" t="str">
            <v>..</v>
          </cell>
          <cell r="D144" t="str">
            <v>..</v>
          </cell>
          <cell r="E144">
            <v>2130</v>
          </cell>
          <cell r="F144">
            <v>2130</v>
          </cell>
          <cell r="G144">
            <v>2220</v>
          </cell>
          <cell r="H144">
            <v>2200</v>
          </cell>
          <cell r="I144">
            <v>2090</v>
          </cell>
          <cell r="J144">
            <v>2030</v>
          </cell>
          <cell r="K144">
            <v>2000</v>
          </cell>
          <cell r="L144">
            <v>2170</v>
          </cell>
          <cell r="M144">
            <v>2080</v>
          </cell>
          <cell r="N144">
            <v>2130</v>
          </cell>
          <cell r="O144">
            <v>2270</v>
          </cell>
          <cell r="P144">
            <v>2300</v>
          </cell>
          <cell r="Q144">
            <v>2390</v>
          </cell>
          <cell r="R144">
            <v>2380</v>
          </cell>
        </row>
        <row r="145">
          <cell r="A145" t="str">
            <v>Middle East &amp; North Africa</v>
          </cell>
          <cell r="B145">
            <v>1333.98</v>
          </cell>
          <cell r="C145">
            <v>1280.6099999999999</v>
          </cell>
          <cell r="D145">
            <v>1307.73</v>
          </cell>
          <cell r="E145">
            <v>1268.08</v>
          </cell>
          <cell r="F145">
            <v>1293.3</v>
          </cell>
          <cell r="G145">
            <v>1333.46</v>
          </cell>
          <cell r="H145">
            <v>1483.38</v>
          </cell>
          <cell r="I145">
            <v>1579.36</v>
          </cell>
          <cell r="J145">
            <v>1603.08</v>
          </cell>
          <cell r="K145">
            <v>1610.58</v>
          </cell>
          <cell r="L145">
            <v>1661.97</v>
          </cell>
          <cell r="M145">
            <v>1706.45</v>
          </cell>
          <cell r="N145">
            <v>1702.5</v>
          </cell>
          <cell r="O145">
            <v>1806.34</v>
          </cell>
          <cell r="P145">
            <v>1984.2</v>
          </cell>
          <cell r="Q145">
            <v>2223.37</v>
          </cell>
          <cell r="R145">
            <v>2480.6799999999998</v>
          </cell>
        </row>
        <row r="146">
          <cell r="A146" t="str">
            <v>Middle income</v>
          </cell>
          <cell r="B146">
            <v>1164.21</v>
          </cell>
          <cell r="C146">
            <v>1228.4100000000001</v>
          </cell>
          <cell r="D146">
            <v>1299.45</v>
          </cell>
          <cell r="E146">
            <v>1351.43</v>
          </cell>
          <cell r="F146">
            <v>1416.86</v>
          </cell>
          <cell r="G146">
            <v>1523.24</v>
          </cell>
          <cell r="H146">
            <v>1677.49</v>
          </cell>
          <cell r="I146">
            <v>1801.35</v>
          </cell>
          <cell r="J146">
            <v>1724.49</v>
          </cell>
          <cell r="K146">
            <v>1669.51</v>
          </cell>
          <cell r="L146">
            <v>1722.92</v>
          </cell>
          <cell r="M146">
            <v>1737.08</v>
          </cell>
          <cell r="N146">
            <v>1766.38</v>
          </cell>
          <cell r="O146">
            <v>1931.03</v>
          </cell>
          <cell r="P146">
            <v>2255.89</v>
          </cell>
          <cell r="Q146">
            <v>2635.61</v>
          </cell>
          <cell r="R146">
            <v>3051.16</v>
          </cell>
        </row>
        <row r="147">
          <cell r="A147" t="str">
            <v>Moldova</v>
          </cell>
          <cell r="B147" t="str">
            <v>..</v>
          </cell>
          <cell r="C147" t="str">
            <v>..</v>
          </cell>
          <cell r="D147">
            <v>630</v>
          </cell>
          <cell r="E147">
            <v>660</v>
          </cell>
          <cell r="F147">
            <v>470</v>
          </cell>
          <cell r="G147">
            <v>480</v>
          </cell>
          <cell r="H147">
            <v>490</v>
          </cell>
          <cell r="I147">
            <v>500</v>
          </cell>
          <cell r="J147">
            <v>460</v>
          </cell>
          <cell r="K147">
            <v>400</v>
          </cell>
          <cell r="L147">
            <v>370</v>
          </cell>
          <cell r="M147">
            <v>400</v>
          </cell>
          <cell r="N147">
            <v>460</v>
          </cell>
          <cell r="O147">
            <v>570</v>
          </cell>
          <cell r="P147">
            <v>730</v>
          </cell>
          <cell r="Q147">
            <v>960</v>
          </cell>
          <cell r="R147">
            <v>1100</v>
          </cell>
        </row>
        <row r="148">
          <cell r="A148" t="str">
            <v>Monaco</v>
          </cell>
          <cell r="B148" t="str">
            <v>..</v>
          </cell>
          <cell r="C148" t="str">
            <v>..</v>
          </cell>
          <cell r="D148" t="str">
            <v>..</v>
          </cell>
          <cell r="E148" t="str">
            <v>..</v>
          </cell>
          <cell r="F148" t="str">
            <v>..</v>
          </cell>
          <cell r="G148" t="str">
            <v>..</v>
          </cell>
          <cell r="H148" t="str">
            <v>..</v>
          </cell>
          <cell r="I148" t="str">
            <v>..</v>
          </cell>
          <cell r="J148" t="str">
            <v>..</v>
          </cell>
          <cell r="K148" t="str">
            <v>..</v>
          </cell>
          <cell r="L148" t="str">
            <v>..</v>
          </cell>
          <cell r="M148" t="str">
            <v>..</v>
          </cell>
          <cell r="N148" t="str">
            <v>..</v>
          </cell>
          <cell r="O148" t="str">
            <v>..</v>
          </cell>
          <cell r="P148" t="str">
            <v>..</v>
          </cell>
          <cell r="Q148" t="str">
            <v>..</v>
          </cell>
          <cell r="R148" t="str">
            <v>..</v>
          </cell>
        </row>
        <row r="149">
          <cell r="A149" t="str">
            <v>Mongolia</v>
          </cell>
          <cell r="B149" t="str">
            <v>..</v>
          </cell>
          <cell r="C149" t="str">
            <v>..</v>
          </cell>
          <cell r="D149" t="str">
            <v>..</v>
          </cell>
          <cell r="E149" t="str">
            <v>..</v>
          </cell>
          <cell r="F149" t="str">
            <v>..</v>
          </cell>
          <cell r="G149" t="str">
            <v>..</v>
          </cell>
          <cell r="H149" t="str">
            <v>..</v>
          </cell>
          <cell r="I149" t="str">
            <v>..</v>
          </cell>
          <cell r="J149">
            <v>460</v>
          </cell>
          <cell r="K149">
            <v>420</v>
          </cell>
          <cell r="L149">
            <v>390</v>
          </cell>
          <cell r="M149">
            <v>390</v>
          </cell>
          <cell r="N149">
            <v>420</v>
          </cell>
          <cell r="O149">
            <v>490</v>
          </cell>
          <cell r="P149">
            <v>610</v>
          </cell>
          <cell r="Q149">
            <v>720</v>
          </cell>
          <cell r="R149">
            <v>880</v>
          </cell>
        </row>
        <row r="150">
          <cell r="A150" t="str">
            <v>Montenegro</v>
          </cell>
          <cell r="B150" t="str">
            <v>..</v>
          </cell>
          <cell r="C150" t="str">
            <v>..</v>
          </cell>
          <cell r="D150" t="str">
            <v>..</v>
          </cell>
          <cell r="E150" t="str">
            <v>..</v>
          </cell>
          <cell r="F150" t="str">
            <v>..</v>
          </cell>
          <cell r="G150" t="str">
            <v>..</v>
          </cell>
          <cell r="H150" t="str">
            <v>..</v>
          </cell>
          <cell r="I150" t="str">
            <v>..</v>
          </cell>
          <cell r="J150" t="str">
            <v>..</v>
          </cell>
          <cell r="K150" t="str">
            <v>..</v>
          </cell>
          <cell r="L150" t="str">
            <v>..</v>
          </cell>
          <cell r="M150" t="str">
            <v>..</v>
          </cell>
          <cell r="N150">
            <v>1630</v>
          </cell>
          <cell r="O150">
            <v>2070</v>
          </cell>
          <cell r="P150">
            <v>2660</v>
          </cell>
          <cell r="Q150">
            <v>3310</v>
          </cell>
          <cell r="R150">
            <v>3860</v>
          </cell>
        </row>
        <row r="151">
          <cell r="A151" t="str">
            <v>Morocco</v>
          </cell>
          <cell r="B151">
            <v>1030</v>
          </cell>
          <cell r="C151">
            <v>1090</v>
          </cell>
          <cell r="D151">
            <v>1100</v>
          </cell>
          <cell r="E151">
            <v>1060</v>
          </cell>
          <cell r="F151">
            <v>1160</v>
          </cell>
          <cell r="G151">
            <v>1120</v>
          </cell>
          <cell r="H151">
            <v>1300</v>
          </cell>
          <cell r="I151">
            <v>1250</v>
          </cell>
          <cell r="J151">
            <v>1260</v>
          </cell>
          <cell r="K151">
            <v>1210</v>
          </cell>
          <cell r="L151">
            <v>1190</v>
          </cell>
          <cell r="M151">
            <v>1200</v>
          </cell>
          <cell r="N151">
            <v>1190</v>
          </cell>
          <cell r="O151">
            <v>1340</v>
          </cell>
          <cell r="P151">
            <v>1570</v>
          </cell>
          <cell r="Q151">
            <v>1750</v>
          </cell>
          <cell r="R151">
            <v>1900</v>
          </cell>
        </row>
        <row r="152">
          <cell r="A152" t="str">
            <v>Mozambique</v>
          </cell>
          <cell r="B152">
            <v>170</v>
          </cell>
          <cell r="C152">
            <v>180</v>
          </cell>
          <cell r="D152">
            <v>150</v>
          </cell>
          <cell r="E152">
            <v>140</v>
          </cell>
          <cell r="F152">
            <v>130</v>
          </cell>
          <cell r="G152">
            <v>140</v>
          </cell>
          <cell r="H152">
            <v>150</v>
          </cell>
          <cell r="I152">
            <v>170</v>
          </cell>
          <cell r="J152">
            <v>200</v>
          </cell>
          <cell r="K152">
            <v>220</v>
          </cell>
          <cell r="L152">
            <v>210</v>
          </cell>
          <cell r="M152">
            <v>210</v>
          </cell>
          <cell r="N152">
            <v>210</v>
          </cell>
          <cell r="O152">
            <v>230</v>
          </cell>
          <cell r="P152">
            <v>270</v>
          </cell>
          <cell r="Q152">
            <v>310</v>
          </cell>
          <cell r="R152">
            <v>340</v>
          </cell>
        </row>
        <row r="153">
          <cell r="A153" t="str">
            <v>Myanmar</v>
          </cell>
          <cell r="B153" t="str">
            <v>..</v>
          </cell>
          <cell r="C153" t="str">
            <v>..</v>
          </cell>
          <cell r="D153" t="str">
            <v>..</v>
          </cell>
          <cell r="E153" t="str">
            <v>..</v>
          </cell>
          <cell r="F153" t="str">
            <v>..</v>
          </cell>
          <cell r="G153" t="str">
            <v>..</v>
          </cell>
          <cell r="H153" t="str">
            <v>..</v>
          </cell>
          <cell r="I153" t="str">
            <v>..</v>
          </cell>
          <cell r="J153" t="str">
            <v>..</v>
          </cell>
          <cell r="K153" t="str">
            <v>..</v>
          </cell>
          <cell r="L153" t="str">
            <v>..</v>
          </cell>
          <cell r="M153" t="str">
            <v>..</v>
          </cell>
          <cell r="N153" t="str">
            <v>..</v>
          </cell>
          <cell r="O153" t="str">
            <v>..</v>
          </cell>
          <cell r="P153" t="str">
            <v>..</v>
          </cell>
          <cell r="Q153" t="str">
            <v>..</v>
          </cell>
          <cell r="R153" t="str">
            <v>..</v>
          </cell>
        </row>
        <row r="154">
          <cell r="A154" t="str">
            <v>Namibia</v>
          </cell>
          <cell r="B154">
            <v>1740</v>
          </cell>
          <cell r="C154">
            <v>1850</v>
          </cell>
          <cell r="D154">
            <v>1930</v>
          </cell>
          <cell r="E154">
            <v>1880</v>
          </cell>
          <cell r="F154">
            <v>2040</v>
          </cell>
          <cell r="G154">
            <v>2210</v>
          </cell>
          <cell r="H154">
            <v>2190</v>
          </cell>
          <cell r="I154">
            <v>2160</v>
          </cell>
          <cell r="J154">
            <v>2020</v>
          </cell>
          <cell r="K154">
            <v>1890</v>
          </cell>
          <cell r="L154">
            <v>1870</v>
          </cell>
          <cell r="M154">
            <v>1770</v>
          </cell>
          <cell r="N154">
            <v>1740</v>
          </cell>
          <cell r="O154">
            <v>1990</v>
          </cell>
          <cell r="P154">
            <v>2380</v>
          </cell>
          <cell r="Q154">
            <v>2960</v>
          </cell>
          <cell r="R154">
            <v>3230</v>
          </cell>
        </row>
        <row r="155">
          <cell r="A155" t="str">
            <v>Nepal</v>
          </cell>
          <cell r="B155">
            <v>200</v>
          </cell>
          <cell r="C155">
            <v>210</v>
          </cell>
          <cell r="D155">
            <v>200</v>
          </cell>
          <cell r="E155">
            <v>190</v>
          </cell>
          <cell r="F155">
            <v>190</v>
          </cell>
          <cell r="G155">
            <v>200</v>
          </cell>
          <cell r="H155">
            <v>210</v>
          </cell>
          <cell r="I155">
            <v>210</v>
          </cell>
          <cell r="J155">
            <v>210</v>
          </cell>
          <cell r="K155">
            <v>210</v>
          </cell>
          <cell r="L155">
            <v>230</v>
          </cell>
          <cell r="M155">
            <v>230</v>
          </cell>
          <cell r="N155">
            <v>230</v>
          </cell>
          <cell r="O155">
            <v>230</v>
          </cell>
          <cell r="P155">
            <v>250</v>
          </cell>
          <cell r="Q155">
            <v>270</v>
          </cell>
          <cell r="R155">
            <v>290</v>
          </cell>
        </row>
        <row r="156">
          <cell r="A156" t="str">
            <v>Netherlands</v>
          </cell>
          <cell r="B156">
            <v>19840</v>
          </cell>
          <cell r="C156">
            <v>20770</v>
          </cell>
          <cell r="D156">
            <v>22930</v>
          </cell>
          <cell r="E156">
            <v>23290</v>
          </cell>
          <cell r="F156">
            <v>24570</v>
          </cell>
          <cell r="G156">
            <v>26770</v>
          </cell>
          <cell r="H156">
            <v>28450</v>
          </cell>
          <cell r="I156">
            <v>28660</v>
          </cell>
          <cell r="J156">
            <v>26630</v>
          </cell>
          <cell r="K156">
            <v>26740</v>
          </cell>
          <cell r="L156">
            <v>26660</v>
          </cell>
          <cell r="M156">
            <v>25550</v>
          </cell>
          <cell r="N156">
            <v>25280</v>
          </cell>
          <cell r="O156">
            <v>28420</v>
          </cell>
          <cell r="P156">
            <v>34340</v>
          </cell>
          <cell r="Q156">
            <v>39340</v>
          </cell>
          <cell r="R156">
            <v>42670</v>
          </cell>
        </row>
        <row r="157">
          <cell r="A157" t="str">
            <v>Netherlands Antilles</v>
          </cell>
          <cell r="B157" t="str">
            <v>..</v>
          </cell>
          <cell r="C157" t="str">
            <v>..</v>
          </cell>
          <cell r="D157" t="str">
            <v>..</v>
          </cell>
          <cell r="E157" t="str">
            <v>..</v>
          </cell>
          <cell r="F157" t="str">
            <v>..</v>
          </cell>
          <cell r="G157" t="str">
            <v>..</v>
          </cell>
          <cell r="H157" t="str">
            <v>..</v>
          </cell>
          <cell r="I157" t="str">
            <v>..</v>
          </cell>
          <cell r="J157" t="str">
            <v>..</v>
          </cell>
          <cell r="K157" t="str">
            <v>..</v>
          </cell>
          <cell r="L157" t="str">
            <v>..</v>
          </cell>
          <cell r="M157" t="str">
            <v>..</v>
          </cell>
          <cell r="N157" t="str">
            <v>..</v>
          </cell>
          <cell r="O157" t="str">
            <v>..</v>
          </cell>
          <cell r="P157" t="str">
            <v>..</v>
          </cell>
          <cell r="Q157" t="str">
            <v>..</v>
          </cell>
          <cell r="R157" t="str">
            <v>..</v>
          </cell>
        </row>
        <row r="158">
          <cell r="A158" t="str">
            <v>New Caledonia</v>
          </cell>
          <cell r="B158">
            <v>15010</v>
          </cell>
          <cell r="C158">
            <v>15480</v>
          </cell>
          <cell r="D158">
            <v>16350</v>
          </cell>
          <cell r="E158">
            <v>16590</v>
          </cell>
          <cell r="F158">
            <v>17000</v>
          </cell>
          <cell r="G158">
            <v>18300</v>
          </cell>
          <cell r="H158">
            <v>18290</v>
          </cell>
          <cell r="I158">
            <v>17790</v>
          </cell>
          <cell r="J158">
            <v>15750</v>
          </cell>
          <cell r="K158">
            <v>14670</v>
          </cell>
          <cell r="L158">
            <v>14020</v>
          </cell>
          <cell r="M158" t="str">
            <v>..</v>
          </cell>
          <cell r="N158" t="str">
            <v>..</v>
          </cell>
          <cell r="O158" t="str">
            <v>..</v>
          </cell>
          <cell r="P158" t="str">
            <v>..</v>
          </cell>
          <cell r="Q158" t="str">
            <v>..</v>
          </cell>
          <cell r="R158" t="str">
            <v>..</v>
          </cell>
        </row>
        <row r="159">
          <cell r="A159" t="str">
            <v>New Zealand</v>
          </cell>
          <cell r="B159">
            <v>12910</v>
          </cell>
          <cell r="C159">
            <v>11900</v>
          </cell>
          <cell r="D159">
            <v>11810</v>
          </cell>
          <cell r="E159">
            <v>12030</v>
          </cell>
          <cell r="F159">
            <v>12830</v>
          </cell>
          <cell r="G159">
            <v>14440</v>
          </cell>
          <cell r="H159">
            <v>15910</v>
          </cell>
          <cell r="I159">
            <v>16670</v>
          </cell>
          <cell r="J159">
            <v>15480</v>
          </cell>
          <cell r="K159">
            <v>14930</v>
          </cell>
          <cell r="L159">
            <v>13760</v>
          </cell>
          <cell r="M159">
            <v>13560</v>
          </cell>
          <cell r="N159">
            <v>13650</v>
          </cell>
          <cell r="O159">
            <v>15740</v>
          </cell>
          <cell r="P159">
            <v>19610</v>
          </cell>
          <cell r="Q159">
            <v>25920</v>
          </cell>
          <cell r="R159">
            <v>27250</v>
          </cell>
        </row>
        <row r="160">
          <cell r="A160" t="str">
            <v>Nicaragua</v>
          </cell>
          <cell r="B160">
            <v>330</v>
          </cell>
          <cell r="C160">
            <v>230</v>
          </cell>
          <cell r="D160">
            <v>250</v>
          </cell>
          <cell r="E160">
            <v>310</v>
          </cell>
          <cell r="F160">
            <v>420</v>
          </cell>
          <cell r="G160">
            <v>540</v>
          </cell>
          <cell r="H160">
            <v>680</v>
          </cell>
          <cell r="I160">
            <v>690</v>
          </cell>
          <cell r="J160">
            <v>700</v>
          </cell>
          <cell r="K160">
            <v>730</v>
          </cell>
          <cell r="L160">
            <v>760</v>
          </cell>
          <cell r="M160">
            <v>760</v>
          </cell>
          <cell r="N160">
            <v>760</v>
          </cell>
          <cell r="O160">
            <v>790</v>
          </cell>
          <cell r="P160">
            <v>870</v>
          </cell>
          <cell r="Q160">
            <v>950</v>
          </cell>
          <cell r="R160">
            <v>1000</v>
          </cell>
        </row>
        <row r="161">
          <cell r="A161" t="str">
            <v>Niger</v>
          </cell>
          <cell r="B161">
            <v>280</v>
          </cell>
          <cell r="C161">
            <v>280</v>
          </cell>
          <cell r="D161">
            <v>260</v>
          </cell>
          <cell r="E161">
            <v>220</v>
          </cell>
          <cell r="F161">
            <v>190</v>
          </cell>
          <cell r="G161">
            <v>180</v>
          </cell>
          <cell r="H161">
            <v>180</v>
          </cell>
          <cell r="I161">
            <v>180</v>
          </cell>
          <cell r="J161">
            <v>190</v>
          </cell>
          <cell r="K161">
            <v>170</v>
          </cell>
          <cell r="L161">
            <v>160</v>
          </cell>
          <cell r="M161">
            <v>160</v>
          </cell>
          <cell r="N161">
            <v>160</v>
          </cell>
          <cell r="O161">
            <v>180</v>
          </cell>
          <cell r="P161">
            <v>210</v>
          </cell>
          <cell r="Q161">
            <v>240</v>
          </cell>
          <cell r="R161">
            <v>260</v>
          </cell>
        </row>
        <row r="162">
          <cell r="A162" t="str">
            <v>Nigeria</v>
          </cell>
          <cell r="B162">
            <v>270</v>
          </cell>
          <cell r="C162">
            <v>270</v>
          </cell>
          <cell r="D162">
            <v>290</v>
          </cell>
          <cell r="E162">
            <v>240</v>
          </cell>
          <cell r="F162">
            <v>220</v>
          </cell>
          <cell r="G162">
            <v>220</v>
          </cell>
          <cell r="H162">
            <v>250</v>
          </cell>
          <cell r="I162">
            <v>280</v>
          </cell>
          <cell r="J162">
            <v>270</v>
          </cell>
          <cell r="K162">
            <v>270</v>
          </cell>
          <cell r="L162">
            <v>270</v>
          </cell>
          <cell r="M162">
            <v>310</v>
          </cell>
          <cell r="N162">
            <v>310</v>
          </cell>
          <cell r="O162">
            <v>360</v>
          </cell>
          <cell r="P162">
            <v>400</v>
          </cell>
          <cell r="Q162">
            <v>520</v>
          </cell>
          <cell r="R162">
            <v>640</v>
          </cell>
        </row>
        <row r="163">
          <cell r="A163" t="str">
            <v>Northern Mariana Islands</v>
          </cell>
          <cell r="B163" t="str">
            <v>..</v>
          </cell>
          <cell r="C163" t="str">
            <v>..</v>
          </cell>
          <cell r="D163" t="str">
            <v>..</v>
          </cell>
          <cell r="E163" t="str">
            <v>..</v>
          </cell>
          <cell r="F163" t="str">
            <v>..</v>
          </cell>
          <cell r="G163" t="str">
            <v>..</v>
          </cell>
          <cell r="H163" t="str">
            <v>..</v>
          </cell>
          <cell r="I163" t="str">
            <v>..</v>
          </cell>
          <cell r="J163" t="str">
            <v>..</v>
          </cell>
          <cell r="K163" t="str">
            <v>..</v>
          </cell>
          <cell r="L163" t="str">
            <v>..</v>
          </cell>
          <cell r="M163" t="str">
            <v>..</v>
          </cell>
          <cell r="N163" t="str">
            <v>..</v>
          </cell>
          <cell r="O163" t="str">
            <v>..</v>
          </cell>
          <cell r="P163" t="str">
            <v>..</v>
          </cell>
          <cell r="Q163" t="str">
            <v>..</v>
          </cell>
          <cell r="R163" t="str">
            <v>..</v>
          </cell>
        </row>
        <row r="164">
          <cell r="A164" t="str">
            <v>Norway</v>
          </cell>
          <cell r="B164">
            <v>25660</v>
          </cell>
          <cell r="C164">
            <v>27070</v>
          </cell>
          <cell r="D164">
            <v>29880</v>
          </cell>
          <cell r="E164">
            <v>29290</v>
          </cell>
          <cell r="F164">
            <v>29990</v>
          </cell>
          <cell r="G164">
            <v>31820</v>
          </cell>
          <cell r="H164">
            <v>34900</v>
          </cell>
          <cell r="I164">
            <v>36920</v>
          </cell>
          <cell r="J164">
            <v>35240</v>
          </cell>
          <cell r="K164">
            <v>34530</v>
          </cell>
          <cell r="L164">
            <v>35660</v>
          </cell>
          <cell r="M164">
            <v>37100</v>
          </cell>
          <cell r="N164">
            <v>38870</v>
          </cell>
          <cell r="O164">
            <v>43730</v>
          </cell>
          <cell r="P164">
            <v>52370</v>
          </cell>
          <cell r="Q164">
            <v>60890</v>
          </cell>
          <cell r="R164">
            <v>66530</v>
          </cell>
        </row>
        <row r="165">
          <cell r="A165" t="str">
            <v>Oman</v>
          </cell>
          <cell r="B165">
            <v>5610</v>
          </cell>
          <cell r="C165">
            <v>5990</v>
          </cell>
          <cell r="D165">
            <v>6530</v>
          </cell>
          <cell r="E165">
            <v>6360</v>
          </cell>
          <cell r="F165">
            <v>6260</v>
          </cell>
          <cell r="G165">
            <v>6350</v>
          </cell>
          <cell r="H165">
            <v>6470</v>
          </cell>
          <cell r="I165">
            <v>6660</v>
          </cell>
          <cell r="J165">
            <v>6210</v>
          </cell>
          <cell r="K165">
            <v>5980</v>
          </cell>
          <cell r="L165">
            <v>6610</v>
          </cell>
          <cell r="M165">
            <v>7610</v>
          </cell>
          <cell r="N165">
            <v>7930</v>
          </cell>
          <cell r="O165">
            <v>8130</v>
          </cell>
          <cell r="P165">
            <v>9070</v>
          </cell>
          <cell r="Q165" t="str">
            <v>..</v>
          </cell>
          <cell r="R165" t="str">
            <v>..</v>
          </cell>
        </row>
        <row r="166">
          <cell r="A166" t="str">
            <v>Pakistan</v>
          </cell>
          <cell r="B166">
            <v>420</v>
          </cell>
          <cell r="C166">
            <v>420</v>
          </cell>
          <cell r="D166">
            <v>440</v>
          </cell>
          <cell r="E166">
            <v>450</v>
          </cell>
          <cell r="F166">
            <v>450</v>
          </cell>
          <cell r="G166">
            <v>490</v>
          </cell>
          <cell r="H166">
            <v>500</v>
          </cell>
          <cell r="I166">
            <v>500</v>
          </cell>
          <cell r="J166">
            <v>470</v>
          </cell>
          <cell r="K166">
            <v>470</v>
          </cell>
          <cell r="L166">
            <v>490</v>
          </cell>
          <cell r="M166">
            <v>490</v>
          </cell>
          <cell r="N166">
            <v>490</v>
          </cell>
          <cell r="O166">
            <v>520</v>
          </cell>
          <cell r="P166">
            <v>600</v>
          </cell>
          <cell r="Q166">
            <v>690</v>
          </cell>
          <cell r="R166">
            <v>770</v>
          </cell>
        </row>
        <row r="167">
          <cell r="A167" t="str">
            <v>Palau</v>
          </cell>
          <cell r="B167" t="str">
            <v>..</v>
          </cell>
          <cell r="C167" t="str">
            <v>..</v>
          </cell>
          <cell r="D167" t="str">
            <v>..</v>
          </cell>
          <cell r="E167" t="str">
            <v>..</v>
          </cell>
          <cell r="F167" t="str">
            <v>..</v>
          </cell>
          <cell r="G167" t="str">
            <v>..</v>
          </cell>
          <cell r="H167" t="str">
            <v>..</v>
          </cell>
          <cell r="I167" t="str">
            <v>..</v>
          </cell>
          <cell r="J167" t="str">
            <v>..</v>
          </cell>
          <cell r="K167" t="str">
            <v>..</v>
          </cell>
          <cell r="L167" t="str">
            <v>..</v>
          </cell>
          <cell r="M167" t="str">
            <v>..</v>
          </cell>
          <cell r="N167" t="str">
            <v>..</v>
          </cell>
          <cell r="O167">
            <v>6420</v>
          </cell>
          <cell r="P167">
            <v>7120</v>
          </cell>
          <cell r="Q167">
            <v>7670</v>
          </cell>
          <cell r="R167">
            <v>7990</v>
          </cell>
        </row>
        <row r="168">
          <cell r="A168" t="str">
            <v>Panama</v>
          </cell>
          <cell r="B168">
            <v>2210</v>
          </cell>
          <cell r="C168">
            <v>2300</v>
          </cell>
          <cell r="D168">
            <v>2530</v>
          </cell>
          <cell r="E168">
            <v>2720</v>
          </cell>
          <cell r="F168">
            <v>2870</v>
          </cell>
          <cell r="G168">
            <v>2900</v>
          </cell>
          <cell r="H168">
            <v>3110</v>
          </cell>
          <cell r="I168">
            <v>3320</v>
          </cell>
          <cell r="J168">
            <v>3550</v>
          </cell>
          <cell r="K168">
            <v>3620</v>
          </cell>
          <cell r="L168">
            <v>3740</v>
          </cell>
          <cell r="M168">
            <v>3700</v>
          </cell>
          <cell r="N168">
            <v>3820</v>
          </cell>
          <cell r="O168">
            <v>3930</v>
          </cell>
          <cell r="P168">
            <v>4310</v>
          </cell>
          <cell r="Q168">
            <v>4640</v>
          </cell>
          <cell r="R168">
            <v>4890</v>
          </cell>
        </row>
        <row r="169">
          <cell r="A169" t="str">
            <v>Papua New Guinea</v>
          </cell>
          <cell r="B169">
            <v>830</v>
          </cell>
          <cell r="C169">
            <v>880</v>
          </cell>
          <cell r="D169">
            <v>960</v>
          </cell>
          <cell r="E169">
            <v>1110</v>
          </cell>
          <cell r="F169">
            <v>1160</v>
          </cell>
          <cell r="G169">
            <v>1060</v>
          </cell>
          <cell r="H169">
            <v>1070</v>
          </cell>
          <cell r="I169">
            <v>960</v>
          </cell>
          <cell r="J169">
            <v>810</v>
          </cell>
          <cell r="K169">
            <v>740</v>
          </cell>
          <cell r="L169">
            <v>650</v>
          </cell>
          <cell r="M169">
            <v>580</v>
          </cell>
          <cell r="N169">
            <v>520</v>
          </cell>
          <cell r="O169">
            <v>510</v>
          </cell>
          <cell r="P169">
            <v>590</v>
          </cell>
          <cell r="Q169">
            <v>700</v>
          </cell>
          <cell r="R169">
            <v>770</v>
          </cell>
        </row>
        <row r="170">
          <cell r="A170" t="str">
            <v>Paraguay</v>
          </cell>
          <cell r="B170">
            <v>1190</v>
          </cell>
          <cell r="C170">
            <v>1270</v>
          </cell>
          <cell r="D170">
            <v>1440</v>
          </cell>
          <cell r="E170">
            <v>1550</v>
          </cell>
          <cell r="F170">
            <v>1570</v>
          </cell>
          <cell r="G170">
            <v>1680</v>
          </cell>
          <cell r="H170">
            <v>1710</v>
          </cell>
          <cell r="I170">
            <v>1760</v>
          </cell>
          <cell r="J170">
            <v>1650</v>
          </cell>
          <cell r="K170">
            <v>1490</v>
          </cell>
          <cell r="L170">
            <v>1350</v>
          </cell>
          <cell r="M170">
            <v>1270</v>
          </cell>
          <cell r="N170">
            <v>1080</v>
          </cell>
          <cell r="O170">
            <v>950</v>
          </cell>
          <cell r="P170">
            <v>1000</v>
          </cell>
          <cell r="Q170">
            <v>1130</v>
          </cell>
          <cell r="R170">
            <v>1400</v>
          </cell>
        </row>
        <row r="171">
          <cell r="A171" t="str">
            <v>Peru</v>
          </cell>
          <cell r="B171">
            <v>770</v>
          </cell>
          <cell r="C171">
            <v>1140</v>
          </cell>
          <cell r="D171">
            <v>1440</v>
          </cell>
          <cell r="E171">
            <v>1560</v>
          </cell>
          <cell r="F171">
            <v>1790</v>
          </cell>
          <cell r="G171">
            <v>2000</v>
          </cell>
          <cell r="H171">
            <v>2200</v>
          </cell>
          <cell r="I171">
            <v>2350</v>
          </cell>
          <cell r="J171">
            <v>2230</v>
          </cell>
          <cell r="K171">
            <v>2100</v>
          </cell>
          <cell r="L171">
            <v>2060</v>
          </cell>
          <cell r="M171">
            <v>1980</v>
          </cell>
          <cell r="N171">
            <v>2040</v>
          </cell>
          <cell r="O171">
            <v>2170</v>
          </cell>
          <cell r="P171">
            <v>2390</v>
          </cell>
          <cell r="Q171">
            <v>2640</v>
          </cell>
          <cell r="R171">
            <v>2920</v>
          </cell>
        </row>
        <row r="172">
          <cell r="A172" t="str">
            <v>Philippines</v>
          </cell>
          <cell r="B172">
            <v>740</v>
          </cell>
          <cell r="C172">
            <v>740</v>
          </cell>
          <cell r="D172">
            <v>790</v>
          </cell>
          <cell r="E172">
            <v>840</v>
          </cell>
          <cell r="F172">
            <v>940</v>
          </cell>
          <cell r="G172">
            <v>1040</v>
          </cell>
          <cell r="H172">
            <v>1190</v>
          </cell>
          <cell r="I172">
            <v>1240</v>
          </cell>
          <cell r="J172">
            <v>1090</v>
          </cell>
          <cell r="K172">
            <v>1050</v>
          </cell>
          <cell r="L172">
            <v>1060</v>
          </cell>
          <cell r="M172">
            <v>1050</v>
          </cell>
          <cell r="N172">
            <v>1030</v>
          </cell>
          <cell r="O172">
            <v>1080</v>
          </cell>
          <cell r="P172">
            <v>1200</v>
          </cell>
          <cell r="Q172">
            <v>1290</v>
          </cell>
          <cell r="R172">
            <v>1420</v>
          </cell>
        </row>
        <row r="173">
          <cell r="A173" t="str">
            <v>Poland</v>
          </cell>
          <cell r="B173" t="str">
            <v>..</v>
          </cell>
          <cell r="C173" t="str">
            <v>..</v>
          </cell>
          <cell r="D173">
            <v>1910</v>
          </cell>
          <cell r="E173">
            <v>2270</v>
          </cell>
          <cell r="F173">
            <v>2450</v>
          </cell>
          <cell r="G173">
            <v>2970</v>
          </cell>
          <cell r="H173">
            <v>3620</v>
          </cell>
          <cell r="I173">
            <v>4180</v>
          </cell>
          <cell r="J173">
            <v>4300</v>
          </cell>
          <cell r="K173">
            <v>4380</v>
          </cell>
          <cell r="L173">
            <v>4570</v>
          </cell>
          <cell r="M173">
            <v>4650</v>
          </cell>
          <cell r="N173">
            <v>4820</v>
          </cell>
          <cell r="O173">
            <v>5440</v>
          </cell>
          <cell r="P173">
            <v>6150</v>
          </cell>
          <cell r="Q173">
            <v>7150</v>
          </cell>
          <cell r="R173">
            <v>8190</v>
          </cell>
        </row>
        <row r="174">
          <cell r="A174" t="str">
            <v>Portugal</v>
          </cell>
          <cell r="B174">
            <v>6810</v>
          </cell>
          <cell r="C174">
            <v>7760</v>
          </cell>
          <cell r="D174">
            <v>9320</v>
          </cell>
          <cell r="E174">
            <v>9540</v>
          </cell>
          <cell r="F174">
            <v>9880</v>
          </cell>
          <cell r="G174">
            <v>10610</v>
          </cell>
          <cell r="H174">
            <v>11470</v>
          </cell>
          <cell r="I174">
            <v>11720</v>
          </cell>
          <cell r="J174">
            <v>11550</v>
          </cell>
          <cell r="K174">
            <v>11600</v>
          </cell>
          <cell r="L174">
            <v>11590</v>
          </cell>
          <cell r="M174">
            <v>11250</v>
          </cell>
          <cell r="N174">
            <v>11210</v>
          </cell>
          <cell r="O174">
            <v>12560</v>
          </cell>
          <cell r="P174">
            <v>15150</v>
          </cell>
          <cell r="Q174">
            <v>17190</v>
          </cell>
          <cell r="R174">
            <v>18100</v>
          </cell>
        </row>
        <row r="175">
          <cell r="A175" t="str">
            <v>Puerto Rico</v>
          </cell>
          <cell r="B175">
            <v>6220</v>
          </cell>
          <cell r="C175">
            <v>6440</v>
          </cell>
          <cell r="D175">
            <v>6740</v>
          </cell>
          <cell r="E175">
            <v>7080</v>
          </cell>
          <cell r="F175">
            <v>7360</v>
          </cell>
          <cell r="G175">
            <v>7830</v>
          </cell>
          <cell r="H175">
            <v>8170</v>
          </cell>
          <cell r="I175">
            <v>8560</v>
          </cell>
          <cell r="J175">
            <v>8730</v>
          </cell>
          <cell r="K175">
            <v>9620</v>
          </cell>
          <cell r="L175">
            <v>10560</v>
          </cell>
          <cell r="M175">
            <v>10950</v>
          </cell>
          <cell r="N175" t="str">
            <v>..</v>
          </cell>
          <cell r="O175" t="str">
            <v>..</v>
          </cell>
          <cell r="P175" t="str">
            <v>..</v>
          </cell>
          <cell r="Q175" t="str">
            <v>..</v>
          </cell>
          <cell r="R175" t="str">
            <v>..</v>
          </cell>
        </row>
        <row r="176">
          <cell r="A176" t="str">
            <v>Qatar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 t="str">
            <v>..</v>
          </cell>
          <cell r="O176" t="str">
            <v>..</v>
          </cell>
          <cell r="P176" t="str">
            <v>..</v>
          </cell>
          <cell r="Q176" t="str">
            <v>..</v>
          </cell>
          <cell r="R176" t="str">
            <v>..</v>
          </cell>
        </row>
        <row r="177">
          <cell r="A177" t="str">
            <v>Romania</v>
          </cell>
          <cell r="B177">
            <v>1730</v>
          </cell>
          <cell r="C177">
            <v>1430</v>
          </cell>
          <cell r="D177">
            <v>1240</v>
          </cell>
          <cell r="E177">
            <v>1190</v>
          </cell>
          <cell r="F177">
            <v>1270</v>
          </cell>
          <cell r="G177">
            <v>1470</v>
          </cell>
          <cell r="H177">
            <v>1600</v>
          </cell>
          <cell r="I177">
            <v>1520</v>
          </cell>
          <cell r="J177">
            <v>1520</v>
          </cell>
          <cell r="K177">
            <v>1580</v>
          </cell>
          <cell r="L177">
            <v>1690</v>
          </cell>
          <cell r="M177">
            <v>1750</v>
          </cell>
          <cell r="N177">
            <v>1930</v>
          </cell>
          <cell r="O177">
            <v>2290</v>
          </cell>
          <cell r="P177">
            <v>2950</v>
          </cell>
          <cell r="Q177">
            <v>3830</v>
          </cell>
          <cell r="R177">
            <v>4850</v>
          </cell>
        </row>
        <row r="178">
          <cell r="A178" t="str">
            <v>Russian Federation</v>
          </cell>
          <cell r="B178" t="str">
            <v>..</v>
          </cell>
          <cell r="C178">
            <v>3420</v>
          </cell>
          <cell r="D178">
            <v>3070</v>
          </cell>
          <cell r="E178">
            <v>2900</v>
          </cell>
          <cell r="F178">
            <v>2650</v>
          </cell>
          <cell r="G178">
            <v>2650</v>
          </cell>
          <cell r="H178">
            <v>2610</v>
          </cell>
          <cell r="I178">
            <v>2660</v>
          </cell>
          <cell r="J178">
            <v>2140</v>
          </cell>
          <cell r="K178">
            <v>1760</v>
          </cell>
          <cell r="L178">
            <v>1710</v>
          </cell>
          <cell r="M178">
            <v>1780</v>
          </cell>
          <cell r="N178">
            <v>2100</v>
          </cell>
          <cell r="O178">
            <v>2590</v>
          </cell>
          <cell r="P178">
            <v>3420</v>
          </cell>
          <cell r="Q178">
            <v>4470</v>
          </cell>
          <cell r="R178">
            <v>5780</v>
          </cell>
        </row>
        <row r="179">
          <cell r="A179" t="str">
            <v>Rwanda</v>
          </cell>
          <cell r="B179">
            <v>360</v>
          </cell>
          <cell r="C179">
            <v>330</v>
          </cell>
          <cell r="D179">
            <v>360</v>
          </cell>
          <cell r="E179">
            <v>330</v>
          </cell>
          <cell r="F179">
            <v>160</v>
          </cell>
          <cell r="G179">
            <v>230</v>
          </cell>
          <cell r="H179">
            <v>240</v>
          </cell>
          <cell r="I179">
            <v>270</v>
          </cell>
          <cell r="J179">
            <v>270</v>
          </cell>
          <cell r="K179">
            <v>270</v>
          </cell>
          <cell r="L179">
            <v>250</v>
          </cell>
          <cell r="M179">
            <v>230</v>
          </cell>
          <cell r="N179">
            <v>210</v>
          </cell>
          <cell r="O179">
            <v>200</v>
          </cell>
          <cell r="P179">
            <v>210</v>
          </cell>
          <cell r="Q179">
            <v>230</v>
          </cell>
          <cell r="R179">
            <v>250</v>
          </cell>
        </row>
        <row r="180">
          <cell r="A180" t="str">
            <v>Samoa</v>
          </cell>
          <cell r="B180">
            <v>1070</v>
          </cell>
          <cell r="C180">
            <v>1000</v>
          </cell>
          <cell r="D180">
            <v>1010</v>
          </cell>
          <cell r="E180">
            <v>1070</v>
          </cell>
          <cell r="F180">
            <v>810</v>
          </cell>
          <cell r="G180">
            <v>1010</v>
          </cell>
          <cell r="H180">
            <v>1360</v>
          </cell>
          <cell r="I180">
            <v>1350</v>
          </cell>
          <cell r="J180">
            <v>1330</v>
          </cell>
          <cell r="K180">
            <v>1330</v>
          </cell>
          <cell r="L180">
            <v>1350</v>
          </cell>
          <cell r="M180">
            <v>1370</v>
          </cell>
          <cell r="N180">
            <v>1390</v>
          </cell>
          <cell r="O180">
            <v>1500</v>
          </cell>
          <cell r="P180">
            <v>1760</v>
          </cell>
          <cell r="Q180">
            <v>2020</v>
          </cell>
          <cell r="R180">
            <v>2270</v>
          </cell>
        </row>
        <row r="181">
          <cell r="A181" t="str">
            <v>San Marino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 t="str">
            <v>..</v>
          </cell>
          <cell r="O181" t="str">
            <v>..</v>
          </cell>
          <cell r="P181" t="str">
            <v>..</v>
          </cell>
          <cell r="Q181" t="str">
            <v>..</v>
          </cell>
          <cell r="R181" t="str">
            <v>..</v>
          </cell>
        </row>
        <row r="182">
          <cell r="A182" t="str">
            <v>Sao Tome and Principe</v>
          </cell>
          <cell r="B182" t="str">
            <v>..</v>
          </cell>
          <cell r="C182" t="str">
            <v>..</v>
          </cell>
          <cell r="D182" t="str">
            <v>..</v>
          </cell>
          <cell r="E182" t="str">
            <v>..</v>
          </cell>
          <cell r="F182" t="str">
            <v>..</v>
          </cell>
          <cell r="G182" t="str">
            <v>..</v>
          </cell>
          <cell r="H182" t="str">
            <v>..</v>
          </cell>
          <cell r="I182" t="str">
            <v>..</v>
          </cell>
          <cell r="J182" t="str">
            <v>..</v>
          </cell>
          <cell r="K182" t="str">
            <v>..</v>
          </cell>
          <cell r="L182" t="str">
            <v>..</v>
          </cell>
          <cell r="M182" t="str">
            <v>..</v>
          </cell>
          <cell r="N182" t="str">
            <v>..</v>
          </cell>
          <cell r="O182" t="str">
            <v>..</v>
          </cell>
          <cell r="P182" t="str">
            <v>..</v>
          </cell>
          <cell r="Q182" t="str">
            <v>..</v>
          </cell>
          <cell r="R182">
            <v>780</v>
          </cell>
        </row>
        <row r="183">
          <cell r="A183" t="str">
            <v>Saudi Arabia</v>
          </cell>
          <cell r="B183">
            <v>7220</v>
          </cell>
          <cell r="C183">
            <v>8000</v>
          </cell>
          <cell r="D183">
            <v>8740</v>
          </cell>
          <cell r="E183">
            <v>8280</v>
          </cell>
          <cell r="F183">
            <v>7840</v>
          </cell>
          <cell r="G183">
            <v>7850</v>
          </cell>
          <cell r="H183">
            <v>8170</v>
          </cell>
          <cell r="I183">
            <v>8410</v>
          </cell>
          <cell r="J183">
            <v>8030</v>
          </cell>
          <cell r="K183">
            <v>7800</v>
          </cell>
          <cell r="L183">
            <v>8140</v>
          </cell>
          <cell r="M183">
            <v>8480</v>
          </cell>
          <cell r="N183">
            <v>8560</v>
          </cell>
          <cell r="O183">
            <v>9400</v>
          </cell>
          <cell r="P183">
            <v>10810</v>
          </cell>
          <cell r="Q183">
            <v>12510</v>
          </cell>
          <cell r="R183" t="str">
            <v>..</v>
          </cell>
        </row>
        <row r="184">
          <cell r="A184" t="str">
            <v>Senegal</v>
          </cell>
          <cell r="B184">
            <v>660</v>
          </cell>
          <cell r="C184">
            <v>650</v>
          </cell>
          <cell r="D184">
            <v>710</v>
          </cell>
          <cell r="E184">
            <v>650</v>
          </cell>
          <cell r="F184">
            <v>540</v>
          </cell>
          <cell r="G184">
            <v>500</v>
          </cell>
          <cell r="H184">
            <v>480</v>
          </cell>
          <cell r="I184">
            <v>480</v>
          </cell>
          <cell r="J184">
            <v>470</v>
          </cell>
          <cell r="K184">
            <v>460</v>
          </cell>
          <cell r="L184">
            <v>450</v>
          </cell>
          <cell r="M184">
            <v>440</v>
          </cell>
          <cell r="N184">
            <v>420</v>
          </cell>
          <cell r="O184">
            <v>490</v>
          </cell>
          <cell r="P184">
            <v>600</v>
          </cell>
          <cell r="Q184">
            <v>700</v>
          </cell>
          <cell r="R184">
            <v>750</v>
          </cell>
        </row>
        <row r="185">
          <cell r="A185" t="str">
            <v>Serbia</v>
          </cell>
          <cell r="B185" t="str">
            <v>..</v>
          </cell>
          <cell r="C185" t="str">
            <v>..</v>
          </cell>
          <cell r="D185" t="str">
            <v>..</v>
          </cell>
          <cell r="E185" t="str">
            <v>..</v>
          </cell>
          <cell r="F185" t="str">
            <v>..</v>
          </cell>
          <cell r="G185" t="str">
            <v>..</v>
          </cell>
          <cell r="H185" t="str">
            <v>..</v>
          </cell>
          <cell r="I185" t="str">
            <v>..</v>
          </cell>
          <cell r="J185" t="str">
            <v>..</v>
          </cell>
          <cell r="K185" t="str">
            <v>..</v>
          </cell>
          <cell r="L185" t="str">
            <v>..</v>
          </cell>
          <cell r="M185" t="str">
            <v>..</v>
          </cell>
          <cell r="N185">
            <v>1370</v>
          </cell>
          <cell r="O185">
            <v>2190</v>
          </cell>
          <cell r="P185">
            <v>3070</v>
          </cell>
          <cell r="Q185">
            <v>3490</v>
          </cell>
          <cell r="R185">
            <v>3910</v>
          </cell>
        </row>
        <row r="186">
          <cell r="A186" t="str">
            <v>Serbia and Montenegro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>
            <v>1540</v>
          </cell>
          <cell r="J186">
            <v>1430</v>
          </cell>
          <cell r="K186">
            <v>1070</v>
          </cell>
          <cell r="L186">
            <v>1250</v>
          </cell>
          <cell r="M186">
            <v>1290</v>
          </cell>
          <cell r="N186">
            <v>1430</v>
          </cell>
          <cell r="O186">
            <v>1930</v>
          </cell>
          <cell r="P186">
            <v>2700</v>
          </cell>
          <cell r="Q186">
            <v>3220</v>
          </cell>
          <cell r="R186" t="str">
            <v>..</v>
          </cell>
        </row>
        <row r="187">
          <cell r="A187" t="str">
            <v>Seychelles</v>
          </cell>
          <cell r="B187">
            <v>5020</v>
          </cell>
          <cell r="C187">
            <v>5200</v>
          </cell>
          <cell r="D187">
            <v>5930</v>
          </cell>
          <cell r="E187">
            <v>6350</v>
          </cell>
          <cell r="F187">
            <v>6560</v>
          </cell>
          <cell r="G187">
            <v>6460</v>
          </cell>
          <cell r="H187">
            <v>6740</v>
          </cell>
          <cell r="I187">
            <v>7330</v>
          </cell>
          <cell r="J187">
            <v>7320</v>
          </cell>
          <cell r="K187">
            <v>7290</v>
          </cell>
          <cell r="L187">
            <v>7440</v>
          </cell>
          <cell r="M187">
            <v>7380</v>
          </cell>
          <cell r="N187">
            <v>6840</v>
          </cell>
          <cell r="O187">
            <v>7480</v>
          </cell>
          <cell r="P187">
            <v>8130</v>
          </cell>
          <cell r="Q187">
            <v>8390</v>
          </cell>
          <cell r="R187">
            <v>8650</v>
          </cell>
        </row>
        <row r="188">
          <cell r="A188" t="str">
            <v>Sierra Leone</v>
          </cell>
          <cell r="B188">
            <v>200</v>
          </cell>
          <cell r="C188">
            <v>180</v>
          </cell>
          <cell r="D188">
            <v>130</v>
          </cell>
          <cell r="E188">
            <v>160</v>
          </cell>
          <cell r="F188">
            <v>170</v>
          </cell>
          <cell r="G188">
            <v>190</v>
          </cell>
          <cell r="H188">
            <v>220</v>
          </cell>
          <cell r="I188">
            <v>190</v>
          </cell>
          <cell r="J188">
            <v>160</v>
          </cell>
          <cell r="K188">
            <v>150</v>
          </cell>
          <cell r="L188">
            <v>140</v>
          </cell>
          <cell r="M188">
            <v>160</v>
          </cell>
          <cell r="N188">
            <v>190</v>
          </cell>
          <cell r="O188">
            <v>200</v>
          </cell>
          <cell r="P188">
            <v>210</v>
          </cell>
          <cell r="Q188">
            <v>220</v>
          </cell>
          <cell r="R188">
            <v>240</v>
          </cell>
        </row>
        <row r="189">
          <cell r="A189" t="str">
            <v>Singapore</v>
          </cell>
          <cell r="B189">
            <v>11860</v>
          </cell>
          <cell r="C189">
            <v>13180</v>
          </cell>
          <cell r="D189">
            <v>15300</v>
          </cell>
          <cell r="E189">
            <v>17330</v>
          </cell>
          <cell r="F189">
            <v>20370</v>
          </cell>
          <cell r="G189">
            <v>23250</v>
          </cell>
          <cell r="H189">
            <v>25140</v>
          </cell>
          <cell r="I189">
            <v>27180</v>
          </cell>
          <cell r="J189">
            <v>23520</v>
          </cell>
          <cell r="K189">
            <v>22920</v>
          </cell>
          <cell r="L189">
            <v>23030</v>
          </cell>
          <cell r="M189">
            <v>21290</v>
          </cell>
          <cell r="N189">
            <v>21050</v>
          </cell>
          <cell r="O189">
            <v>21750</v>
          </cell>
          <cell r="P189">
            <v>25030</v>
          </cell>
          <cell r="Q189">
            <v>26620</v>
          </cell>
          <cell r="R189">
            <v>29320</v>
          </cell>
        </row>
        <row r="190">
          <cell r="A190" t="str">
            <v>Slovak Republic</v>
          </cell>
          <cell r="B190">
            <v>3340</v>
          </cell>
          <cell r="C190">
            <v>2490</v>
          </cell>
          <cell r="D190">
            <v>2230</v>
          </cell>
          <cell r="E190">
            <v>2220</v>
          </cell>
          <cell r="F190">
            <v>2680</v>
          </cell>
          <cell r="G190">
            <v>3310</v>
          </cell>
          <cell r="H190">
            <v>3860</v>
          </cell>
          <cell r="I190">
            <v>4150</v>
          </cell>
          <cell r="J190">
            <v>4100</v>
          </cell>
          <cell r="K190">
            <v>3910</v>
          </cell>
          <cell r="L190">
            <v>3860</v>
          </cell>
          <cell r="M190">
            <v>3860</v>
          </cell>
          <cell r="N190">
            <v>4100</v>
          </cell>
          <cell r="O190">
            <v>5010</v>
          </cell>
          <cell r="P190">
            <v>6570</v>
          </cell>
          <cell r="Q190">
            <v>8100</v>
          </cell>
          <cell r="R190">
            <v>9870</v>
          </cell>
        </row>
        <row r="191">
          <cell r="A191" t="str">
            <v>Slovenia</v>
          </cell>
          <cell r="B191" t="str">
            <v>..</v>
          </cell>
          <cell r="C191" t="str">
            <v>..</v>
          </cell>
          <cell r="D191">
            <v>6790</v>
          </cell>
          <cell r="E191">
            <v>6660</v>
          </cell>
          <cell r="F191" t="str">
            <v>..</v>
          </cell>
          <cell r="G191">
            <v>8450</v>
          </cell>
          <cell r="H191">
            <v>9770</v>
          </cell>
          <cell r="I191">
            <v>10740</v>
          </cell>
          <cell r="J191">
            <v>10530</v>
          </cell>
          <cell r="K191">
            <v>10810</v>
          </cell>
          <cell r="L191">
            <v>10780</v>
          </cell>
          <cell r="M191">
            <v>10400</v>
          </cell>
          <cell r="N191">
            <v>10360</v>
          </cell>
          <cell r="O191">
            <v>11990</v>
          </cell>
          <cell r="P191">
            <v>14880</v>
          </cell>
          <cell r="Q191">
            <v>17430</v>
          </cell>
          <cell r="R191">
            <v>18890</v>
          </cell>
        </row>
        <row r="192">
          <cell r="A192" t="str">
            <v>Solomon Islands</v>
          </cell>
          <cell r="B192">
            <v>740</v>
          </cell>
          <cell r="C192">
            <v>720</v>
          </cell>
          <cell r="D192">
            <v>780</v>
          </cell>
          <cell r="E192">
            <v>780</v>
          </cell>
          <cell r="F192">
            <v>820</v>
          </cell>
          <cell r="G192">
            <v>880</v>
          </cell>
          <cell r="H192">
            <v>890</v>
          </cell>
          <cell r="I192">
            <v>920</v>
          </cell>
          <cell r="J192">
            <v>870</v>
          </cell>
          <cell r="K192">
            <v>820</v>
          </cell>
          <cell r="L192">
            <v>680</v>
          </cell>
          <cell r="M192">
            <v>620</v>
          </cell>
          <cell r="N192">
            <v>550</v>
          </cell>
          <cell r="O192">
            <v>550</v>
          </cell>
          <cell r="P192">
            <v>590</v>
          </cell>
          <cell r="Q192">
            <v>620</v>
          </cell>
          <cell r="R192">
            <v>680</v>
          </cell>
        </row>
        <row r="193">
          <cell r="A193" t="str">
            <v>Somalia</v>
          </cell>
          <cell r="B193">
            <v>140</v>
          </cell>
          <cell r="C193" t="str">
            <v>..</v>
          </cell>
          <cell r="D193" t="str">
            <v>..</v>
          </cell>
          <cell r="E193" t="str">
            <v>..</v>
          </cell>
          <cell r="F193" t="str">
            <v>..</v>
          </cell>
          <cell r="G193" t="str">
            <v>..</v>
          </cell>
          <cell r="H193" t="str">
            <v>..</v>
          </cell>
          <cell r="I193" t="str">
            <v>..</v>
          </cell>
          <cell r="J193" t="str">
            <v>..</v>
          </cell>
          <cell r="K193" t="str">
            <v>..</v>
          </cell>
          <cell r="L193" t="str">
            <v>..</v>
          </cell>
          <cell r="M193" t="str">
            <v>..</v>
          </cell>
          <cell r="N193" t="str">
            <v>..</v>
          </cell>
          <cell r="O193" t="str">
            <v>..</v>
          </cell>
          <cell r="P193" t="str">
            <v>..</v>
          </cell>
          <cell r="Q193" t="str">
            <v>..</v>
          </cell>
          <cell r="R193" t="str">
            <v>..</v>
          </cell>
        </row>
        <row r="194">
          <cell r="A194" t="str">
            <v>South Africa</v>
          </cell>
          <cell r="B194">
            <v>3390</v>
          </cell>
          <cell r="C194">
            <v>3320</v>
          </cell>
          <cell r="D194">
            <v>3320</v>
          </cell>
          <cell r="E194">
            <v>3460</v>
          </cell>
          <cell r="F194">
            <v>3610</v>
          </cell>
          <cell r="G194">
            <v>3740</v>
          </cell>
          <cell r="H194">
            <v>3760</v>
          </cell>
          <cell r="I194">
            <v>3680</v>
          </cell>
          <cell r="J194">
            <v>3280</v>
          </cell>
          <cell r="K194">
            <v>3150</v>
          </cell>
          <cell r="L194">
            <v>3050</v>
          </cell>
          <cell r="M194">
            <v>2830</v>
          </cell>
          <cell r="N194">
            <v>2640</v>
          </cell>
          <cell r="O194">
            <v>2870</v>
          </cell>
          <cell r="P194">
            <v>3630</v>
          </cell>
          <cell r="Q194">
            <v>4820</v>
          </cell>
          <cell r="R194">
            <v>5390</v>
          </cell>
        </row>
        <row r="195">
          <cell r="A195" t="str">
            <v>South Asia</v>
          </cell>
          <cell r="B195">
            <v>379.63</v>
          </cell>
          <cell r="C195">
            <v>351.65</v>
          </cell>
          <cell r="D195">
            <v>338.26</v>
          </cell>
          <cell r="E195">
            <v>326.97000000000003</v>
          </cell>
          <cell r="F195">
            <v>342.15</v>
          </cell>
          <cell r="G195">
            <v>381.09</v>
          </cell>
          <cell r="H195">
            <v>410.71</v>
          </cell>
          <cell r="I195">
            <v>418.94</v>
          </cell>
          <cell r="J195">
            <v>417.94</v>
          </cell>
          <cell r="K195">
            <v>434.85</v>
          </cell>
          <cell r="L195">
            <v>444.27</v>
          </cell>
          <cell r="M195">
            <v>455.26</v>
          </cell>
          <cell r="N195">
            <v>458.97</v>
          </cell>
          <cell r="O195">
            <v>513.94000000000005</v>
          </cell>
          <cell r="P195">
            <v>599.9</v>
          </cell>
          <cell r="Q195">
            <v>692.64</v>
          </cell>
          <cell r="R195">
            <v>765.61</v>
          </cell>
        </row>
        <row r="196">
          <cell r="A196" t="str">
            <v>Spain</v>
          </cell>
          <cell r="B196">
            <v>12100</v>
          </cell>
          <cell r="C196">
            <v>13570</v>
          </cell>
          <cell r="D196">
            <v>15490</v>
          </cell>
          <cell r="E196">
            <v>14930</v>
          </cell>
          <cell r="F196">
            <v>14420</v>
          </cell>
          <cell r="G196">
            <v>14800</v>
          </cell>
          <cell r="H196">
            <v>15570</v>
          </cell>
          <cell r="I196">
            <v>15820</v>
          </cell>
          <cell r="J196">
            <v>15400</v>
          </cell>
          <cell r="K196">
            <v>15360</v>
          </cell>
          <cell r="L196">
            <v>15420</v>
          </cell>
          <cell r="M196">
            <v>15050</v>
          </cell>
          <cell r="N196">
            <v>15100</v>
          </cell>
          <cell r="O196">
            <v>17490</v>
          </cell>
          <cell r="P196">
            <v>21450</v>
          </cell>
          <cell r="Q196">
            <v>25250</v>
          </cell>
          <cell r="R196">
            <v>27570</v>
          </cell>
        </row>
        <row r="197">
          <cell r="A197" t="str">
            <v>Sri Lanka</v>
          </cell>
          <cell r="B197">
            <v>470</v>
          </cell>
          <cell r="C197">
            <v>500</v>
          </cell>
          <cell r="D197">
            <v>550</v>
          </cell>
          <cell r="E197">
            <v>600</v>
          </cell>
          <cell r="F197">
            <v>640</v>
          </cell>
          <cell r="G197">
            <v>700</v>
          </cell>
          <cell r="H197">
            <v>740</v>
          </cell>
          <cell r="I197">
            <v>790</v>
          </cell>
          <cell r="J197">
            <v>810</v>
          </cell>
          <cell r="K197">
            <v>820</v>
          </cell>
          <cell r="L197">
            <v>810</v>
          </cell>
          <cell r="M197">
            <v>840</v>
          </cell>
          <cell r="N197">
            <v>850</v>
          </cell>
          <cell r="O197">
            <v>930</v>
          </cell>
          <cell r="P197">
            <v>1040</v>
          </cell>
          <cell r="Q197">
            <v>1170</v>
          </cell>
          <cell r="R197">
            <v>1300</v>
          </cell>
        </row>
        <row r="198">
          <cell r="A198" t="str">
            <v>St. Kitts and Nevis</v>
          </cell>
          <cell r="B198">
            <v>3610</v>
          </cell>
          <cell r="C198">
            <v>3750</v>
          </cell>
          <cell r="D198">
            <v>4110</v>
          </cell>
          <cell r="E198">
            <v>4520</v>
          </cell>
          <cell r="F198">
            <v>5010</v>
          </cell>
          <cell r="G198">
            <v>5460</v>
          </cell>
          <cell r="H198">
            <v>5670</v>
          </cell>
          <cell r="I198">
            <v>6000</v>
          </cell>
          <cell r="J198">
            <v>6020</v>
          </cell>
          <cell r="K198">
            <v>6320</v>
          </cell>
          <cell r="L198">
            <v>6490</v>
          </cell>
          <cell r="M198">
            <v>6330</v>
          </cell>
          <cell r="N198">
            <v>6380</v>
          </cell>
          <cell r="O198">
            <v>6820</v>
          </cell>
          <cell r="P198">
            <v>7840</v>
          </cell>
          <cell r="Q198">
            <v>8250</v>
          </cell>
          <cell r="R198">
            <v>8840</v>
          </cell>
        </row>
        <row r="199">
          <cell r="A199" t="str">
            <v>St. Lucia</v>
          </cell>
          <cell r="B199">
            <v>2810</v>
          </cell>
          <cell r="C199">
            <v>2910</v>
          </cell>
          <cell r="D199">
            <v>3290</v>
          </cell>
          <cell r="E199">
            <v>3360</v>
          </cell>
          <cell r="F199">
            <v>3430</v>
          </cell>
          <cell r="G199">
            <v>3570</v>
          </cell>
          <cell r="H199">
            <v>3680</v>
          </cell>
          <cell r="I199">
            <v>3620</v>
          </cell>
          <cell r="J199">
            <v>3690</v>
          </cell>
          <cell r="K199">
            <v>3910</v>
          </cell>
          <cell r="L199">
            <v>4140</v>
          </cell>
          <cell r="M199">
            <v>3860</v>
          </cell>
          <cell r="N199">
            <v>3980</v>
          </cell>
          <cell r="O199">
            <v>4170</v>
          </cell>
          <cell r="P199">
            <v>4580</v>
          </cell>
          <cell r="Q199">
            <v>4920</v>
          </cell>
          <cell r="R199">
            <v>5110</v>
          </cell>
        </row>
        <row r="200">
          <cell r="A200" t="str">
            <v>St. Vincent and the Grenadines</v>
          </cell>
          <cell r="B200">
            <v>1710</v>
          </cell>
          <cell r="C200">
            <v>1790</v>
          </cell>
          <cell r="D200">
            <v>2070</v>
          </cell>
          <cell r="E200">
            <v>2100</v>
          </cell>
          <cell r="F200">
            <v>2050</v>
          </cell>
          <cell r="G200">
            <v>2190</v>
          </cell>
          <cell r="H200">
            <v>2330</v>
          </cell>
          <cell r="I200">
            <v>2440</v>
          </cell>
          <cell r="J200">
            <v>2550</v>
          </cell>
          <cell r="K200">
            <v>2610</v>
          </cell>
          <cell r="L200">
            <v>2730</v>
          </cell>
          <cell r="M200">
            <v>2750</v>
          </cell>
          <cell r="N200">
            <v>2820</v>
          </cell>
          <cell r="O200">
            <v>2970</v>
          </cell>
          <cell r="P200">
            <v>3460</v>
          </cell>
          <cell r="Q200">
            <v>3530</v>
          </cell>
          <cell r="R200">
            <v>3930</v>
          </cell>
        </row>
        <row r="201">
          <cell r="A201" t="str">
            <v>Sub-Saharan Africa</v>
          </cell>
          <cell r="B201">
            <v>582.11</v>
          </cell>
          <cell r="C201">
            <v>569.71</v>
          </cell>
          <cell r="D201">
            <v>553.11</v>
          </cell>
          <cell r="E201">
            <v>537.1</v>
          </cell>
          <cell r="F201">
            <v>512.75</v>
          </cell>
          <cell r="G201">
            <v>520.19000000000005</v>
          </cell>
          <cell r="H201">
            <v>537.20000000000005</v>
          </cell>
          <cell r="I201">
            <v>548.63</v>
          </cell>
          <cell r="J201">
            <v>516.69000000000005</v>
          </cell>
          <cell r="K201">
            <v>500.15</v>
          </cell>
          <cell r="L201">
            <v>485.06</v>
          </cell>
          <cell r="M201">
            <v>476.87</v>
          </cell>
          <cell r="N201">
            <v>467.38</v>
          </cell>
          <cell r="O201">
            <v>508.96</v>
          </cell>
          <cell r="P201">
            <v>602.64</v>
          </cell>
          <cell r="Q201">
            <v>742.94</v>
          </cell>
          <cell r="R201">
            <v>841.8</v>
          </cell>
        </row>
        <row r="202">
          <cell r="A202" t="str">
            <v>Sudan</v>
          </cell>
          <cell r="B202">
            <v>550</v>
          </cell>
          <cell r="C202">
            <v>490</v>
          </cell>
          <cell r="D202">
            <v>320</v>
          </cell>
          <cell r="E202">
            <v>280</v>
          </cell>
          <cell r="F202">
            <v>240</v>
          </cell>
          <cell r="G202">
            <v>250</v>
          </cell>
          <cell r="H202">
            <v>260</v>
          </cell>
          <cell r="I202">
            <v>280</v>
          </cell>
          <cell r="J202">
            <v>310</v>
          </cell>
          <cell r="K202">
            <v>320</v>
          </cell>
          <cell r="L202">
            <v>310</v>
          </cell>
          <cell r="M202">
            <v>340</v>
          </cell>
          <cell r="N202">
            <v>380</v>
          </cell>
          <cell r="O202">
            <v>440</v>
          </cell>
          <cell r="P202">
            <v>520</v>
          </cell>
          <cell r="Q202">
            <v>650</v>
          </cell>
          <cell r="R202">
            <v>810</v>
          </cell>
        </row>
        <row r="203">
          <cell r="A203" t="str">
            <v>Suriname</v>
          </cell>
          <cell r="B203">
            <v>1510</v>
          </cell>
          <cell r="C203">
            <v>1160</v>
          </cell>
          <cell r="D203">
            <v>1050</v>
          </cell>
          <cell r="E203" t="str">
            <v>..</v>
          </cell>
          <cell r="F203">
            <v>1160</v>
          </cell>
          <cell r="G203">
            <v>1430</v>
          </cell>
          <cell r="H203">
            <v>1780</v>
          </cell>
          <cell r="I203">
            <v>2020</v>
          </cell>
          <cell r="J203">
            <v>2510</v>
          </cell>
          <cell r="K203">
            <v>1730</v>
          </cell>
          <cell r="L203">
            <v>2070</v>
          </cell>
          <cell r="M203">
            <v>1770</v>
          </cell>
          <cell r="N203">
            <v>1900</v>
          </cell>
          <cell r="O203">
            <v>2060</v>
          </cell>
          <cell r="P203">
            <v>2260</v>
          </cell>
          <cell r="Q203">
            <v>2540</v>
          </cell>
          <cell r="R203">
            <v>3200</v>
          </cell>
        </row>
        <row r="204">
          <cell r="A204" t="str">
            <v>Swaziland</v>
          </cell>
          <cell r="B204">
            <v>1200</v>
          </cell>
          <cell r="C204">
            <v>1220</v>
          </cell>
          <cell r="D204">
            <v>1310</v>
          </cell>
          <cell r="E204">
            <v>1310</v>
          </cell>
          <cell r="F204">
            <v>1300</v>
          </cell>
          <cell r="G204">
            <v>1500</v>
          </cell>
          <cell r="H204">
            <v>1620</v>
          </cell>
          <cell r="I204">
            <v>1650</v>
          </cell>
          <cell r="J204">
            <v>1460</v>
          </cell>
          <cell r="K204">
            <v>1470</v>
          </cell>
          <cell r="L204">
            <v>1370</v>
          </cell>
          <cell r="M204">
            <v>1370</v>
          </cell>
          <cell r="N204">
            <v>1180</v>
          </cell>
          <cell r="O204">
            <v>1320</v>
          </cell>
          <cell r="P204">
            <v>1670</v>
          </cell>
          <cell r="Q204">
            <v>2210</v>
          </cell>
          <cell r="R204">
            <v>2430</v>
          </cell>
        </row>
        <row r="205">
          <cell r="A205" t="str">
            <v>Sweden</v>
          </cell>
          <cell r="B205">
            <v>26070</v>
          </cell>
          <cell r="C205">
            <v>27330</v>
          </cell>
          <cell r="D205">
            <v>29400</v>
          </cell>
          <cell r="E205">
            <v>26610</v>
          </cell>
          <cell r="F205">
            <v>26180</v>
          </cell>
          <cell r="G205">
            <v>26450</v>
          </cell>
          <cell r="H205">
            <v>28570</v>
          </cell>
          <cell r="I205">
            <v>29280</v>
          </cell>
          <cell r="J205">
            <v>28930</v>
          </cell>
          <cell r="K205">
            <v>28750</v>
          </cell>
          <cell r="L205">
            <v>28870</v>
          </cell>
          <cell r="M205">
            <v>26950</v>
          </cell>
          <cell r="N205">
            <v>26410</v>
          </cell>
          <cell r="O205">
            <v>29520</v>
          </cell>
          <cell r="P205">
            <v>35740</v>
          </cell>
          <cell r="Q205">
            <v>40910</v>
          </cell>
          <cell r="R205">
            <v>43580</v>
          </cell>
        </row>
        <row r="206">
          <cell r="A206" t="str">
            <v>Switzerland</v>
          </cell>
          <cell r="B206">
            <v>34230</v>
          </cell>
          <cell r="C206">
            <v>34740</v>
          </cell>
          <cell r="D206">
            <v>37870</v>
          </cell>
          <cell r="E206">
            <v>37770</v>
          </cell>
          <cell r="F206">
            <v>38730</v>
          </cell>
          <cell r="G206">
            <v>42030</v>
          </cell>
          <cell r="H206">
            <v>44790</v>
          </cell>
          <cell r="I206">
            <v>44440</v>
          </cell>
          <cell r="J206">
            <v>41560</v>
          </cell>
          <cell r="K206">
            <v>39850</v>
          </cell>
          <cell r="L206">
            <v>40110</v>
          </cell>
          <cell r="M206">
            <v>37530</v>
          </cell>
          <cell r="N206">
            <v>36280</v>
          </cell>
          <cell r="O206">
            <v>41930</v>
          </cell>
          <cell r="P206">
            <v>49860</v>
          </cell>
          <cell r="Q206">
            <v>55320</v>
          </cell>
          <cell r="R206">
            <v>57230</v>
          </cell>
        </row>
        <row r="207">
          <cell r="A207" t="str">
            <v>Syrian Arab Republic</v>
          </cell>
          <cell r="B207">
            <v>880</v>
          </cell>
          <cell r="C207">
            <v>960</v>
          </cell>
          <cell r="D207">
            <v>1070</v>
          </cell>
          <cell r="E207">
            <v>1040</v>
          </cell>
          <cell r="F207">
            <v>940</v>
          </cell>
          <cell r="G207">
            <v>880</v>
          </cell>
          <cell r="H207">
            <v>830</v>
          </cell>
          <cell r="I207">
            <v>830</v>
          </cell>
          <cell r="J207">
            <v>900</v>
          </cell>
          <cell r="K207">
            <v>870</v>
          </cell>
          <cell r="L207">
            <v>950</v>
          </cell>
          <cell r="M207">
            <v>1080</v>
          </cell>
          <cell r="N207">
            <v>1150</v>
          </cell>
          <cell r="O207">
            <v>1210</v>
          </cell>
          <cell r="P207">
            <v>1310</v>
          </cell>
          <cell r="Q207">
            <v>1420</v>
          </cell>
          <cell r="R207">
            <v>1570</v>
          </cell>
        </row>
        <row r="208">
          <cell r="A208" t="str">
            <v>Taiwan, China</v>
          </cell>
          <cell r="B208">
            <v>8140</v>
          </cell>
          <cell r="C208">
            <v>9060</v>
          </cell>
          <cell r="D208">
            <v>10190</v>
          </cell>
          <cell r="E208">
            <v>11130</v>
          </cell>
          <cell r="F208">
            <v>12160</v>
          </cell>
          <cell r="G208">
            <v>12950</v>
          </cell>
          <cell r="H208">
            <v>13630</v>
          </cell>
          <cell r="I208">
            <v>13950</v>
          </cell>
          <cell r="J208">
            <v>13260</v>
          </cell>
          <cell r="K208">
            <v>13320</v>
          </cell>
          <cell r="L208">
            <v>13870</v>
          </cell>
          <cell r="M208">
            <v>13840</v>
          </cell>
          <cell r="N208">
            <v>13950</v>
          </cell>
          <cell r="O208">
            <v>14290</v>
          </cell>
          <cell r="P208">
            <v>15660</v>
          </cell>
          <cell r="Q208">
            <v>16630</v>
          </cell>
          <cell r="R208">
            <v>17230</v>
          </cell>
        </row>
        <row r="209">
          <cell r="A209" t="str">
            <v>Tajikistan</v>
          </cell>
          <cell r="B209" t="str">
            <v>..</v>
          </cell>
          <cell r="C209" t="str">
            <v>..</v>
          </cell>
          <cell r="D209">
            <v>350</v>
          </cell>
          <cell r="E209">
            <v>290</v>
          </cell>
          <cell r="F209">
            <v>230</v>
          </cell>
          <cell r="G209">
            <v>210</v>
          </cell>
          <cell r="H209">
            <v>170</v>
          </cell>
          <cell r="I209">
            <v>160</v>
          </cell>
          <cell r="J209">
            <v>170</v>
          </cell>
          <cell r="K209">
            <v>170</v>
          </cell>
          <cell r="L209">
            <v>180</v>
          </cell>
          <cell r="M209">
            <v>180</v>
          </cell>
          <cell r="N209">
            <v>180</v>
          </cell>
          <cell r="O209">
            <v>210</v>
          </cell>
          <cell r="P209">
            <v>280</v>
          </cell>
          <cell r="Q209">
            <v>330</v>
          </cell>
          <cell r="R209">
            <v>390</v>
          </cell>
        </row>
        <row r="210">
          <cell r="A210" t="str">
            <v>Tanzania</v>
          </cell>
          <cell r="B210">
            <v>180</v>
          </cell>
          <cell r="C210">
            <v>170</v>
          </cell>
          <cell r="D210">
            <v>170</v>
          </cell>
          <cell r="E210">
            <v>160</v>
          </cell>
          <cell r="F210">
            <v>150</v>
          </cell>
          <cell r="G210">
            <v>160</v>
          </cell>
          <cell r="H210">
            <v>180</v>
          </cell>
          <cell r="I210">
            <v>200</v>
          </cell>
          <cell r="J210">
            <v>220</v>
          </cell>
          <cell r="K210">
            <v>240</v>
          </cell>
          <cell r="L210">
            <v>270</v>
          </cell>
          <cell r="M210">
            <v>280</v>
          </cell>
          <cell r="N210">
            <v>280</v>
          </cell>
          <cell r="O210">
            <v>300</v>
          </cell>
          <cell r="P210">
            <v>320</v>
          </cell>
          <cell r="Q210">
            <v>340</v>
          </cell>
          <cell r="R210">
            <v>350</v>
          </cell>
        </row>
        <row r="211">
          <cell r="A211" t="str">
            <v>Thailand</v>
          </cell>
          <cell r="B211">
            <v>1540</v>
          </cell>
          <cell r="C211">
            <v>1720</v>
          </cell>
          <cell r="D211">
            <v>1940</v>
          </cell>
          <cell r="E211">
            <v>2170</v>
          </cell>
          <cell r="F211">
            <v>2430</v>
          </cell>
          <cell r="G211">
            <v>2780</v>
          </cell>
          <cell r="H211">
            <v>3000</v>
          </cell>
          <cell r="I211">
            <v>2760</v>
          </cell>
          <cell r="J211">
            <v>2090</v>
          </cell>
          <cell r="K211">
            <v>1980</v>
          </cell>
          <cell r="L211">
            <v>1990</v>
          </cell>
          <cell r="M211">
            <v>1950</v>
          </cell>
          <cell r="N211">
            <v>1970</v>
          </cell>
          <cell r="O211">
            <v>2150</v>
          </cell>
          <cell r="P211">
            <v>2490</v>
          </cell>
          <cell r="Q211">
            <v>2720</v>
          </cell>
          <cell r="R211">
            <v>2990</v>
          </cell>
        </row>
        <row r="212">
          <cell r="A212" t="str">
            <v>Timor-Leste</v>
          </cell>
          <cell r="B212" t="str">
            <v>..</v>
          </cell>
          <cell r="C212" t="str">
            <v>..</v>
          </cell>
          <cell r="D212" t="str">
            <v>..</v>
          </cell>
          <cell r="E212" t="str">
            <v>..</v>
          </cell>
          <cell r="F212" t="str">
            <v>..</v>
          </cell>
          <cell r="G212" t="str">
            <v>..</v>
          </cell>
          <cell r="H212" t="str">
            <v>..</v>
          </cell>
          <cell r="I212" t="str">
            <v>..</v>
          </cell>
          <cell r="J212" t="str">
            <v>..</v>
          </cell>
          <cell r="K212" t="str">
            <v>..</v>
          </cell>
          <cell r="L212" t="str">
            <v>..</v>
          </cell>
          <cell r="M212" t="str">
            <v>..</v>
          </cell>
          <cell r="N212">
            <v>420</v>
          </cell>
          <cell r="O212">
            <v>390</v>
          </cell>
          <cell r="P212">
            <v>580</v>
          </cell>
          <cell r="Q212">
            <v>750</v>
          </cell>
          <cell r="R212">
            <v>840</v>
          </cell>
        </row>
        <row r="213">
          <cell r="A213" t="str">
            <v>Togo</v>
          </cell>
          <cell r="B213">
            <v>380</v>
          </cell>
          <cell r="C213">
            <v>380</v>
          </cell>
          <cell r="D213">
            <v>400</v>
          </cell>
          <cell r="E213">
            <v>320</v>
          </cell>
          <cell r="F213">
            <v>290</v>
          </cell>
          <cell r="G213">
            <v>280</v>
          </cell>
          <cell r="H213">
            <v>290</v>
          </cell>
          <cell r="I213">
            <v>330</v>
          </cell>
          <cell r="J213">
            <v>300</v>
          </cell>
          <cell r="K213">
            <v>290</v>
          </cell>
          <cell r="L213">
            <v>270</v>
          </cell>
          <cell r="M213">
            <v>250</v>
          </cell>
          <cell r="N213">
            <v>240</v>
          </cell>
          <cell r="O213">
            <v>270</v>
          </cell>
          <cell r="P213">
            <v>310</v>
          </cell>
          <cell r="Q213">
            <v>350</v>
          </cell>
          <cell r="R213">
            <v>350</v>
          </cell>
        </row>
        <row r="214">
          <cell r="A214" t="str">
            <v>Tonga</v>
          </cell>
          <cell r="B214">
            <v>1230</v>
          </cell>
          <cell r="C214">
            <v>1350</v>
          </cell>
          <cell r="D214">
            <v>1450</v>
          </cell>
          <cell r="E214">
            <v>1530</v>
          </cell>
          <cell r="F214">
            <v>1680</v>
          </cell>
          <cell r="G214">
            <v>1730</v>
          </cell>
          <cell r="H214">
            <v>1840</v>
          </cell>
          <cell r="I214">
            <v>1840</v>
          </cell>
          <cell r="J214">
            <v>1700</v>
          </cell>
          <cell r="K214">
            <v>1690</v>
          </cell>
          <cell r="L214">
            <v>1560</v>
          </cell>
          <cell r="M214">
            <v>1460</v>
          </cell>
          <cell r="N214">
            <v>1440</v>
          </cell>
          <cell r="O214">
            <v>1520</v>
          </cell>
          <cell r="P214">
            <v>1750</v>
          </cell>
          <cell r="Q214">
            <v>1970</v>
          </cell>
          <cell r="R214">
            <v>2170</v>
          </cell>
        </row>
        <row r="215">
          <cell r="A215" t="str">
            <v>Trinidad and Tobago</v>
          </cell>
          <cell r="B215">
            <v>3730</v>
          </cell>
          <cell r="C215">
            <v>3920</v>
          </cell>
          <cell r="D215">
            <v>4160</v>
          </cell>
          <cell r="E215">
            <v>3930</v>
          </cell>
          <cell r="F215">
            <v>3860</v>
          </cell>
          <cell r="G215">
            <v>3880</v>
          </cell>
          <cell r="H215">
            <v>4120</v>
          </cell>
          <cell r="I215">
            <v>4290</v>
          </cell>
          <cell r="J215">
            <v>4490</v>
          </cell>
          <cell r="K215">
            <v>4710</v>
          </cell>
          <cell r="L215">
            <v>5230</v>
          </cell>
          <cell r="M215">
            <v>5970</v>
          </cell>
          <cell r="N215">
            <v>6680</v>
          </cell>
          <cell r="O215">
            <v>7750</v>
          </cell>
          <cell r="P215">
            <v>9010</v>
          </cell>
          <cell r="Q215">
            <v>10870</v>
          </cell>
          <cell r="R215">
            <v>13340</v>
          </cell>
        </row>
        <row r="216">
          <cell r="A216" t="str">
            <v>Tunisia</v>
          </cell>
          <cell r="B216">
            <v>1430</v>
          </cell>
          <cell r="C216">
            <v>1480</v>
          </cell>
          <cell r="D216">
            <v>1700</v>
          </cell>
          <cell r="E216">
            <v>1680</v>
          </cell>
          <cell r="F216">
            <v>1740</v>
          </cell>
          <cell r="G216">
            <v>1820</v>
          </cell>
          <cell r="H216">
            <v>2010</v>
          </cell>
          <cell r="I216">
            <v>2080</v>
          </cell>
          <cell r="J216">
            <v>2050</v>
          </cell>
          <cell r="K216">
            <v>2090</v>
          </cell>
          <cell r="L216">
            <v>2090</v>
          </cell>
          <cell r="M216">
            <v>2060</v>
          </cell>
          <cell r="N216">
            <v>2000</v>
          </cell>
          <cell r="O216">
            <v>2260</v>
          </cell>
          <cell r="P216">
            <v>2650</v>
          </cell>
          <cell r="Q216">
            <v>2880</v>
          </cell>
          <cell r="R216">
            <v>2970</v>
          </cell>
        </row>
        <row r="217">
          <cell r="A217" t="str">
            <v>Turkey</v>
          </cell>
          <cell r="B217">
            <v>2270</v>
          </cell>
          <cell r="C217">
            <v>2540</v>
          </cell>
          <cell r="D217">
            <v>2900</v>
          </cell>
          <cell r="E217">
            <v>3080</v>
          </cell>
          <cell r="F217">
            <v>2600</v>
          </cell>
          <cell r="G217">
            <v>2750</v>
          </cell>
          <cell r="H217">
            <v>2820</v>
          </cell>
          <cell r="I217">
            <v>3100</v>
          </cell>
          <cell r="J217">
            <v>3060</v>
          </cell>
          <cell r="K217">
            <v>2800</v>
          </cell>
          <cell r="L217">
            <v>2980</v>
          </cell>
          <cell r="M217">
            <v>2420</v>
          </cell>
          <cell r="N217">
            <v>2510</v>
          </cell>
          <cell r="O217">
            <v>2800</v>
          </cell>
          <cell r="P217">
            <v>3780</v>
          </cell>
          <cell r="Q217">
            <v>4750</v>
          </cell>
          <cell r="R217">
            <v>5400</v>
          </cell>
        </row>
        <row r="218">
          <cell r="A218" t="str">
            <v>Turkmenistan</v>
          </cell>
          <cell r="B218">
            <v>880</v>
          </cell>
          <cell r="C218">
            <v>850</v>
          </cell>
          <cell r="D218">
            <v>820</v>
          </cell>
          <cell r="E218">
            <v>770</v>
          </cell>
          <cell r="F218">
            <v>660</v>
          </cell>
          <cell r="G218">
            <v>610</v>
          </cell>
          <cell r="H218">
            <v>560</v>
          </cell>
          <cell r="I218">
            <v>530</v>
          </cell>
          <cell r="J218">
            <v>560</v>
          </cell>
          <cell r="K218">
            <v>620</v>
          </cell>
          <cell r="L218">
            <v>650</v>
          </cell>
          <cell r="M218" t="str">
            <v>..</v>
          </cell>
          <cell r="N218" t="str">
            <v>..</v>
          </cell>
          <cell r="O218" t="str">
            <v>..</v>
          </cell>
          <cell r="P218" t="str">
            <v>..</v>
          </cell>
          <cell r="Q218" t="str">
            <v>..</v>
          </cell>
          <cell r="R218" t="str">
            <v>..</v>
          </cell>
        </row>
        <row r="219">
          <cell r="A219" t="str">
            <v>Uganda</v>
          </cell>
          <cell r="B219">
            <v>320</v>
          </cell>
          <cell r="C219">
            <v>240</v>
          </cell>
          <cell r="D219">
            <v>190</v>
          </cell>
          <cell r="E219">
            <v>170</v>
          </cell>
          <cell r="F219">
            <v>180</v>
          </cell>
          <cell r="G219">
            <v>230</v>
          </cell>
          <cell r="H219">
            <v>270</v>
          </cell>
          <cell r="I219">
            <v>290</v>
          </cell>
          <cell r="J219">
            <v>280</v>
          </cell>
          <cell r="K219">
            <v>280</v>
          </cell>
          <cell r="L219">
            <v>260</v>
          </cell>
          <cell r="M219">
            <v>240</v>
          </cell>
          <cell r="N219">
            <v>230</v>
          </cell>
          <cell r="O219">
            <v>230</v>
          </cell>
          <cell r="P219">
            <v>250</v>
          </cell>
          <cell r="Q219">
            <v>280</v>
          </cell>
          <cell r="R219">
            <v>300</v>
          </cell>
        </row>
        <row r="220">
          <cell r="A220" t="str">
            <v>Ukraine</v>
          </cell>
          <cell r="B220">
            <v>1610</v>
          </cell>
          <cell r="C220">
            <v>1520</v>
          </cell>
          <cell r="D220">
            <v>1420</v>
          </cell>
          <cell r="E220">
            <v>1230</v>
          </cell>
          <cell r="F220">
            <v>1010</v>
          </cell>
          <cell r="G220">
            <v>920</v>
          </cell>
          <cell r="H220">
            <v>860</v>
          </cell>
          <cell r="I220">
            <v>890</v>
          </cell>
          <cell r="J220">
            <v>850</v>
          </cell>
          <cell r="K220">
            <v>760</v>
          </cell>
          <cell r="L220">
            <v>700</v>
          </cell>
          <cell r="M220">
            <v>730</v>
          </cell>
          <cell r="N220">
            <v>790</v>
          </cell>
          <cell r="O220">
            <v>980</v>
          </cell>
          <cell r="P220">
            <v>1270</v>
          </cell>
          <cell r="Q220">
            <v>1540</v>
          </cell>
          <cell r="R220">
            <v>1950</v>
          </cell>
        </row>
        <row r="221">
          <cell r="A221" t="str">
            <v>United Arab Emirates</v>
          </cell>
          <cell r="B221">
            <v>21140</v>
          </cell>
          <cell r="C221">
            <v>19700</v>
          </cell>
          <cell r="D221">
            <v>19740</v>
          </cell>
          <cell r="E221">
            <v>18770</v>
          </cell>
          <cell r="F221">
            <v>19000</v>
          </cell>
          <cell r="G221">
            <v>19420</v>
          </cell>
          <cell r="H221">
            <v>20120</v>
          </cell>
          <cell r="I221">
            <v>20690</v>
          </cell>
          <cell r="J221">
            <v>20020</v>
          </cell>
          <cell r="K221">
            <v>18040</v>
          </cell>
          <cell r="L221">
            <v>19270</v>
          </cell>
          <cell r="M221">
            <v>20510</v>
          </cell>
          <cell r="N221">
            <v>19860</v>
          </cell>
          <cell r="O221">
            <v>21080</v>
          </cell>
          <cell r="P221">
            <v>23950</v>
          </cell>
          <cell r="Q221" t="str">
            <v>..</v>
          </cell>
          <cell r="R221" t="str">
            <v>..</v>
          </cell>
        </row>
        <row r="222">
          <cell r="A222" t="str">
            <v>United Kingdom</v>
          </cell>
          <cell r="B222">
            <v>16190</v>
          </cell>
          <cell r="C222">
            <v>16830</v>
          </cell>
          <cell r="D222">
            <v>18530</v>
          </cell>
          <cell r="E222">
            <v>18460</v>
          </cell>
          <cell r="F222">
            <v>18900</v>
          </cell>
          <cell r="G222">
            <v>19230</v>
          </cell>
          <cell r="H222">
            <v>20330</v>
          </cell>
          <cell r="I222">
            <v>21620</v>
          </cell>
          <cell r="J222">
            <v>22830</v>
          </cell>
          <cell r="K222">
            <v>24100</v>
          </cell>
          <cell r="L222">
            <v>25010</v>
          </cell>
          <cell r="M222">
            <v>25090</v>
          </cell>
          <cell r="N222">
            <v>25720</v>
          </cell>
          <cell r="O222">
            <v>28450</v>
          </cell>
          <cell r="P222">
            <v>33890</v>
          </cell>
          <cell r="Q222">
            <v>37750</v>
          </cell>
          <cell r="R222">
            <v>40180</v>
          </cell>
        </row>
        <row r="223">
          <cell r="A223" t="str">
            <v>United States</v>
          </cell>
          <cell r="B223">
            <v>23330</v>
          </cell>
          <cell r="C223">
            <v>23480</v>
          </cell>
          <cell r="D223">
            <v>24780</v>
          </cell>
          <cell r="E223">
            <v>25470</v>
          </cell>
          <cell r="F223">
            <v>26630</v>
          </cell>
          <cell r="G223">
            <v>27910</v>
          </cell>
          <cell r="H223">
            <v>28970</v>
          </cell>
          <cell r="I223">
            <v>29910</v>
          </cell>
          <cell r="J223">
            <v>30620</v>
          </cell>
          <cell r="K223">
            <v>32260</v>
          </cell>
          <cell r="L223">
            <v>34400</v>
          </cell>
          <cell r="M223">
            <v>34800</v>
          </cell>
          <cell r="N223">
            <v>35180</v>
          </cell>
          <cell r="O223">
            <v>37570</v>
          </cell>
          <cell r="P223">
            <v>41060</v>
          </cell>
          <cell r="Q223">
            <v>43560</v>
          </cell>
          <cell r="R223">
            <v>44970</v>
          </cell>
        </row>
        <row r="224">
          <cell r="A224" t="str">
            <v>Upper middle income</v>
          </cell>
          <cell r="B224">
            <v>2723.68</v>
          </cell>
          <cell r="C224">
            <v>2909.47</v>
          </cell>
          <cell r="D224">
            <v>3071.42</v>
          </cell>
          <cell r="E224">
            <v>3176.95</v>
          </cell>
          <cell r="F224">
            <v>3270.67</v>
          </cell>
          <cell r="G224">
            <v>3432.21</v>
          </cell>
          <cell r="H224">
            <v>3688.24</v>
          </cell>
          <cell r="I224">
            <v>3950.6</v>
          </cell>
          <cell r="J224">
            <v>3762.06</v>
          </cell>
          <cell r="K224">
            <v>3525.19</v>
          </cell>
          <cell r="L224">
            <v>3588.89</v>
          </cell>
          <cell r="M224">
            <v>3477.53</v>
          </cell>
          <cell r="N224">
            <v>3399.41</v>
          </cell>
          <cell r="O224">
            <v>3624.69</v>
          </cell>
          <cell r="P224">
            <v>4255.53</v>
          </cell>
          <cell r="Q224">
            <v>5053.28</v>
          </cell>
          <cell r="R224">
            <v>5912.97</v>
          </cell>
        </row>
        <row r="225">
          <cell r="A225" t="str">
            <v>Uruguay</v>
          </cell>
          <cell r="B225">
            <v>2870</v>
          </cell>
          <cell r="C225">
            <v>3220</v>
          </cell>
          <cell r="D225">
            <v>3850</v>
          </cell>
          <cell r="E225">
            <v>4290</v>
          </cell>
          <cell r="F225">
            <v>4860</v>
          </cell>
          <cell r="G225">
            <v>5230</v>
          </cell>
          <cell r="H225">
            <v>5930</v>
          </cell>
          <cell r="I225">
            <v>6460</v>
          </cell>
          <cell r="J225">
            <v>6610</v>
          </cell>
          <cell r="K225">
            <v>6360</v>
          </cell>
          <cell r="L225">
            <v>6220</v>
          </cell>
          <cell r="M225">
            <v>5760</v>
          </cell>
          <cell r="N225">
            <v>4480</v>
          </cell>
          <cell r="O225">
            <v>3860</v>
          </cell>
          <cell r="P225">
            <v>4040</v>
          </cell>
          <cell r="Q225">
            <v>4560</v>
          </cell>
          <cell r="R225">
            <v>5310</v>
          </cell>
        </row>
        <row r="226">
          <cell r="A226" t="str">
            <v>Uzbekistan</v>
          </cell>
          <cell r="B226" t="str">
            <v>..</v>
          </cell>
          <cell r="C226" t="str">
            <v>..</v>
          </cell>
          <cell r="D226">
            <v>600</v>
          </cell>
          <cell r="E226">
            <v>590</v>
          </cell>
          <cell r="F226">
            <v>570</v>
          </cell>
          <cell r="G226">
            <v>580</v>
          </cell>
          <cell r="H226">
            <v>600</v>
          </cell>
          <cell r="I226">
            <v>610</v>
          </cell>
          <cell r="J226">
            <v>620</v>
          </cell>
          <cell r="K226">
            <v>650</v>
          </cell>
          <cell r="L226">
            <v>630</v>
          </cell>
          <cell r="M226">
            <v>560</v>
          </cell>
          <cell r="N226">
            <v>450</v>
          </cell>
          <cell r="O226">
            <v>420</v>
          </cell>
          <cell r="P226">
            <v>460</v>
          </cell>
          <cell r="Q226">
            <v>530</v>
          </cell>
          <cell r="R226">
            <v>610</v>
          </cell>
        </row>
        <row r="227">
          <cell r="A227" t="str">
            <v>Vanuatu</v>
          </cell>
          <cell r="B227">
            <v>1120</v>
          </cell>
          <cell r="C227">
            <v>1100</v>
          </cell>
          <cell r="D227">
            <v>1150</v>
          </cell>
          <cell r="E227">
            <v>1220</v>
          </cell>
          <cell r="F227">
            <v>1160</v>
          </cell>
          <cell r="G227">
            <v>1230</v>
          </cell>
          <cell r="H227">
            <v>1250</v>
          </cell>
          <cell r="I227">
            <v>1290</v>
          </cell>
          <cell r="J227">
            <v>1290</v>
          </cell>
          <cell r="K227">
            <v>1260</v>
          </cell>
          <cell r="L227">
            <v>1240</v>
          </cell>
          <cell r="M227">
            <v>1210</v>
          </cell>
          <cell r="N227">
            <v>1060</v>
          </cell>
          <cell r="O227">
            <v>1170</v>
          </cell>
          <cell r="P227">
            <v>1410</v>
          </cell>
          <cell r="Q227">
            <v>1620</v>
          </cell>
          <cell r="R227">
            <v>1710</v>
          </cell>
        </row>
        <row r="228">
          <cell r="A228" t="str">
            <v>Venezuela, RB</v>
          </cell>
          <cell r="B228">
            <v>2570</v>
          </cell>
          <cell r="C228">
            <v>2590</v>
          </cell>
          <cell r="D228">
            <v>2760</v>
          </cell>
          <cell r="E228">
            <v>2740</v>
          </cell>
          <cell r="F228">
            <v>2640</v>
          </cell>
          <cell r="G228">
            <v>2930</v>
          </cell>
          <cell r="H228">
            <v>2980</v>
          </cell>
          <cell r="I228">
            <v>3370</v>
          </cell>
          <cell r="J228">
            <v>3360</v>
          </cell>
          <cell r="K228">
            <v>3550</v>
          </cell>
          <cell r="L228">
            <v>4100</v>
          </cell>
          <cell r="M228">
            <v>4580</v>
          </cell>
          <cell r="N228">
            <v>3970</v>
          </cell>
          <cell r="O228">
            <v>3470</v>
          </cell>
          <cell r="P228">
            <v>4080</v>
          </cell>
          <cell r="Q228">
            <v>4940</v>
          </cell>
          <cell r="R228">
            <v>6070</v>
          </cell>
        </row>
        <row r="229">
          <cell r="A229" t="str">
            <v>Vietnam</v>
          </cell>
          <cell r="B229">
            <v>130</v>
          </cell>
          <cell r="C229">
            <v>110</v>
          </cell>
          <cell r="D229">
            <v>130</v>
          </cell>
          <cell r="E229">
            <v>170</v>
          </cell>
          <cell r="F229">
            <v>200</v>
          </cell>
          <cell r="G229">
            <v>250</v>
          </cell>
          <cell r="H229">
            <v>300</v>
          </cell>
          <cell r="I229">
            <v>340</v>
          </cell>
          <cell r="J229">
            <v>350</v>
          </cell>
          <cell r="K229">
            <v>360</v>
          </cell>
          <cell r="L229">
            <v>390</v>
          </cell>
          <cell r="M229">
            <v>410</v>
          </cell>
          <cell r="N229">
            <v>430</v>
          </cell>
          <cell r="O229">
            <v>470</v>
          </cell>
          <cell r="P229">
            <v>540</v>
          </cell>
          <cell r="Q229">
            <v>620</v>
          </cell>
          <cell r="R229">
            <v>690</v>
          </cell>
        </row>
        <row r="230">
          <cell r="A230" t="str">
            <v>Virgin Islands (U.S.)</v>
          </cell>
          <cell r="B230" t="str">
            <v>..</v>
          </cell>
          <cell r="C230" t="str">
            <v>..</v>
          </cell>
          <cell r="D230" t="str">
            <v>..</v>
          </cell>
          <cell r="E230" t="str">
            <v>..</v>
          </cell>
          <cell r="F230" t="str">
            <v>..</v>
          </cell>
          <cell r="G230" t="str">
            <v>..</v>
          </cell>
          <cell r="H230" t="str">
            <v>..</v>
          </cell>
          <cell r="I230" t="str">
            <v>..</v>
          </cell>
          <cell r="J230" t="str">
            <v>..</v>
          </cell>
          <cell r="K230" t="str">
            <v>..</v>
          </cell>
          <cell r="L230" t="str">
            <v>..</v>
          </cell>
          <cell r="M230" t="str">
            <v>..</v>
          </cell>
          <cell r="N230" t="str">
            <v>..</v>
          </cell>
          <cell r="O230" t="str">
            <v>..</v>
          </cell>
          <cell r="P230" t="str">
            <v>..</v>
          </cell>
          <cell r="Q230" t="str">
            <v>..</v>
          </cell>
          <cell r="R230" t="str">
            <v>..</v>
          </cell>
        </row>
        <row r="231">
          <cell r="A231" t="str">
            <v>West Bank and Gaza</v>
          </cell>
          <cell r="B231" t="str">
            <v>..</v>
          </cell>
          <cell r="C231" t="str">
            <v>..</v>
          </cell>
          <cell r="D231" t="str">
            <v>..</v>
          </cell>
          <cell r="E231" t="str">
            <v>..</v>
          </cell>
          <cell r="F231" t="str">
            <v>..</v>
          </cell>
          <cell r="G231" t="str">
            <v>..</v>
          </cell>
          <cell r="H231">
            <v>1510</v>
          </cell>
          <cell r="I231">
            <v>1640</v>
          </cell>
          <cell r="J231">
            <v>1740</v>
          </cell>
          <cell r="K231">
            <v>1760</v>
          </cell>
          <cell r="L231">
            <v>1580</v>
          </cell>
          <cell r="M231">
            <v>1220</v>
          </cell>
          <cell r="N231">
            <v>1020</v>
          </cell>
          <cell r="O231">
            <v>1060</v>
          </cell>
          <cell r="P231">
            <v>1130</v>
          </cell>
          <cell r="Q231">
            <v>1230</v>
          </cell>
          <cell r="R231" t="str">
            <v>..</v>
          </cell>
        </row>
        <row r="232">
          <cell r="A232" t="str">
            <v>World</v>
          </cell>
          <cell r="B232">
            <v>4083.72</v>
          </cell>
          <cell r="C232">
            <v>4200.38</v>
          </cell>
          <cell r="D232">
            <v>4500.3999999999996</v>
          </cell>
          <cell r="E232">
            <v>4580.78</v>
          </cell>
          <cell r="F232">
            <v>4766.9399999999996</v>
          </cell>
          <cell r="G232">
            <v>5058.55</v>
          </cell>
          <cell r="H232">
            <v>5297.47</v>
          </cell>
          <cell r="I232">
            <v>5337.87</v>
          </cell>
          <cell r="J232">
            <v>5089.13</v>
          </cell>
          <cell r="K232">
            <v>5087.1099999999997</v>
          </cell>
          <cell r="L232">
            <v>5250.82</v>
          </cell>
          <cell r="M232">
            <v>5215.6000000000004</v>
          </cell>
          <cell r="N232">
            <v>5167.84</v>
          </cell>
          <cell r="O232">
            <v>5562.69</v>
          </cell>
          <cell r="P232">
            <v>6338.29</v>
          </cell>
          <cell r="Q232">
            <v>7015.51</v>
          </cell>
          <cell r="R232">
            <v>7438.61</v>
          </cell>
        </row>
        <row r="233">
          <cell r="A233" t="str">
            <v>Yemen, Rep.</v>
          </cell>
          <cell r="B233" t="str">
            <v>..</v>
          </cell>
          <cell r="C233" t="str">
            <v>..</v>
          </cell>
          <cell r="D233">
            <v>410</v>
          </cell>
          <cell r="E233">
            <v>380</v>
          </cell>
          <cell r="F233">
            <v>290</v>
          </cell>
          <cell r="G233">
            <v>270</v>
          </cell>
          <cell r="H233">
            <v>280</v>
          </cell>
          <cell r="I233">
            <v>330</v>
          </cell>
          <cell r="J233">
            <v>380</v>
          </cell>
          <cell r="K233">
            <v>380</v>
          </cell>
          <cell r="L233">
            <v>410</v>
          </cell>
          <cell r="M233">
            <v>450</v>
          </cell>
          <cell r="N233">
            <v>470</v>
          </cell>
          <cell r="O233">
            <v>490</v>
          </cell>
          <cell r="P233">
            <v>560</v>
          </cell>
          <cell r="Q233">
            <v>660</v>
          </cell>
          <cell r="R233">
            <v>760</v>
          </cell>
        </row>
        <row r="234">
          <cell r="A234" t="str">
            <v>Zambia</v>
          </cell>
          <cell r="B234">
            <v>420</v>
          </cell>
          <cell r="C234">
            <v>380</v>
          </cell>
          <cell r="D234">
            <v>350</v>
          </cell>
          <cell r="E234">
            <v>360</v>
          </cell>
          <cell r="F234">
            <v>320</v>
          </cell>
          <cell r="G234">
            <v>320</v>
          </cell>
          <cell r="H234">
            <v>340</v>
          </cell>
          <cell r="I234">
            <v>350</v>
          </cell>
          <cell r="J234">
            <v>310</v>
          </cell>
          <cell r="K234">
            <v>310</v>
          </cell>
          <cell r="L234">
            <v>290</v>
          </cell>
          <cell r="M234">
            <v>300</v>
          </cell>
          <cell r="N234">
            <v>310</v>
          </cell>
          <cell r="O234">
            <v>350</v>
          </cell>
          <cell r="P234">
            <v>400</v>
          </cell>
          <cell r="Q234">
            <v>500</v>
          </cell>
          <cell r="R234">
            <v>630</v>
          </cell>
        </row>
        <row r="235">
          <cell r="A235" t="str">
            <v>Zimbabwe</v>
          </cell>
          <cell r="B235">
            <v>850</v>
          </cell>
          <cell r="C235">
            <v>840</v>
          </cell>
          <cell r="D235">
            <v>690</v>
          </cell>
          <cell r="E235">
            <v>620</v>
          </cell>
          <cell r="F235">
            <v>610</v>
          </cell>
          <cell r="G235">
            <v>590</v>
          </cell>
          <cell r="H235">
            <v>660</v>
          </cell>
          <cell r="I235">
            <v>660</v>
          </cell>
          <cell r="J235">
            <v>570</v>
          </cell>
          <cell r="K235">
            <v>500</v>
          </cell>
          <cell r="L235">
            <v>460</v>
          </cell>
          <cell r="M235">
            <v>540</v>
          </cell>
          <cell r="N235">
            <v>780</v>
          </cell>
          <cell r="O235">
            <v>770</v>
          </cell>
          <cell r="P235">
            <v>570</v>
          </cell>
          <cell r="Q235">
            <v>340</v>
          </cell>
          <cell r="R235" t="str">
            <v>..</v>
          </cell>
        </row>
      </sheetData>
      <sheetData sheetId="3">
        <row r="2">
          <cell r="A2">
            <v>1994</v>
          </cell>
          <cell r="B2">
            <v>725</v>
          </cell>
        </row>
        <row r="3">
          <cell r="A3">
            <v>1995</v>
          </cell>
          <cell r="B3">
            <v>765</v>
          </cell>
        </row>
        <row r="4">
          <cell r="A4">
            <v>1996</v>
          </cell>
          <cell r="B4">
            <v>785</v>
          </cell>
        </row>
        <row r="5">
          <cell r="A5">
            <v>1997</v>
          </cell>
          <cell r="B5">
            <v>785</v>
          </cell>
        </row>
        <row r="6">
          <cell r="A6">
            <v>1998</v>
          </cell>
          <cell r="B6">
            <v>760</v>
          </cell>
        </row>
        <row r="7">
          <cell r="A7">
            <v>1999</v>
          </cell>
          <cell r="B7">
            <v>755</v>
          </cell>
        </row>
        <row r="8">
          <cell r="A8">
            <v>2000</v>
          </cell>
          <cell r="B8">
            <v>755</v>
          </cell>
        </row>
        <row r="9">
          <cell r="A9">
            <v>2001</v>
          </cell>
          <cell r="B9">
            <v>745</v>
          </cell>
        </row>
        <row r="10">
          <cell r="A10">
            <v>2002</v>
          </cell>
          <cell r="B10">
            <v>735</v>
          </cell>
        </row>
        <row r="11">
          <cell r="A11">
            <v>2003</v>
          </cell>
          <cell r="B11">
            <v>765</v>
          </cell>
        </row>
        <row r="12">
          <cell r="A12">
            <v>2004</v>
          </cell>
          <cell r="B12">
            <v>825</v>
          </cell>
        </row>
        <row r="13">
          <cell r="A13">
            <v>2005</v>
          </cell>
          <cell r="B13">
            <v>875</v>
          </cell>
        </row>
        <row r="14">
          <cell r="A14">
            <v>2006</v>
          </cell>
          <cell r="B14">
            <v>905</v>
          </cell>
        </row>
        <row r="15">
          <cell r="A15">
            <v>2007</v>
          </cell>
          <cell r="B15">
            <v>905</v>
          </cell>
        </row>
      </sheetData>
      <sheetData sheetId="4" refreshError="1"/>
      <sheetData sheetId="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Gold"/>
      <sheetName val="Nickel"/>
      <sheetName val="Coal"/>
      <sheetName val="PGold"/>
      <sheetName val="PNickel"/>
      <sheetName val="PCoal"/>
    </sheetNames>
    <sheetDataSet>
      <sheetData sheetId="0"/>
      <sheetData sheetId="1">
        <row r="583">
          <cell r="B583">
            <v>1725.1</v>
          </cell>
          <cell r="C583">
            <v>1727.5</v>
          </cell>
          <cell r="D583">
            <v>1729.5</v>
          </cell>
          <cell r="E583">
            <v>1731.1</v>
          </cell>
          <cell r="F583">
            <v>1732.9</v>
          </cell>
          <cell r="G583">
            <v>1734.9</v>
          </cell>
          <cell r="H583">
            <v>1736.5</v>
          </cell>
          <cell r="I583">
            <v>1737.8</v>
          </cell>
          <cell r="J583">
            <v>1739.3</v>
          </cell>
          <cell r="K583">
            <v>1742.3</v>
          </cell>
          <cell r="L583">
            <v>1744.4</v>
          </cell>
          <cell r="M583">
            <v>1817.2</v>
          </cell>
          <cell r="N583">
            <v>1753.8</v>
          </cell>
          <cell r="O583">
            <v>1763.1</v>
          </cell>
          <cell r="P583">
            <v>1785</v>
          </cell>
          <cell r="Q583">
            <v>1806.5</v>
          </cell>
          <cell r="R583">
            <v>1827.7</v>
          </cell>
          <cell r="S583">
            <v>1849.2</v>
          </cell>
          <cell r="T583">
            <v>1859.2</v>
          </cell>
          <cell r="U583">
            <v>1869.2</v>
          </cell>
        </row>
      </sheetData>
      <sheetData sheetId="2">
        <row r="583">
          <cell r="B583">
            <v>16434</v>
          </cell>
          <cell r="C583">
            <v>16449.25</v>
          </cell>
          <cell r="D583">
            <v>16461.25</v>
          </cell>
          <cell r="E583">
            <v>16473.75</v>
          </cell>
          <cell r="F583">
            <v>16478.75</v>
          </cell>
          <cell r="G583">
            <v>16486</v>
          </cell>
          <cell r="H583">
            <v>16489.75</v>
          </cell>
          <cell r="I583">
            <v>16493.5</v>
          </cell>
          <cell r="J583">
            <v>16497.25</v>
          </cell>
          <cell r="K583">
            <v>16505.25</v>
          </cell>
          <cell r="L583">
            <v>16513.25</v>
          </cell>
          <cell r="M583">
            <v>16521.25</v>
          </cell>
          <cell r="N583">
            <v>16529.25</v>
          </cell>
          <cell r="O583">
            <v>16537.25</v>
          </cell>
          <cell r="P583">
            <v>16545.25</v>
          </cell>
          <cell r="Q583">
            <v>16562.25</v>
          </cell>
          <cell r="R583">
            <v>16579.25</v>
          </cell>
          <cell r="S583">
            <v>16596.25</v>
          </cell>
          <cell r="T583">
            <v>16613.25</v>
          </cell>
          <cell r="U583">
            <v>16630.25</v>
          </cell>
          <cell r="V583">
            <v>16647.25</v>
          </cell>
          <cell r="W583">
            <v>16658.25</v>
          </cell>
          <cell r="X583">
            <v>16669.25</v>
          </cell>
          <cell r="Y583">
            <v>16680.25</v>
          </cell>
          <cell r="Z583">
            <v>16691.25</v>
          </cell>
          <cell r="AA583">
            <v>16702.25</v>
          </cell>
          <cell r="AB583">
            <v>16713.25</v>
          </cell>
          <cell r="AC583">
            <v>16723.25</v>
          </cell>
          <cell r="AD583">
            <v>16733.25</v>
          </cell>
          <cell r="AE583">
            <v>16744.25</v>
          </cell>
          <cell r="AF583">
            <v>16755.25</v>
          </cell>
          <cell r="AG583">
            <v>16766.25</v>
          </cell>
          <cell r="AH583">
            <v>16777.25</v>
          </cell>
          <cell r="AI583">
            <v>16789.25</v>
          </cell>
          <cell r="AJ583">
            <v>16801.25</v>
          </cell>
          <cell r="AK583">
            <v>16813.25</v>
          </cell>
          <cell r="AL583">
            <v>16825.25</v>
          </cell>
          <cell r="AM583">
            <v>16837.25</v>
          </cell>
          <cell r="AN583">
            <v>16849.25</v>
          </cell>
          <cell r="AO583">
            <v>16861.25</v>
          </cell>
          <cell r="AP583">
            <v>16873.25</v>
          </cell>
          <cell r="AQ583">
            <v>16884.25</v>
          </cell>
          <cell r="AR583">
            <v>16895.25</v>
          </cell>
          <cell r="AS583">
            <v>16906.25</v>
          </cell>
          <cell r="AT583">
            <v>16917.25</v>
          </cell>
          <cell r="AU583">
            <v>16925.25</v>
          </cell>
          <cell r="AV583">
            <v>16933.25</v>
          </cell>
          <cell r="AW583">
            <v>16941.25</v>
          </cell>
          <cell r="AX583">
            <v>16949.25</v>
          </cell>
          <cell r="AY583">
            <v>16957.25</v>
          </cell>
          <cell r="AZ583">
            <v>16965.25</v>
          </cell>
          <cell r="BA583">
            <v>16973.25</v>
          </cell>
          <cell r="BB583">
            <v>16981.25</v>
          </cell>
          <cell r="BC583">
            <v>16990.25</v>
          </cell>
          <cell r="BD583">
            <v>16999.25</v>
          </cell>
          <cell r="BE583">
            <v>17008.25</v>
          </cell>
          <cell r="BF583">
            <v>17017.25</v>
          </cell>
        </row>
      </sheetData>
      <sheetData sheetId="3">
        <row r="583">
          <cell r="B583">
            <v>68.45</v>
          </cell>
          <cell r="C583">
            <v>69.900000000000006</v>
          </cell>
          <cell r="D583">
            <v>69.8</v>
          </cell>
          <cell r="E583">
            <v>70.099999999999994</v>
          </cell>
          <cell r="F583">
            <v>70.400000000000006</v>
          </cell>
          <cell r="G583">
            <v>70.7</v>
          </cell>
          <cell r="H583">
            <v>71.25</v>
          </cell>
          <cell r="I583">
            <v>71.8</v>
          </cell>
          <cell r="J583">
            <v>72.3</v>
          </cell>
          <cell r="K583">
            <v>72.5</v>
          </cell>
          <cell r="L583">
            <v>72.650000000000006</v>
          </cell>
          <cell r="M583">
            <v>72.849999999999994</v>
          </cell>
          <cell r="N583">
            <v>72.7</v>
          </cell>
          <cell r="O583">
            <v>72.55</v>
          </cell>
          <cell r="P583">
            <v>72.400000000000006</v>
          </cell>
          <cell r="Q583">
            <v>72.25</v>
          </cell>
          <cell r="R583">
            <v>72.05</v>
          </cell>
          <cell r="S583">
            <v>71.900000000000006</v>
          </cell>
          <cell r="T583">
            <v>71.75</v>
          </cell>
          <cell r="U583">
            <v>71.599999999999994</v>
          </cell>
          <cell r="V583">
            <v>71.5</v>
          </cell>
          <cell r="W583">
            <v>71.400000000000006</v>
          </cell>
          <cell r="X583">
            <v>71.3</v>
          </cell>
          <cell r="Y583">
            <v>71.25</v>
          </cell>
          <cell r="Z583">
            <v>71.150000000000006</v>
          </cell>
          <cell r="AA583">
            <v>71.05</v>
          </cell>
          <cell r="AB583">
            <v>71</v>
          </cell>
          <cell r="AC583">
            <v>70.900000000000006</v>
          </cell>
          <cell r="AD583">
            <v>70.900000000000006</v>
          </cell>
          <cell r="AE583">
            <v>70.849999999999994</v>
          </cell>
          <cell r="AF583">
            <v>70.849999999999994</v>
          </cell>
          <cell r="AG583">
            <v>70.8</v>
          </cell>
          <cell r="AH583">
            <v>70.8</v>
          </cell>
          <cell r="AI583">
            <v>70.8</v>
          </cell>
          <cell r="AJ583">
            <v>70.75</v>
          </cell>
          <cell r="AK583">
            <v>70.75</v>
          </cell>
          <cell r="AL583">
            <v>70.75</v>
          </cell>
          <cell r="AM583">
            <v>70.7</v>
          </cell>
          <cell r="AN583">
            <v>70.7</v>
          </cell>
          <cell r="AO583">
            <v>70.650000000000006</v>
          </cell>
          <cell r="AP583">
            <v>70.650000000000006</v>
          </cell>
          <cell r="AQ583">
            <v>70.650000000000006</v>
          </cell>
          <cell r="AR583">
            <v>70.599999999999994</v>
          </cell>
          <cell r="AS583">
            <v>70.599999999999994</v>
          </cell>
          <cell r="AT583">
            <v>70.599999999999994</v>
          </cell>
          <cell r="AU583">
            <v>70.55</v>
          </cell>
          <cell r="AV583">
            <v>70.55</v>
          </cell>
          <cell r="AW583">
            <v>70.5</v>
          </cell>
          <cell r="AX583">
            <v>70.5</v>
          </cell>
        </row>
      </sheetData>
      <sheetData sheetId="4"/>
      <sheetData sheetId="5"/>
      <sheetData sheetId="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Q"/>
      <sheetName val="M"/>
      <sheetName val="ROE"/>
      <sheetName val="Current"/>
      <sheetName val="Sheet2"/>
      <sheetName val="x Tasa Int "/>
      <sheetName val="EVOLUCION Y SITUACION"/>
      <sheetName val="Historico Probabilidad"/>
      <sheetName val="graf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Tablas"/>
      <sheetName val="Resumen-Estadisticas"/>
      <sheetName val="Graficos"/>
    </sheetNames>
    <sheetDataSet>
      <sheetData sheetId="0"/>
      <sheetData sheetId="1">
        <row r="1">
          <cell r="IV1" t="str">
            <v>updated</v>
          </cell>
        </row>
      </sheetData>
      <sheetData sheetId="2"/>
      <sheetData sheetId="3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Old T3"/>
      <sheetName val="Old T5"/>
      <sheetName val="Interest rate chart"/>
      <sheetName val="Exchange Rate chart"/>
      <sheetName val="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cn"/>
      <sheetName val="ROE"/>
      <sheetName val="Historico Probabilidad"/>
      <sheetName val="A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ssumptions"/>
      <sheetName val="Money Table"/>
      <sheetName val="Sheet2"/>
      <sheetName val="Program BCRD Table"/>
      <sheetName val="Program Money Table"/>
      <sheetName val="Balance sheets"/>
      <sheetName val="older year Balance sheets"/>
      <sheetName val="A-II.5"/>
      <sheetName val="Money Program"/>
      <sheetName val="IN-OUT"/>
      <sheetName val="vencimiento"/>
      <sheetName val="IN-EDSS"/>
      <sheetName val="IN_Cable"/>
      <sheetName val="Cuasi 2005 historical"/>
      <sheetName val="cuasifiscal historical"/>
      <sheetName val="cuasifiscal projections"/>
      <sheetName val="QF Summary"/>
      <sheetName val="OLD QF Summary (2)"/>
      <sheetName val="Summary Money Table"/>
      <sheetName val="Financing NFPS"/>
      <sheetName val="Staff Report Money Table"/>
      <sheetName val="Sheet3"/>
      <sheetName val="Sheet1"/>
      <sheetName val="Cable_old"/>
      <sheetName val="Graphs"/>
      <sheetName val="graph_aggregates"/>
      <sheetName val="Monetary aggregates"/>
      <sheetName val="Table Monetary Aggregates"/>
      <sheetName val="Small Money Table"/>
      <sheetName val="MONPROG"/>
      <sheetName val="QF small table"/>
      <sheetName val="Summary Weekly"/>
      <sheetName val="QF Summary wekly"/>
      <sheetName val="QF SBA Oct 05"/>
      <sheetName val="Sheet1 (2)"/>
      <sheetName val="RED Table 25"/>
      <sheetName val="IN_QuasiFiscal"/>
      <sheetName val="cuasifiscal"/>
      <sheetName val="Mon Table SBA Oct 05"/>
      <sheetName val="PPM BS"/>
      <sheetName val="PPM SMT"/>
      <sheetName val="Out-BOP"/>
      <sheetName val="OUT-Fiscal"/>
      <sheetName val="Small Table"/>
      <sheetName val="Summary Table"/>
      <sheetName val="QF long"/>
      <sheetName val="QF short"/>
      <sheetName val="Mon Table SBA 05 "/>
      <sheetName val="QF Table SBA 05"/>
      <sheetName val="short-annual-table"/>
      <sheetName val="short-monthly-table"/>
      <sheetName val="Real Monetary Aggregates Chart"/>
      <sheetName val="Money Aggregates Chart"/>
      <sheetName val="MT Quasi fiscal"/>
      <sheetName val="Comparativo"/>
      <sheetName val="Scenarios"/>
      <sheetName val="QuasiFiscal"/>
      <sheetName val="Cable"/>
      <sheetName val="Summary Table Reduced"/>
      <sheetName val="Summary QuasiFiscal Table"/>
      <sheetName val="Money_Table"/>
      <sheetName val="Program_BCRD_Table"/>
      <sheetName val="Program_Money_Table"/>
      <sheetName val="Balance_sheets"/>
      <sheetName val="Money_Program"/>
      <sheetName val="QF_Summary"/>
      <sheetName val="OLD_QF_Summary_(2)"/>
      <sheetName val="Summary_Money_Table"/>
      <sheetName val="Financing_NFPS"/>
      <sheetName val="Staff_Report_Money_Table"/>
      <sheetName val="Monetary_aggregates"/>
      <sheetName val="Table_Monetary_Aggregates"/>
      <sheetName val="Small_Money_Table"/>
      <sheetName val="QF_small_table"/>
      <sheetName val="Summary_Weekly"/>
      <sheetName val="QF_Summary_wekly"/>
      <sheetName val="QF_SBA_Oct_05"/>
      <sheetName val="Sheet1_(2)"/>
      <sheetName val="RED_Table_25"/>
      <sheetName val="Mon_Table_SBA_Oct_05"/>
      <sheetName val="PPM_BS"/>
      <sheetName val="PPM_SMT"/>
      <sheetName val="cuasifiscal_projections"/>
      <sheetName val="Cuasi_2005_historical"/>
      <sheetName val="cuasifiscal_historical"/>
      <sheetName val="older_year_Balance_sheets"/>
      <sheetName val="A-II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tiago"/>
      <sheetName val="fax1"/>
      <sheetName val="Fax"/>
      <sheetName val="Mail"/>
      <sheetName val="Sheet3"/>
      <sheetName val="Fax a envia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equity price data"/>
      <sheetName val="Equity price changes - loc curr"/>
      <sheetName val="Exchange rate changes"/>
      <sheetName val="Sheet1"/>
      <sheetName val="Summary MSCI &amp; Exchange Rates"/>
    </sheetNames>
    <sheetDataSet>
      <sheetData sheetId="0"/>
      <sheetData sheetId="1"/>
      <sheetData sheetId="2"/>
      <sheetData sheetId="3">
        <row r="2">
          <cell r="B2" t="str">
            <v>Colombia</v>
          </cell>
          <cell r="C2">
            <v>7.883022053979845</v>
          </cell>
          <cell r="D2">
            <v>-0.57783797279593985</v>
          </cell>
          <cell r="E2">
            <v>-12.606632363927705</v>
          </cell>
          <cell r="H2" t="str">
            <v>Colombia</v>
          </cell>
          <cell r="I2">
            <v>-0.6462167337930611</v>
          </cell>
          <cell r="J2">
            <v>8.0344702237429573</v>
          </cell>
          <cell r="K2">
            <v>-6.1474652295115906</v>
          </cell>
          <cell r="N2" t="str">
            <v>Colombia</v>
          </cell>
          <cell r="O2">
            <v>-5.111243126867631</v>
          </cell>
          <cell r="P2">
            <v>11.803125115126138</v>
          </cell>
          <cell r="Q2">
            <v>10.583850414358897</v>
          </cell>
        </row>
        <row r="3">
          <cell r="B3" t="str">
            <v>Thailand</v>
          </cell>
          <cell r="C3">
            <v>25.277741675547826</v>
          </cell>
          <cell r="D3">
            <v>8.495378395292402</v>
          </cell>
          <cell r="E3">
            <v>-8.104686326178058</v>
          </cell>
          <cell r="H3" t="str">
            <v>Thailand</v>
          </cell>
          <cell r="I3">
            <v>20.358161602049133</v>
          </cell>
          <cell r="J3">
            <v>7.4915433781645335</v>
          </cell>
          <cell r="K3">
            <v>-6.5911041836089233</v>
          </cell>
          <cell r="N3" t="str">
            <v>Thailand</v>
          </cell>
          <cell r="O3">
            <v>-10.550781800253551</v>
          </cell>
          <cell r="P3">
            <v>-3.7149355572403375</v>
          </cell>
          <cell r="Q3">
            <v>7.6271186440677967</v>
          </cell>
        </row>
        <row r="4">
          <cell r="B4" t="str">
            <v>South Africa</v>
          </cell>
          <cell r="C4">
            <v>9.5580236516124462</v>
          </cell>
          <cell r="D4">
            <v>0.91066291735349825</v>
          </cell>
          <cell r="E4">
            <v>-4.6560010383145825</v>
          </cell>
          <cell r="H4" t="str">
            <v>South Africa</v>
          </cell>
          <cell r="I4">
            <v>12.173957508526332</v>
          </cell>
          <cell r="J4">
            <v>0.27954010250727651</v>
          </cell>
          <cell r="K4">
            <v>-1.2096366995914245</v>
          </cell>
          <cell r="N4" t="str">
            <v>South Africa</v>
          </cell>
          <cell r="O4">
            <v>2.5117625769091663</v>
          </cell>
          <cell r="P4">
            <v>7.0661390616165817E-2</v>
          </cell>
          <cell r="Q4">
            <v>3.8361146141889253</v>
          </cell>
        </row>
        <row r="5">
          <cell r="B5" t="str">
            <v>Mexico</v>
          </cell>
          <cell r="C5">
            <v>11.164395186490072</v>
          </cell>
          <cell r="D5">
            <v>-7.5961396772563115</v>
          </cell>
          <cell r="E5">
            <v>-7.0385728962080263</v>
          </cell>
          <cell r="H5" t="str">
            <v>Mexico</v>
          </cell>
          <cell r="I5">
            <v>13.279082670612164</v>
          </cell>
          <cell r="J5">
            <v>-5.3328645576548777</v>
          </cell>
          <cell r="K5">
            <v>-5.1262714370426483</v>
          </cell>
          <cell r="N5" t="str">
            <v>Mexico</v>
          </cell>
          <cell r="O5">
            <v>2.1052142823977267</v>
          </cell>
          <cell r="P5">
            <v>2.5949184014332256</v>
          </cell>
          <cell r="Q5">
            <v>2.1194390266555145</v>
          </cell>
        </row>
        <row r="6">
          <cell r="B6" t="str">
            <v>Indonesia</v>
          </cell>
          <cell r="C6">
            <v>22.317326946483963</v>
          </cell>
          <cell r="D6">
            <v>12.766958662129873</v>
          </cell>
          <cell r="E6">
            <v>-0.64423536915961788</v>
          </cell>
          <cell r="H6" t="str">
            <v>Indonesia</v>
          </cell>
          <cell r="I6">
            <v>25.514663434014746</v>
          </cell>
          <cell r="J6">
            <v>17.851485528138912</v>
          </cell>
          <cell r="K6">
            <v>1.0257039852648744</v>
          </cell>
          <cell r="N6" t="str">
            <v>Indonesia</v>
          </cell>
          <cell r="O6">
            <v>2.5917686318131259</v>
          </cell>
          <cell r="P6">
            <v>4.4389083908957083</v>
          </cell>
          <cell r="Q6">
            <v>1.5748898678414096</v>
          </cell>
        </row>
        <row r="7">
          <cell r="B7" t="str">
            <v>Sri Lanka</v>
          </cell>
          <cell r="C7">
            <v>-17.473829831269128</v>
          </cell>
          <cell r="D7">
            <v>-7.2164254047566541</v>
          </cell>
          <cell r="E7">
            <v>1.0442993658182029</v>
          </cell>
          <cell r="H7" t="str">
            <v>Sri Lanka</v>
          </cell>
          <cell r="I7">
            <v>-12.989295958900845</v>
          </cell>
          <cell r="J7">
            <v>-4.9555427652796995</v>
          </cell>
          <cell r="K7">
            <v>2.5943907814504241</v>
          </cell>
          <cell r="N7" t="str">
            <v>Sri Lanka</v>
          </cell>
          <cell r="O7">
            <v>5.4430614898755341</v>
          </cell>
          <cell r="P7">
            <v>2.4456276509340253</v>
          </cell>
          <cell r="Q7">
            <v>1.5339206654442905</v>
          </cell>
        </row>
        <row r="8">
          <cell r="B8" t="str">
            <v>Malaysia</v>
          </cell>
          <cell r="C8">
            <v>22.390036085565431</v>
          </cell>
          <cell r="D8">
            <v>-6.2828142336134585</v>
          </cell>
          <cell r="E8">
            <v>-7.4931026983973075</v>
          </cell>
          <cell r="H8" t="str">
            <v>Malaysia</v>
          </cell>
          <cell r="I8">
            <v>19.806463133330546</v>
          </cell>
          <cell r="J8">
            <v>-4.7250190634774931</v>
          </cell>
          <cell r="K8">
            <v>-6.217664201710285</v>
          </cell>
          <cell r="N8" t="str">
            <v>Malaysia</v>
          </cell>
          <cell r="O8">
            <v>-2.0396600566572132</v>
          </cell>
          <cell r="P8">
            <v>1.7058823529411846</v>
          </cell>
          <cell r="Q8">
            <v>1.3778950454412109</v>
          </cell>
        </row>
        <row r="9">
          <cell r="B9" t="str">
            <v>Philippines</v>
          </cell>
          <cell r="C9">
            <v>19.192994687663415</v>
          </cell>
          <cell r="D9">
            <v>-5.8061367182002437</v>
          </cell>
          <cell r="E9">
            <v>-13.520148675174429</v>
          </cell>
          <cell r="H9" t="str">
            <v>Philippines</v>
          </cell>
          <cell r="I9">
            <v>11.066712855174867</v>
          </cell>
          <cell r="J9">
            <v>-6.8179575460922157</v>
          </cell>
          <cell r="K9">
            <v>-12.033852667901083</v>
          </cell>
          <cell r="N9" t="str">
            <v>Philippines</v>
          </cell>
          <cell r="O9">
            <v>-6.7621483375959075</v>
          </cell>
          <cell r="P9">
            <v>-1.4489619377162666</v>
          </cell>
          <cell r="Q9">
            <v>1.1542730299667108</v>
          </cell>
        </row>
        <row r="10">
          <cell r="B10" t="str">
            <v>Hungary</v>
          </cell>
          <cell r="C10">
            <v>13.555273753729217</v>
          </cell>
          <cell r="D10">
            <v>3.7882090035097424</v>
          </cell>
          <cell r="E10">
            <v>-12.226730204177349</v>
          </cell>
          <cell r="H10" t="str">
            <v>Hungary</v>
          </cell>
          <cell r="I10">
            <v>8.0530925749650049</v>
          </cell>
          <cell r="J10">
            <v>0.39692607939732338</v>
          </cell>
          <cell r="K10">
            <v>-11.049047550548208</v>
          </cell>
          <cell r="N10" t="str">
            <v>Hungary</v>
          </cell>
          <cell r="O10">
            <v>-4.9554066177634777</v>
          </cell>
          <cell r="P10">
            <v>-3.052161274694523</v>
          </cell>
          <cell r="Q10">
            <v>1.1059338685229883</v>
          </cell>
        </row>
        <row r="11">
          <cell r="B11" t="str">
            <v>Korea</v>
          </cell>
          <cell r="C11">
            <v>30.058480564851031</v>
          </cell>
          <cell r="D11">
            <v>11.315122600017123</v>
          </cell>
          <cell r="E11">
            <v>-4.515154592618364</v>
          </cell>
          <cell r="H11" t="str">
            <v>Korea</v>
          </cell>
          <cell r="I11">
            <v>30.199093586329717</v>
          </cell>
          <cell r="J11">
            <v>11.105043994952334</v>
          </cell>
          <cell r="K11">
            <v>-3.3522206638616261</v>
          </cell>
          <cell r="N11" t="str">
            <v>Korea</v>
          </cell>
          <cell r="O11">
            <v>-2.3762718454994197E-2</v>
          </cell>
          <cell r="P11">
            <v>-0.35525890838625845</v>
          </cell>
          <cell r="Q11">
            <v>1.09217999126256</v>
          </cell>
        </row>
        <row r="12">
          <cell r="B12" t="str">
            <v>Brazil</v>
          </cell>
          <cell r="C12">
            <v>41.743757088529357</v>
          </cell>
          <cell r="D12">
            <v>11.962159204214394</v>
          </cell>
          <cell r="E12">
            <v>-1.8799796962069686</v>
          </cell>
          <cell r="H12" t="str">
            <v>Brazil</v>
          </cell>
          <cell r="I12">
            <v>23.843089748288076</v>
          </cell>
          <cell r="J12">
            <v>9.4726885424917455</v>
          </cell>
          <cell r="K12">
            <v>-0.84295330997286011</v>
          </cell>
          <cell r="N12" t="str">
            <v>Brazil</v>
          </cell>
          <cell r="O12">
            <v>-12.667541475302267</v>
          </cell>
          <cell r="P12">
            <v>-2.1887465882846864</v>
          </cell>
          <cell r="Q12">
            <v>1.0355671220993341</v>
          </cell>
        </row>
        <row r="13">
          <cell r="B13" t="str">
            <v>Argentina</v>
          </cell>
          <cell r="C13">
            <v>1.2037096092798343</v>
          </cell>
          <cell r="D13">
            <v>-4.1140693669597033</v>
          </cell>
          <cell r="E13">
            <v>-2.5566480388502684</v>
          </cell>
          <cell r="H13" t="str">
            <v>Argentina</v>
          </cell>
          <cell r="I13">
            <v>3.6024762318906194</v>
          </cell>
          <cell r="J13">
            <v>-2.3997254395892704</v>
          </cell>
          <cell r="K13">
            <v>-2.3305052149378254</v>
          </cell>
          <cell r="N13" t="str">
            <v>Argentina</v>
          </cell>
          <cell r="O13">
            <v>2.3544800523217662</v>
          </cell>
          <cell r="P13">
            <v>1.7886178861788524</v>
          </cell>
          <cell r="Q13">
            <v>0.12795905310299294</v>
          </cell>
        </row>
        <row r="14">
          <cell r="B14" t="str">
            <v>Venezuela</v>
          </cell>
          <cell r="C14">
            <v>-1.4262281732413526</v>
          </cell>
          <cell r="D14">
            <v>-9.7584613090800634</v>
          </cell>
          <cell r="E14">
            <v>-4.9874976172589029</v>
          </cell>
          <cell r="H14" t="str">
            <v>Venezuela</v>
          </cell>
          <cell r="I14">
            <v>-37.972084432853798</v>
          </cell>
          <cell r="J14">
            <v>-9.7583613017811217</v>
          </cell>
          <cell r="K14">
            <v>-4.9877709731294146</v>
          </cell>
          <cell r="N14" t="str">
            <v>Venezuela</v>
          </cell>
          <cell r="O14">
            <v>-1.3971033390778273E-2</v>
          </cell>
          <cell r="P14">
            <v>4.6578788019893359E-3</v>
          </cell>
          <cell r="Q14">
            <v>-0.12095273539262696</v>
          </cell>
        </row>
        <row r="15">
          <cell r="B15" t="str">
            <v>Chile</v>
          </cell>
          <cell r="C15">
            <v>21.348733714070242</v>
          </cell>
          <cell r="D15">
            <v>-1.0299687098813659</v>
          </cell>
          <cell r="E15">
            <v>-5.7556385769733422</v>
          </cell>
          <cell r="H15" t="str">
            <v>Chile</v>
          </cell>
          <cell r="I15">
            <v>16.057507170772325</v>
          </cell>
          <cell r="J15">
            <v>-3.2081256773520916</v>
          </cell>
          <cell r="K15">
            <v>-5.9571599738944059</v>
          </cell>
          <cell r="N15" t="str">
            <v>Chile</v>
          </cell>
          <cell r="O15">
            <v>-3.5011927346494085</v>
          </cell>
          <cell r="P15">
            <v>-2.1614930489430626</v>
          </cell>
          <cell r="Q15">
            <v>-0.38199022725510495</v>
          </cell>
        </row>
        <row r="16">
          <cell r="B16" t="str">
            <v>China</v>
          </cell>
          <cell r="C16">
            <v>49.612170719826125</v>
          </cell>
          <cell r="D16">
            <v>40.905561829474856</v>
          </cell>
          <cell r="E16">
            <v>15.281005933390105</v>
          </cell>
          <cell r="H16" t="str">
            <v>China</v>
          </cell>
          <cell r="I16">
            <v>49.682622657008444</v>
          </cell>
          <cell r="J16">
            <v>40.472352652603547</v>
          </cell>
          <cell r="K16">
            <v>14.743681483813733</v>
          </cell>
          <cell r="N16" t="str">
            <v>China</v>
          </cell>
          <cell r="O16">
            <v>-3.8392628615305946</v>
          </cell>
          <cell r="P16">
            <v>-1.7424564385890393</v>
          </cell>
          <cell r="Q16">
            <v>-0.64789104852572221</v>
          </cell>
        </row>
        <row r="17">
          <cell r="B17" t="str">
            <v>Peru</v>
          </cell>
          <cell r="C17">
            <v>85.152969317106027</v>
          </cell>
          <cell r="D17">
            <v>21.143754775434452</v>
          </cell>
          <cell r="E17">
            <v>-0.95835436728290924</v>
          </cell>
          <cell r="H17" t="str">
            <v>Peru</v>
          </cell>
          <cell r="I17">
            <v>83.925432276377208</v>
          </cell>
          <cell r="J17">
            <v>20.568905727249113</v>
          </cell>
          <cell r="K17">
            <v>-1.2514482617106009</v>
          </cell>
          <cell r="N17" t="str">
            <v>Peru</v>
          </cell>
          <cell r="O17">
            <v>-1.911027568922304</v>
          </cell>
          <cell r="P17">
            <v>-1.261431725007885</v>
          </cell>
          <cell r="Q17">
            <v>-0.82356667722520749</v>
          </cell>
        </row>
        <row r="18">
          <cell r="B18" t="str">
            <v>Egypt</v>
          </cell>
          <cell r="C18">
            <v>23.777261901172785</v>
          </cell>
          <cell r="D18">
            <v>10.228308834979501</v>
          </cell>
          <cell r="E18">
            <v>1.9655138499931037</v>
          </cell>
          <cell r="H18" t="str">
            <v>Egypt</v>
          </cell>
          <cell r="I18">
            <v>21.830653403774463</v>
          </cell>
          <cell r="J18">
            <v>8.756597132536351</v>
          </cell>
          <cell r="K18">
            <v>1.1813765370956248</v>
          </cell>
          <cell r="N18" t="str">
            <v>Egypt</v>
          </cell>
          <cell r="O18">
            <v>-1.6063378124042582</v>
          </cell>
          <cell r="P18">
            <v>-1.3775554970606303</v>
          </cell>
          <cell r="Q18">
            <v>-0.94298052348639361</v>
          </cell>
        </row>
        <row r="19">
          <cell r="B19" t="str">
            <v>Poland</v>
          </cell>
          <cell r="C19">
            <v>20.263305664741182</v>
          </cell>
          <cell r="D19">
            <v>5.1322695116710095</v>
          </cell>
          <cell r="E19">
            <v>-2.4168960386053708</v>
          </cell>
          <cell r="H19" t="str">
            <v>Poland</v>
          </cell>
          <cell r="I19">
            <v>12.639453015695892</v>
          </cell>
          <cell r="J19">
            <v>7.7092608799206125E-2</v>
          </cell>
          <cell r="K19">
            <v>-3.234225470822699</v>
          </cell>
          <cell r="N19" t="str">
            <v>Poland</v>
          </cell>
          <cell r="O19">
            <v>-6.4213501656059693</v>
          </cell>
          <cell r="P19">
            <v>-4.4648231420174787</v>
          </cell>
          <cell r="Q19">
            <v>-1.0016510731975738</v>
          </cell>
        </row>
        <row r="20">
          <cell r="B20" t="str">
            <v>India</v>
          </cell>
          <cell r="C20">
            <v>28.350465894309568</v>
          </cell>
          <cell r="D20">
            <v>11.911050505184232</v>
          </cell>
          <cell r="E20">
            <v>3.6579982178039798</v>
          </cell>
          <cell r="H20" t="str">
            <v>India</v>
          </cell>
          <cell r="I20">
            <v>16.634982664912592</v>
          </cell>
          <cell r="J20">
            <v>11.027399789826399</v>
          </cell>
          <cell r="K20">
            <v>3.4456439115487676</v>
          </cell>
          <cell r="N20" t="str">
            <v>India</v>
          </cell>
          <cell r="O20">
            <v>-9.9114283451919043</v>
          </cell>
          <cell r="P20">
            <v>-1.1174432897530344</v>
          </cell>
          <cell r="Q20">
            <v>-1.0560186853188485</v>
          </cell>
        </row>
        <row r="21">
          <cell r="B21" t="str">
            <v>Turkey</v>
          </cell>
          <cell r="C21">
            <v>57.410553375848849</v>
          </cell>
          <cell r="D21">
            <v>24.901086400293856</v>
          </cell>
          <cell r="E21">
            <v>-1.9749178575226758</v>
          </cell>
          <cell r="H21" t="str">
            <v>Turkey</v>
          </cell>
          <cell r="I21">
            <v>38.041949573989072</v>
          </cell>
          <cell r="J21">
            <v>17.291023639164923</v>
          </cell>
          <cell r="K21">
            <v>-3.1065367095496792</v>
          </cell>
          <cell r="N21" t="str">
            <v>Turkey</v>
          </cell>
          <cell r="O21">
            <v>-12.288677368944454</v>
          </cell>
          <cell r="P21">
            <v>-5.905661815133727</v>
          </cell>
          <cell r="Q21">
            <v>-1.0814708002883975</v>
          </cell>
        </row>
        <row r="22">
          <cell r="B22" t="str">
            <v>Czech Republic</v>
          </cell>
          <cell r="C22">
            <v>20.203423556270145</v>
          </cell>
          <cell r="D22">
            <v>5.9362425039535305</v>
          </cell>
          <cell r="E22">
            <v>-1.3114558019995066</v>
          </cell>
          <cell r="H22" t="str">
            <v>Czech Republic</v>
          </cell>
          <cell r="I22">
            <v>15.25254996785554</v>
          </cell>
          <cell r="J22">
            <v>-0.3199216586132938</v>
          </cell>
          <cell r="K22">
            <v>-4.0084792832967686</v>
          </cell>
          <cell r="N22" t="str">
            <v>Czech Republic</v>
          </cell>
          <cell r="O22">
            <v>-4.2041606192549574</v>
          </cell>
          <cell r="P22">
            <v>-5.897728352818171</v>
          </cell>
          <cell r="Q22">
            <v>-3.0977782127826128</v>
          </cell>
        </row>
        <row r="24">
          <cell r="B24" t="str">
            <v>Emerging Markets</v>
          </cell>
          <cell r="C24">
            <v>23.696067390860726</v>
          </cell>
          <cell r="D24">
            <v>11.064502212764701</v>
          </cell>
          <cell r="E24">
            <v>-1.5031840781477022</v>
          </cell>
          <cell r="H24" t="str">
            <v>Emerging Markets</v>
          </cell>
          <cell r="I24">
            <v>20.777811080487645</v>
          </cell>
          <cell r="J24">
            <v>10.455859480195441</v>
          </cell>
          <cell r="K24">
            <v>-0.85595204547317039</v>
          </cell>
          <cell r="N24" t="str">
            <v>EURO</v>
          </cell>
          <cell r="O24">
            <v>-4.9328306977720136</v>
          </cell>
          <cell r="P24">
            <v>-3.7515426414323372</v>
          </cell>
          <cell r="Q24">
            <v>-1.1527039322267041</v>
          </cell>
        </row>
        <row r="25">
          <cell r="N25" t="str">
            <v>Pound</v>
          </cell>
          <cell r="O25">
            <v>-1.3025458851391454</v>
          </cell>
          <cell r="P25">
            <v>-0.89179548156957178</v>
          </cell>
          <cell r="Q25">
            <v>2.985996705107075</v>
          </cell>
        </row>
        <row r="26">
          <cell r="N26" t="str">
            <v>Yen</v>
          </cell>
          <cell r="O26">
            <v>-2.4656035679723924</v>
          </cell>
          <cell r="P26">
            <v>-5.1164504113626128</v>
          </cell>
          <cell r="Q26">
            <v>-4.2779865383821232</v>
          </cell>
        </row>
      </sheetData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ErrCheck"/>
      <sheetName val="NPV"/>
      <sheetName val="FSUOUT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l (6)"/>
      <sheetName val="Mail (5)"/>
      <sheetName val="Mail (4)"/>
      <sheetName val="Mail (3)"/>
      <sheetName val="fax1 (2)"/>
      <sheetName val="Mail (2)"/>
      <sheetName val="Santiago (2)"/>
      <sheetName val="Santiago"/>
      <sheetName val="fax1"/>
      <sheetName val="Fax"/>
      <sheetName val="Mail"/>
      <sheetName val="Sheet3"/>
      <sheetName val="Fax a enviar"/>
      <sheetName val="Fax a enviar (2)"/>
      <sheetName val="Mail (7)"/>
      <sheetName val="C"/>
      <sheetName val="Codigos"/>
      <sheetName val="CCFF"/>
      <sheetName val="Proposed arrang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SECQ"/>
      <sheetName val="Sheet1"/>
      <sheetName val="A"/>
      <sheetName val="B"/>
      <sheetName val="Cuadro programa 2003"/>
      <sheetName val="C"/>
      <sheetName val="D"/>
      <sheetName val="TRANSF"/>
      <sheetName val="Gasto unidad proy"/>
      <sheetName val="ajustes"/>
      <sheetName val="cuadro version 2 programa 2003"/>
      <sheetName val="Cuadro final programa 2003"/>
      <sheetName val="Sheet1 (2)"/>
      <sheetName val="Gobierno General RESUMEN"/>
      <sheetName val="Cuadro V"/>
      <sheetName val="Cuadro VI"/>
      <sheetName val="Cuadro VII"/>
      <sheetName val="Cuadro VIII"/>
      <sheetName val="Cuadro IX"/>
      <sheetName val="Cuadro X"/>
      <sheetName val="Cuadro XI"/>
      <sheetName val="CUADROS X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GDP"/>
      <sheetName val="FDI inflows"/>
      <sheetName val="GDPpc"/>
      <sheetName val="GDP_WEO"/>
      <sheetName val="GDPpc_WEO"/>
      <sheetName val="India &amp; Turkey"/>
    </sheetNames>
    <sheetDataSet>
      <sheetData sheetId="0"/>
      <sheetData sheetId="1">
        <row r="2">
          <cell r="B2" t="str">
            <v>Argentina</v>
          </cell>
          <cell r="C2">
            <v>209017.665498769</v>
          </cell>
          <cell r="D2">
            <v>169759.134031583</v>
          </cell>
          <cell r="E2">
            <v>84296.9828278153</v>
          </cell>
          <cell r="F2">
            <v>103988.95490614601</v>
          </cell>
          <cell r="G2">
            <v>116758.197804351</v>
          </cell>
          <cell r="H2">
            <v>88187.382789031006</v>
          </cell>
          <cell r="I2">
            <v>106044.612050037</v>
          </cell>
          <cell r="J2">
            <v>108724.59890179899</v>
          </cell>
          <cell r="K2">
            <v>127350.067054649</v>
          </cell>
          <cell r="L2">
            <v>81705.627984854204</v>
          </cell>
          <cell r="M2">
            <v>141336.836167653</v>
          </cell>
          <cell r="N2">
            <v>189594.236707028</v>
          </cell>
          <cell r="O2">
            <v>228776.067409496</v>
          </cell>
          <cell r="P2">
            <v>236505</v>
          </cell>
          <cell r="Q2">
            <v>257440</v>
          </cell>
          <cell r="R2">
            <v>258031.75</v>
          </cell>
          <cell r="S2">
            <v>272149.75</v>
          </cell>
          <cell r="T2">
            <v>292859</v>
          </cell>
          <cell r="U2">
            <v>298948.25</v>
          </cell>
          <cell r="V2">
            <v>283523</v>
          </cell>
          <cell r="W2">
            <v>284203.75</v>
          </cell>
          <cell r="X2">
            <v>268696.75</v>
          </cell>
          <cell r="Y2">
            <v>97732.152162584796</v>
          </cell>
          <cell r="Z2">
            <v>127643.29371816601</v>
          </cell>
          <cell r="AA2">
            <v>151958.189533239</v>
          </cell>
          <cell r="AB2">
            <v>181549.061433447</v>
          </cell>
          <cell r="AC2">
            <v>212701.86890574201</v>
          </cell>
          <cell r="AD2">
            <v>154316.91315063572</v>
          </cell>
        </row>
        <row r="3">
          <cell r="B3" t="str">
            <v>Barbados</v>
          </cell>
          <cell r="C3">
            <v>884.00379447754301</v>
          </cell>
          <cell r="D3">
            <v>972.94470496425595</v>
          </cell>
          <cell r="E3">
            <v>1016.5660683422699</v>
          </cell>
          <cell r="F3">
            <v>1079.1946929865699</v>
          </cell>
          <cell r="G3">
            <v>1176.35593061131</v>
          </cell>
          <cell r="H3">
            <v>1231.1176796826799</v>
          </cell>
          <cell r="I3">
            <v>1351.67526159351</v>
          </cell>
          <cell r="J3">
            <v>1488.47746682962</v>
          </cell>
          <cell r="K3">
            <v>1583.18661590337</v>
          </cell>
          <cell r="L3">
            <v>1752.171635399</v>
          </cell>
          <cell r="M3">
            <v>1757.33109123501</v>
          </cell>
          <cell r="N3">
            <v>1733.0152399682499</v>
          </cell>
          <cell r="O3">
            <v>1623.1852394986299</v>
          </cell>
          <cell r="P3">
            <v>1689.7473281553398</v>
          </cell>
          <cell r="Q3">
            <v>1742.55</v>
          </cell>
          <cell r="R3">
            <v>1871.1949999999999</v>
          </cell>
          <cell r="S3">
            <v>1997.395</v>
          </cell>
          <cell r="T3">
            <v>2195.4850000000001</v>
          </cell>
          <cell r="U3">
            <v>2370.41</v>
          </cell>
          <cell r="V3">
            <v>2477.7950000000001</v>
          </cell>
          <cell r="W3">
            <v>2558.8200000000002</v>
          </cell>
          <cell r="X3">
            <v>2554.1849999999999</v>
          </cell>
          <cell r="Y3">
            <v>2476.105</v>
          </cell>
          <cell r="Z3">
            <v>2694.9</v>
          </cell>
          <cell r="AA3">
            <v>2817.15</v>
          </cell>
          <cell r="AB3">
            <v>3061.1</v>
          </cell>
          <cell r="AC3">
            <v>3385.7</v>
          </cell>
          <cell r="AD3">
            <v>2886.9910000000004</v>
          </cell>
        </row>
        <row r="4">
          <cell r="B4" t="str">
            <v>Belize</v>
          </cell>
          <cell r="C4">
            <v>172.21666855609598</v>
          </cell>
          <cell r="D4">
            <v>179.40500852128</v>
          </cell>
          <cell r="E4">
            <v>179.250008513918</v>
          </cell>
          <cell r="F4">
            <v>188.98500897630598</v>
          </cell>
          <cell r="G4">
            <v>210.900010017212</v>
          </cell>
          <cell r="H4">
            <v>209.19000993599198</v>
          </cell>
          <cell r="I4">
            <v>227.87501082348101</v>
          </cell>
          <cell r="J4">
            <v>266.52001265901998</v>
          </cell>
          <cell r="K4">
            <v>314.90001495694702</v>
          </cell>
          <cell r="L4">
            <v>363.15001724869899</v>
          </cell>
          <cell r="M4">
            <v>412.01059591098198</v>
          </cell>
          <cell r="N4">
            <v>444.63426984964599</v>
          </cell>
          <cell r="O4">
            <v>518.05228748802506</v>
          </cell>
          <cell r="P4">
            <v>559.631489449735</v>
          </cell>
          <cell r="Q4">
            <v>580.628634900115</v>
          </cell>
          <cell r="R4">
            <v>619.96509915997001</v>
          </cell>
          <cell r="S4">
            <v>641.26997332145493</v>
          </cell>
          <cell r="T4">
            <v>654.38460585468511</v>
          </cell>
          <cell r="U4">
            <v>688.88459318045</v>
          </cell>
          <cell r="V4">
            <v>732.34417086463498</v>
          </cell>
          <cell r="W4">
            <v>831.73129920964493</v>
          </cell>
          <cell r="X4">
            <v>871.41522174387501</v>
          </cell>
          <cell r="Y4">
            <v>932.14923346180001</v>
          </cell>
          <cell r="Z4">
            <v>987.59</v>
          </cell>
          <cell r="AA4">
            <v>1055.22</v>
          </cell>
          <cell r="AB4">
            <v>1110.8957490975399</v>
          </cell>
          <cell r="AC4">
            <v>1212.9826248566001</v>
          </cell>
          <cell r="AD4">
            <v>1059.7675214831881</v>
          </cell>
        </row>
        <row r="5">
          <cell r="B5" t="str">
            <v>Botswana</v>
          </cell>
          <cell r="C5">
            <v>1029.3029702200799</v>
          </cell>
          <cell r="D5">
            <v>1073.7705738647001</v>
          </cell>
          <cell r="E5">
            <v>1014.93372041277</v>
          </cell>
          <cell r="F5">
            <v>1172.2547334702101</v>
          </cell>
          <cell r="G5">
            <v>1240.8426444476299</v>
          </cell>
          <cell r="H5">
            <v>1114.79772977374</v>
          </cell>
          <cell r="I5">
            <v>1392.6073617194199</v>
          </cell>
          <cell r="J5">
            <v>1965.2241070635298</v>
          </cell>
          <cell r="K5">
            <v>2644.5636317649601</v>
          </cell>
          <cell r="L5">
            <v>3083.82906723831</v>
          </cell>
          <cell r="M5">
            <v>3791.3488233850999</v>
          </cell>
          <cell r="N5">
            <v>3951.1056699903802</v>
          </cell>
          <cell r="O5">
            <v>4101.8722012519602</v>
          </cell>
          <cell r="P5">
            <v>4167.1970051625904</v>
          </cell>
          <cell r="Q5">
            <v>4344.8614404714999</v>
          </cell>
          <cell r="R5">
            <v>4774.3855022489397</v>
          </cell>
          <cell r="S5">
            <v>4804.58620084424</v>
          </cell>
          <cell r="T5">
            <v>5187.30646543689</v>
          </cell>
          <cell r="U5">
            <v>5221.29551421003</v>
          </cell>
          <cell r="V5">
            <v>5629.0363676665802</v>
          </cell>
          <cell r="W5">
            <v>6192.8723834944103</v>
          </cell>
          <cell r="X5">
            <v>6059.9587211174503</v>
          </cell>
          <cell r="Y5">
            <v>5958.9239216646592</v>
          </cell>
          <cell r="Z5">
            <v>8318.4051894013301</v>
          </cell>
          <cell r="AA5">
            <v>9830.9497789554898</v>
          </cell>
          <cell r="AB5">
            <v>10195.331855359002</v>
          </cell>
          <cell r="AC5">
            <v>10808.257467833499</v>
          </cell>
          <cell r="AD5">
            <v>9022.3736426427968</v>
          </cell>
        </row>
        <row r="6">
          <cell r="B6" t="str">
            <v>Chile</v>
          </cell>
          <cell r="C6">
            <v>27570.996051282</v>
          </cell>
          <cell r="D6">
            <v>32644.188769230801</v>
          </cell>
          <cell r="E6">
            <v>24340.262504501599</v>
          </cell>
          <cell r="F6">
            <v>19770.8019715271</v>
          </cell>
          <cell r="G6">
            <v>19226.6253712777</v>
          </cell>
          <cell r="H6">
            <v>16485.994032086102</v>
          </cell>
          <cell r="I6">
            <v>17722.536671362199</v>
          </cell>
          <cell r="J6">
            <v>20902.414086475597</v>
          </cell>
          <cell r="K6">
            <v>24640.744998537499</v>
          </cell>
          <cell r="L6">
            <v>28384.5953581295</v>
          </cell>
          <cell r="M6">
            <v>31558.579221829899</v>
          </cell>
          <cell r="N6">
            <v>36424.605604461496</v>
          </cell>
          <cell r="O6">
            <v>44468.457403164</v>
          </cell>
          <cell r="P6">
            <v>47694.481844292495</v>
          </cell>
          <cell r="Q6">
            <v>55154.661927919202</v>
          </cell>
          <cell r="R6">
            <v>71348.600376369403</v>
          </cell>
          <cell r="S6">
            <v>75769.613518758008</v>
          </cell>
          <cell r="T6">
            <v>82809.968877070409</v>
          </cell>
          <cell r="U6">
            <v>79374.032534014099</v>
          </cell>
          <cell r="V6">
            <v>72995.167205263599</v>
          </cell>
          <cell r="W6">
            <v>75210.390043698688</v>
          </cell>
          <cell r="X6">
            <v>68568.473053813708</v>
          </cell>
          <cell r="Y6">
            <v>67265.7302799967</v>
          </cell>
          <cell r="Z6">
            <v>73990.585733966393</v>
          </cell>
          <cell r="AA6">
            <v>95839.3776617197</v>
          </cell>
          <cell r="AB6">
            <v>118984.801725716</v>
          </cell>
          <cell r="AC6">
            <v>145205.499810012</v>
          </cell>
          <cell r="AD6">
            <v>100257.19904228215</v>
          </cell>
        </row>
        <row r="7">
          <cell r="B7" t="str">
            <v>Costa Rica</v>
          </cell>
          <cell r="C7">
            <v>4831.3885943663599</v>
          </cell>
          <cell r="D7">
            <v>2623.8167879523103</v>
          </cell>
          <cell r="E7">
            <v>2606.6235614703801</v>
          </cell>
          <cell r="F7">
            <v>3146.7726096298597</v>
          </cell>
          <cell r="G7">
            <v>3660.4777472216797</v>
          </cell>
          <cell r="H7">
            <v>3922.8277158330702</v>
          </cell>
          <cell r="I7">
            <v>4404.3112592858506</v>
          </cell>
          <cell r="J7">
            <v>4532.5044043401003</v>
          </cell>
          <cell r="K7">
            <v>4614.0209224159098</v>
          </cell>
          <cell r="L7">
            <v>5225.2568867334903</v>
          </cell>
          <cell r="M7">
            <v>5710.4403008027994</v>
          </cell>
          <cell r="N7">
            <v>7161.9613427649801</v>
          </cell>
          <cell r="O7">
            <v>8574.6498908721805</v>
          </cell>
          <cell r="P7">
            <v>9641.1194352465991</v>
          </cell>
          <cell r="Q7">
            <v>10557.3087106564</v>
          </cell>
          <cell r="R7">
            <v>11721.051958547199</v>
          </cell>
          <cell r="S7">
            <v>11845.509515088799</v>
          </cell>
          <cell r="T7">
            <v>12828.9760898233</v>
          </cell>
          <cell r="U7">
            <v>14102.301883186801</v>
          </cell>
          <cell r="V7">
            <v>15796.567200798099</v>
          </cell>
          <cell r="W7">
            <v>15946.843520888899</v>
          </cell>
          <cell r="X7">
            <v>16404.4256860444</v>
          </cell>
          <cell r="Y7">
            <v>16878.907876498</v>
          </cell>
          <cell r="Z7">
            <v>17490.700247492503</v>
          </cell>
          <cell r="AA7">
            <v>18566.686333281199</v>
          </cell>
          <cell r="AB7">
            <v>19937.355592399901</v>
          </cell>
          <cell r="AC7">
            <v>21384.480050524198</v>
          </cell>
          <cell r="AD7">
            <v>18851.626020039163</v>
          </cell>
        </row>
        <row r="8">
          <cell r="B8" t="str">
            <v>Croatia</v>
          </cell>
          <cell r="C8">
            <v>18156.916729283399</v>
          </cell>
          <cell r="D8">
            <v>17889.623498416298</v>
          </cell>
          <cell r="E8">
            <v>15538.382385667299</v>
          </cell>
          <cell r="F8">
            <v>11489.812426256</v>
          </cell>
          <cell r="G8">
            <v>11004.9350780646</v>
          </cell>
          <cell r="H8">
            <v>11124.520480548699</v>
          </cell>
          <cell r="I8">
            <v>15460.4541316537</v>
          </cell>
          <cell r="J8">
            <v>17716.870872676998</v>
          </cell>
          <cell r="K8">
            <v>15814.458314786201</v>
          </cell>
          <cell r="L8">
            <v>25468.699351825398</v>
          </cell>
          <cell r="M8">
            <v>40953.120304851196</v>
          </cell>
          <cell r="N8">
            <v>69773.630829829097</v>
          </cell>
          <cell r="O8">
            <v>9824.3197907108897</v>
          </cell>
          <cell r="P8">
            <v>10903.8857195275</v>
          </cell>
          <cell r="Q8">
            <v>14583.256024849901</v>
          </cell>
          <cell r="R8">
            <v>18811.089866156799</v>
          </cell>
          <cell r="S8">
            <v>19871.328671328702</v>
          </cell>
          <cell r="T8">
            <v>20108.6121284371</v>
          </cell>
          <cell r="U8">
            <v>21628.010164157298</v>
          </cell>
          <cell r="V8">
            <v>19905.885250366202</v>
          </cell>
          <cell r="W8">
            <v>18427.256263185198</v>
          </cell>
          <cell r="X8">
            <v>19830.205288435602</v>
          </cell>
          <cell r="Y8">
            <v>23032.034861469099</v>
          </cell>
          <cell r="Z8">
            <v>29611.620396841299</v>
          </cell>
          <cell r="AA8">
            <v>35260.529473288698</v>
          </cell>
          <cell r="AB8">
            <v>38510.221580634003</v>
          </cell>
          <cell r="AC8">
            <v>42455.630115327796</v>
          </cell>
          <cell r="AD8">
            <v>33774.007285512183</v>
          </cell>
        </row>
        <row r="9">
          <cell r="B9" t="str">
            <v>Dominica</v>
          </cell>
          <cell r="C9">
            <v>59.111115286870501</v>
          </cell>
          <cell r="D9">
            <v>66.222230045715492</v>
          </cell>
          <cell r="E9">
            <v>72.037045547492497</v>
          </cell>
          <cell r="F9">
            <v>79.925928310660794</v>
          </cell>
          <cell r="G9">
            <v>89.85185453274471</v>
          </cell>
          <cell r="H9">
            <v>98.585188126652895</v>
          </cell>
          <cell r="I9">
            <v>112.07407741800699</v>
          </cell>
          <cell r="J9">
            <v>126.34815191797399</v>
          </cell>
          <cell r="K9">
            <v>143.76667095620599</v>
          </cell>
          <cell r="L9">
            <v>153.58889347149199</v>
          </cell>
          <cell r="M9">
            <v>166.32222718474702</v>
          </cell>
          <cell r="N9">
            <v>180.43704242070299</v>
          </cell>
          <cell r="O9">
            <v>191.75926498074401</v>
          </cell>
          <cell r="P9">
            <v>200.41852449836799</v>
          </cell>
          <cell r="Q9">
            <v>213.499439057345</v>
          </cell>
          <cell r="R9">
            <v>219.24640264512598</v>
          </cell>
          <cell r="S9">
            <v>234.52062917987197</v>
          </cell>
          <cell r="T9">
            <v>242.41426529068201</v>
          </cell>
          <cell r="U9">
            <v>255.47273850252699</v>
          </cell>
          <cell r="V9">
            <v>265.269872679765</v>
          </cell>
          <cell r="W9">
            <v>269.02215722231</v>
          </cell>
          <cell r="X9">
            <v>263.541260665685</v>
          </cell>
          <cell r="Y9">
            <v>253.13509350475201</v>
          </cell>
          <cell r="Z9">
            <v>257.82680854241204</v>
          </cell>
          <cell r="AA9">
            <v>271.72524623958901</v>
          </cell>
          <cell r="AB9">
            <v>285.26239873442097</v>
          </cell>
          <cell r="AC9">
            <v>299.79990312861901</v>
          </cell>
          <cell r="AD9">
            <v>273.54989002995859</v>
          </cell>
        </row>
        <row r="10">
          <cell r="B10" t="str">
            <v>Equatorial Guinea</v>
          </cell>
          <cell r="C10">
            <v>31.507951533509999</v>
          </cell>
          <cell r="D10">
            <v>29.654436389062703</v>
          </cell>
          <cell r="E10">
            <v>35.249649454368097</v>
          </cell>
          <cell r="F10">
            <v>39.752269983729597</v>
          </cell>
          <cell r="G10">
            <v>43.9908466819222</v>
          </cell>
          <cell r="H10">
            <v>73.809401875957093</v>
          </cell>
          <cell r="I10">
            <v>90.788217894119299</v>
          </cell>
          <cell r="J10">
            <v>110.91167053632201</v>
          </cell>
          <cell r="K10">
            <v>119.45386358789601</v>
          </cell>
          <cell r="L10">
            <v>104.876483943629</v>
          </cell>
          <cell r="M10">
            <v>133.21957742870399</v>
          </cell>
          <cell r="N10">
            <v>131.77784321898102</v>
          </cell>
          <cell r="O10">
            <v>160.05822575487301</v>
          </cell>
          <cell r="P10">
            <v>161.65126331601701</v>
          </cell>
          <cell r="Q10">
            <v>119.77824437356701</v>
          </cell>
          <cell r="R10">
            <v>166.36755245706999</v>
          </cell>
          <cell r="S10">
            <v>273.765599470589</v>
          </cell>
          <cell r="T10">
            <v>525.99083130666099</v>
          </cell>
          <cell r="U10">
            <v>441.02333160951304</v>
          </cell>
          <cell r="V10">
            <v>738.00831384212097</v>
          </cell>
          <cell r="W10">
            <v>1231.2629387837299</v>
          </cell>
          <cell r="X10">
            <v>1766.1793855481101</v>
          </cell>
          <cell r="Y10">
            <v>2208.7461337548402</v>
          </cell>
          <cell r="Z10">
            <v>2989.7093283506101</v>
          </cell>
          <cell r="AA10">
            <v>4849.9028457219601</v>
          </cell>
          <cell r="AB10">
            <v>7477.3913499434102</v>
          </cell>
          <cell r="AC10">
            <v>9135.4311422772898</v>
          </cell>
          <cell r="AD10">
            <v>5332.2361600096219</v>
          </cell>
        </row>
        <row r="11">
          <cell r="B11" t="str">
            <v>Estonia</v>
          </cell>
          <cell r="O11">
            <v>952.77047075717098</v>
          </cell>
          <cell r="P11">
            <v>1725.83623557173</v>
          </cell>
          <cell r="Q11">
            <v>2413.11652073511</v>
          </cell>
          <cell r="R11">
            <v>3755.9126888942196</v>
          </cell>
          <cell r="S11">
            <v>4643.2463864429301</v>
          </cell>
          <cell r="T11">
            <v>4940.0183694418902</v>
          </cell>
          <cell r="U11">
            <v>5543.8328912466704</v>
          </cell>
          <cell r="V11">
            <v>5571.4825896633902</v>
          </cell>
          <cell r="W11">
            <v>5627.4998325341694</v>
          </cell>
          <cell r="X11">
            <v>6191.6613508310393</v>
          </cell>
          <cell r="Y11">
            <v>7306.3882834231599</v>
          </cell>
          <cell r="Z11">
            <v>9591.5165997985205</v>
          </cell>
          <cell r="AA11">
            <v>11646.457816301299</v>
          </cell>
          <cell r="AB11">
            <v>13752.7999873561</v>
          </cell>
          <cell r="AC11">
            <v>16409.784327259702</v>
          </cell>
          <cell r="AD11">
            <v>11741.389402827755</v>
          </cell>
        </row>
        <row r="12">
          <cell r="B12" t="str">
            <v>Gabon</v>
          </cell>
          <cell r="C12">
            <v>4281.0742292404202</v>
          </cell>
          <cell r="D12">
            <v>3860.4438700675901</v>
          </cell>
          <cell r="E12">
            <v>3618.0213821411098</v>
          </cell>
          <cell r="F12">
            <v>3463.9797019958501</v>
          </cell>
          <cell r="G12">
            <v>3331.23544521331</v>
          </cell>
          <cell r="H12">
            <v>3507.9810981750497</v>
          </cell>
          <cell r="I12">
            <v>4591.3339519500705</v>
          </cell>
          <cell r="J12">
            <v>3473.8000917434601</v>
          </cell>
          <cell r="K12">
            <v>3830.4891454696699</v>
          </cell>
          <cell r="L12">
            <v>4186.5801476465904</v>
          </cell>
          <cell r="M12">
            <v>5952.2156722311001</v>
          </cell>
          <cell r="N12">
            <v>5402.9563460413701</v>
          </cell>
          <cell r="O12">
            <v>5592.4288790660803</v>
          </cell>
          <cell r="P12">
            <v>5406.2720723266002</v>
          </cell>
          <cell r="Q12">
            <v>4190.8547910662801</v>
          </cell>
          <cell r="R12">
            <v>4958.7418611639796</v>
          </cell>
          <cell r="S12">
            <v>5694.0670511191502</v>
          </cell>
          <cell r="T12">
            <v>5326.8113831445899</v>
          </cell>
          <cell r="U12">
            <v>4483.4307992202694</v>
          </cell>
          <cell r="V12">
            <v>4669.1353504036797</v>
          </cell>
          <cell r="W12">
            <v>5095.8854219647001</v>
          </cell>
          <cell r="X12">
            <v>4708.6921748196401</v>
          </cell>
          <cell r="Y12">
            <v>4969.9314375254698</v>
          </cell>
          <cell r="Z12">
            <v>6080.1241650233997</v>
          </cell>
          <cell r="AA12">
            <v>7187.5652373809098</v>
          </cell>
          <cell r="AB12">
            <v>8680.7847610437911</v>
          </cell>
          <cell r="AC12">
            <v>9124.1701288700606</v>
          </cell>
          <cell r="AD12">
            <v>7208.5151459687277</v>
          </cell>
        </row>
        <row r="13">
          <cell r="B13" t="str">
            <v>Grenada</v>
          </cell>
          <cell r="C13">
            <v>81.291040412854088</v>
          </cell>
          <cell r="D13">
            <v>87.888895097583799</v>
          </cell>
          <cell r="E13">
            <v>95.22963635689311</v>
          </cell>
          <cell r="F13">
            <v>101.21111826092199</v>
          </cell>
          <cell r="G13">
            <v>110.100007777744</v>
          </cell>
          <cell r="H13">
            <v>128.21112016826999</v>
          </cell>
          <cell r="I13">
            <v>144.01112128442301</v>
          </cell>
          <cell r="J13">
            <v>167.229641443156</v>
          </cell>
          <cell r="K13">
            <v>184.53334636923799</v>
          </cell>
          <cell r="L13">
            <v>213.062978014273</v>
          </cell>
          <cell r="M13">
            <v>221.070385987344</v>
          </cell>
          <cell r="N13">
            <v>241.57038743551601</v>
          </cell>
          <cell r="O13">
            <v>250.91483254007602</v>
          </cell>
          <cell r="P13">
            <v>250.03705470028999</v>
          </cell>
          <cell r="Q13">
            <v>262.99261117105897</v>
          </cell>
          <cell r="R13">
            <v>277.08890846315296</v>
          </cell>
          <cell r="S13">
            <v>298.18520624974599</v>
          </cell>
          <cell r="T13">
            <v>321.04817082780698</v>
          </cell>
          <cell r="U13">
            <v>352.755580475106</v>
          </cell>
          <cell r="V13">
            <v>379.66298978332105</v>
          </cell>
          <cell r="W13">
            <v>410.433333333333</v>
          </cell>
          <cell r="X13">
            <v>394.61481481481496</v>
          </cell>
          <cell r="Y13">
            <v>407.50370370370399</v>
          </cell>
          <cell r="Z13">
            <v>443.74444444444401</v>
          </cell>
          <cell r="AA13">
            <v>426.31655555555596</v>
          </cell>
          <cell r="AB13">
            <v>503.85433333333299</v>
          </cell>
          <cell r="AC13">
            <v>529.27722222222201</v>
          </cell>
          <cell r="AD13">
            <v>462.13925185185178</v>
          </cell>
        </row>
        <row r="14">
          <cell r="B14" t="str">
            <v>Hungary</v>
          </cell>
          <cell r="C14">
            <v>22163.553435039099</v>
          </cell>
          <cell r="D14">
            <v>22728.4889805942</v>
          </cell>
          <cell r="E14">
            <v>23146.553901678999</v>
          </cell>
          <cell r="F14">
            <v>21006.394250471501</v>
          </cell>
          <cell r="G14">
            <v>20366.5908365332</v>
          </cell>
          <cell r="H14">
            <v>20623.910102674799</v>
          </cell>
          <cell r="I14">
            <v>23756.249706810599</v>
          </cell>
          <cell r="J14">
            <v>26109.343356163801</v>
          </cell>
          <cell r="K14">
            <v>28571.163145901799</v>
          </cell>
          <cell r="L14">
            <v>29167.7620686683</v>
          </cell>
          <cell r="M14">
            <v>33055.681540110199</v>
          </cell>
          <cell r="N14">
            <v>33428.8644624601</v>
          </cell>
          <cell r="O14">
            <v>37254.436226757796</v>
          </cell>
          <cell r="P14">
            <v>38596.096331556801</v>
          </cell>
          <cell r="Q14">
            <v>41506.199850942205</v>
          </cell>
          <cell r="R14">
            <v>44668.812435886997</v>
          </cell>
          <cell r="S14">
            <v>45162.728741756502</v>
          </cell>
          <cell r="T14">
            <v>45723.583184249495</v>
          </cell>
          <cell r="U14">
            <v>47049.214480608804</v>
          </cell>
          <cell r="V14">
            <v>48044.234384608702</v>
          </cell>
          <cell r="W14">
            <v>47958.147158277003</v>
          </cell>
          <cell r="X14">
            <v>53317.288561555404</v>
          </cell>
          <cell r="Y14">
            <v>66710.428353540192</v>
          </cell>
          <cell r="Z14">
            <v>84418.667895143401</v>
          </cell>
          <cell r="AA14">
            <v>102158.794878645</v>
          </cell>
          <cell r="AB14">
            <v>111567.79777786101</v>
          </cell>
          <cell r="AC14">
            <v>114273.38948256</v>
          </cell>
          <cell r="AD14">
            <v>95825.815677549908</v>
          </cell>
        </row>
        <row r="15">
          <cell r="B15" t="str">
            <v>Latvia</v>
          </cell>
          <cell r="O15">
            <v>1364.8776291988102</v>
          </cell>
          <cell r="P15">
            <v>2170.1251602501702</v>
          </cell>
          <cell r="Q15">
            <v>3647.4816010709401</v>
          </cell>
          <cell r="R15">
            <v>4891.03029920065</v>
          </cell>
          <cell r="S15">
            <v>5585.2927825692204</v>
          </cell>
          <cell r="T15">
            <v>6134.1176470588307</v>
          </cell>
          <cell r="U15">
            <v>6616.9539417914702</v>
          </cell>
          <cell r="V15">
            <v>7288.5286243235496</v>
          </cell>
          <cell r="W15">
            <v>7833.0684253915906</v>
          </cell>
          <cell r="X15">
            <v>8313.05215660252</v>
          </cell>
          <cell r="Y15">
            <v>9314.7891026245907</v>
          </cell>
          <cell r="Z15">
            <v>11186.452600726201</v>
          </cell>
          <cell r="AA15">
            <v>13737.397420867501</v>
          </cell>
          <cell r="AB15">
            <v>15826.166514181101</v>
          </cell>
          <cell r="AC15">
            <v>19620.942665172399</v>
          </cell>
          <cell r="AD15">
            <v>13937.14966071436</v>
          </cell>
        </row>
        <row r="16">
          <cell r="B16" t="str">
            <v>Lebanon</v>
          </cell>
          <cell r="C16">
            <v>4074.3770400418098</v>
          </cell>
          <cell r="D16">
            <v>3894.4101218854803</v>
          </cell>
          <cell r="E16">
            <v>2656.0370972395199</v>
          </cell>
          <cell r="F16">
            <v>3659.9800300202501</v>
          </cell>
          <cell r="G16">
            <v>4326.6169154775298</v>
          </cell>
          <cell r="H16">
            <v>3613.8699352290196</v>
          </cell>
          <cell r="I16">
            <v>2817.2071959845198</v>
          </cell>
          <cell r="J16">
            <v>3298.1079201198199</v>
          </cell>
          <cell r="K16">
            <v>3313.5399740888101</v>
          </cell>
          <cell r="L16">
            <v>2717.9976100289596</v>
          </cell>
          <cell r="M16">
            <v>2838.4406118513402</v>
          </cell>
          <cell r="N16">
            <v>4451.6267460233303</v>
          </cell>
          <cell r="O16">
            <v>5545.8896130339699</v>
          </cell>
          <cell r="P16">
            <v>7535.0863818840899</v>
          </cell>
          <cell r="Q16">
            <v>9109.576943278229</v>
          </cell>
          <cell r="R16">
            <v>11118.5439437685</v>
          </cell>
          <cell r="S16">
            <v>12997.227949462</v>
          </cell>
          <cell r="T16">
            <v>15594.835165365399</v>
          </cell>
          <cell r="U16">
            <v>16910.279121176402</v>
          </cell>
          <cell r="V16">
            <v>17010.057973593499</v>
          </cell>
          <cell r="W16">
            <v>16822.098293380801</v>
          </cell>
          <cell r="X16">
            <v>17211.872384067701</v>
          </cell>
          <cell r="Y16">
            <v>18716.855944168401</v>
          </cell>
          <cell r="Z16">
            <v>19801.794909329001</v>
          </cell>
          <cell r="AA16">
            <v>21369.424298117501</v>
          </cell>
          <cell r="AB16">
            <v>21428.1679907041</v>
          </cell>
          <cell r="AC16">
            <v>22621.629729257398</v>
          </cell>
          <cell r="AD16">
            <v>20787.57457431528</v>
          </cell>
        </row>
        <row r="17">
          <cell r="B17" t="str">
            <v>Lithuania</v>
          </cell>
          <cell r="O17">
            <v>1968.1169777182602</v>
          </cell>
          <cell r="P17">
            <v>2777.5637429930198</v>
          </cell>
          <cell r="Q17">
            <v>4349.6807596572098</v>
          </cell>
          <cell r="R17">
            <v>6391.9665788940501</v>
          </cell>
          <cell r="S17">
            <v>8072.459116016169</v>
          </cell>
          <cell r="T17">
            <v>9844.4374718891213</v>
          </cell>
          <cell r="U17">
            <v>11094.346795462601</v>
          </cell>
          <cell r="V17">
            <v>10839.8589082289</v>
          </cell>
          <cell r="W17">
            <v>11418.4494995963</v>
          </cell>
          <cell r="X17">
            <v>12146.1596865915</v>
          </cell>
          <cell r="Y17">
            <v>14134.295662057699</v>
          </cell>
          <cell r="Z17">
            <v>18558.156189872003</v>
          </cell>
          <cell r="AA17">
            <v>22508.4058522659</v>
          </cell>
          <cell r="AB17">
            <v>25666.722040926299</v>
          </cell>
          <cell r="AC17">
            <v>29784.465849017401</v>
          </cell>
          <cell r="AD17">
            <v>22130.409118827862</v>
          </cell>
        </row>
        <row r="18">
          <cell r="B18" t="str">
            <v>Malaysia</v>
          </cell>
          <cell r="C18">
            <v>24937.6560774483</v>
          </cell>
          <cell r="D18">
            <v>25463.1930270421</v>
          </cell>
          <cell r="E18">
            <v>27287.726836385398</v>
          </cell>
          <cell r="F18">
            <v>30518.7920951903</v>
          </cell>
          <cell r="G18">
            <v>34565.859859577999</v>
          </cell>
          <cell r="H18">
            <v>31772.2451767557</v>
          </cell>
          <cell r="I18">
            <v>28243.103095785202</v>
          </cell>
          <cell r="J18">
            <v>32181.696598627099</v>
          </cell>
          <cell r="K18">
            <v>35271.881262664501</v>
          </cell>
          <cell r="L18">
            <v>38844.874849349202</v>
          </cell>
          <cell r="M18">
            <v>44024.5480424415</v>
          </cell>
          <cell r="N18">
            <v>49133.849678193503</v>
          </cell>
          <cell r="O18">
            <v>59151.291512915101</v>
          </cell>
          <cell r="P18">
            <v>66894.837030418406</v>
          </cell>
          <cell r="Q18">
            <v>74480.813931334094</v>
          </cell>
          <cell r="R18">
            <v>88832.854176649111</v>
          </cell>
          <cell r="S18">
            <v>100851.782662268</v>
          </cell>
          <cell r="T18">
            <v>100168.84686477999</v>
          </cell>
          <cell r="U18">
            <v>72174.854754867003</v>
          </cell>
          <cell r="V18">
            <v>79148.421052631602</v>
          </cell>
          <cell r="W18">
            <v>90320</v>
          </cell>
          <cell r="X18">
            <v>88000.789473684199</v>
          </cell>
          <cell r="Y18">
            <v>95266.315789473694</v>
          </cell>
          <cell r="Z18">
            <v>103992.368421053</v>
          </cell>
          <cell r="AA18">
            <v>118461.05263157899</v>
          </cell>
          <cell r="AB18">
            <v>130835.31105661001</v>
          </cell>
          <cell r="AC18">
            <v>150923.20441988899</v>
          </cell>
          <cell r="AD18">
            <v>119895.65046372094</v>
          </cell>
        </row>
        <row r="19">
          <cell r="B19" t="str">
            <v>Mauritius</v>
          </cell>
          <cell r="C19">
            <v>1200.0797654246301</v>
          </cell>
          <cell r="D19">
            <v>1188.8021655847301</v>
          </cell>
          <cell r="E19">
            <v>1090.7148388401999</v>
          </cell>
          <cell r="F19">
            <v>1129.4331472043</v>
          </cell>
          <cell r="G19">
            <v>1093.1121869174601</v>
          </cell>
          <cell r="H19">
            <v>1015.56396541177</v>
          </cell>
          <cell r="I19">
            <v>1279.8363497604</v>
          </cell>
          <cell r="J19">
            <v>1710.1820979076101</v>
          </cell>
          <cell r="K19">
            <v>2074.1308847950399</v>
          </cell>
          <cell r="L19">
            <v>2169.0599034136699</v>
          </cell>
          <cell r="M19">
            <v>2385.3957427253999</v>
          </cell>
          <cell r="N19">
            <v>2843.8489619417801</v>
          </cell>
          <cell r="O19">
            <v>2999.9705466483802</v>
          </cell>
          <cell r="P19">
            <v>3409.1771839995004</v>
          </cell>
          <cell r="Q19">
            <v>3438.2482999720501</v>
          </cell>
          <cell r="R19">
            <v>3975.4382546604902</v>
          </cell>
          <cell r="S19">
            <v>4173.3883468330605</v>
          </cell>
          <cell r="T19">
            <v>4271.44966541349</v>
          </cell>
          <cell r="U19">
            <v>4155.2259811992099</v>
          </cell>
          <cell r="V19">
            <v>4192.6318843149002</v>
          </cell>
          <cell r="W19">
            <v>4521.86117066937</v>
          </cell>
          <cell r="X19">
            <v>4536.4955994212896</v>
          </cell>
          <cell r="Y19">
            <v>4514.94067107927</v>
          </cell>
          <cell r="Z19">
            <v>5158.7563939844094</v>
          </cell>
          <cell r="AA19">
            <v>5930.0826538936099</v>
          </cell>
          <cell r="AB19">
            <v>6206.0755599105296</v>
          </cell>
          <cell r="AC19">
            <v>6402.0535791933498</v>
          </cell>
          <cell r="AD19">
            <v>5642.3817716122339</v>
          </cell>
        </row>
        <row r="20">
          <cell r="B20" t="str">
            <v>Mexico</v>
          </cell>
          <cell r="C20">
            <v>205660.73374500498</v>
          </cell>
          <cell r="D20">
            <v>264139.89108236897</v>
          </cell>
          <cell r="E20">
            <v>191690.24240564599</v>
          </cell>
          <cell r="F20">
            <v>156278.522324839</v>
          </cell>
          <cell r="G20">
            <v>184297.93363798899</v>
          </cell>
          <cell r="H20">
            <v>195568.745328697</v>
          </cell>
          <cell r="I20">
            <v>135405.88332053999</v>
          </cell>
          <cell r="J20">
            <v>148490.65272689701</v>
          </cell>
          <cell r="K20">
            <v>183191.27956523901</v>
          </cell>
          <cell r="L20">
            <v>222955.90126198399</v>
          </cell>
          <cell r="M20">
            <v>262709.77600796404</v>
          </cell>
          <cell r="N20">
            <v>314506.857381118</v>
          </cell>
          <cell r="O20">
            <v>363661.15351367299</v>
          </cell>
          <cell r="P20">
            <v>403242.97944509197</v>
          </cell>
          <cell r="Q20">
            <v>420773.44170818705</v>
          </cell>
          <cell r="R20">
            <v>286184.24709943502</v>
          </cell>
          <cell r="S20">
            <v>332336.918918385</v>
          </cell>
          <cell r="T20">
            <v>400870.35675084003</v>
          </cell>
          <cell r="U20">
            <v>421026.02151459601</v>
          </cell>
          <cell r="V20">
            <v>480592.87853536697</v>
          </cell>
          <cell r="W20">
            <v>580791.04030430003</v>
          </cell>
          <cell r="X20">
            <v>621858.61415847903</v>
          </cell>
          <cell r="Y20">
            <v>648629.21180790791</v>
          </cell>
          <cell r="Z20">
            <v>638745.306816653</v>
          </cell>
          <cell r="AA20">
            <v>683485.64472397696</v>
          </cell>
          <cell r="AB20">
            <v>767690.26378190704</v>
          </cell>
          <cell r="AC20">
            <v>840011.68104202708</v>
          </cell>
          <cell r="AD20">
            <v>715712.42163449444</v>
          </cell>
        </row>
        <row r="21">
          <cell r="B21" t="str">
            <v>Oman</v>
          </cell>
          <cell r="C21">
            <v>6341.8766663502893</v>
          </cell>
          <cell r="D21">
            <v>7719.4143075316797</v>
          </cell>
          <cell r="E21">
            <v>8100.4284839124402</v>
          </cell>
          <cell r="F21">
            <v>8490.7364297609001</v>
          </cell>
          <cell r="G21">
            <v>9357.5570241199512</v>
          </cell>
          <cell r="H21">
            <v>10395.1941469413</v>
          </cell>
          <cell r="I21">
            <v>8229.2264987412691</v>
          </cell>
          <cell r="J21">
            <v>8628.3485561570087</v>
          </cell>
          <cell r="K21">
            <v>8386.2157486466804</v>
          </cell>
          <cell r="L21">
            <v>9372.1724125983892</v>
          </cell>
          <cell r="M21">
            <v>11685.654480000001</v>
          </cell>
          <cell r="N21">
            <v>11341.56864</v>
          </cell>
          <cell r="O21">
            <v>12452.37032</v>
          </cell>
          <cell r="P21">
            <v>12493.723040000001</v>
          </cell>
          <cell r="Q21">
            <v>12918.69376</v>
          </cell>
          <cell r="R21">
            <v>13802.705680000001</v>
          </cell>
          <cell r="S21">
            <v>15277.359280000001</v>
          </cell>
          <cell r="T21">
            <v>15837.571600000001</v>
          </cell>
          <cell r="U21">
            <v>14084.89248</v>
          </cell>
          <cell r="V21">
            <v>15710.65256</v>
          </cell>
          <cell r="W21">
            <v>19867.9572372</v>
          </cell>
          <cell r="X21">
            <v>19949.3473587511</v>
          </cell>
          <cell r="Y21">
            <v>20325.304016000002</v>
          </cell>
          <cell r="Z21">
            <v>21784.300800000001</v>
          </cell>
          <cell r="AA21">
            <v>24748.952719999997</v>
          </cell>
          <cell r="AB21">
            <v>30835.344880000001</v>
          </cell>
          <cell r="AC21">
            <v>35991.507514853402</v>
          </cell>
          <cell r="AD21">
            <v>26737.08198617068</v>
          </cell>
        </row>
        <row r="22">
          <cell r="B22" t="str">
            <v>Panama</v>
          </cell>
          <cell r="C22">
            <v>3810.30004882813</v>
          </cell>
          <cell r="D22">
            <v>4312.7001953125</v>
          </cell>
          <cell r="E22">
            <v>4764.7001953125</v>
          </cell>
          <cell r="F22">
            <v>4891.89990234375</v>
          </cell>
          <cell r="G22">
            <v>5106.2998046875</v>
          </cell>
          <cell r="H22">
            <v>5402</v>
          </cell>
          <cell r="I22">
            <v>5613.7001953125</v>
          </cell>
          <cell r="J22">
            <v>5638.2998046875</v>
          </cell>
          <cell r="K22">
            <v>4874.5</v>
          </cell>
          <cell r="L22">
            <v>4887.5</v>
          </cell>
          <cell r="M22">
            <v>5313.2001953125</v>
          </cell>
          <cell r="N22">
            <v>5842.2998046875</v>
          </cell>
          <cell r="O22">
            <v>6641.39990234375</v>
          </cell>
          <cell r="P22">
            <v>7252.7001953125</v>
          </cell>
          <cell r="Q22">
            <v>7733.89990234375</v>
          </cell>
          <cell r="R22">
            <v>7906.10009765625</v>
          </cell>
          <cell r="S22">
            <v>9322.1</v>
          </cell>
          <cell r="T22">
            <v>10084</v>
          </cell>
          <cell r="U22">
            <v>10932.5</v>
          </cell>
          <cell r="V22">
            <v>11456.3</v>
          </cell>
          <cell r="W22">
            <v>11620.5</v>
          </cell>
          <cell r="X22">
            <v>11807.5</v>
          </cell>
          <cell r="Y22">
            <v>12272.4</v>
          </cell>
          <cell r="Z22">
            <v>12933.2</v>
          </cell>
          <cell r="AA22">
            <v>14179.3</v>
          </cell>
          <cell r="AB22">
            <v>15483.3</v>
          </cell>
          <cell r="AC22">
            <v>17112.738478860902</v>
          </cell>
          <cell r="AD22">
            <v>14396.18769577218</v>
          </cell>
        </row>
        <row r="23">
          <cell r="B23" t="str">
            <v>Poland</v>
          </cell>
          <cell r="C23">
            <v>56619.031126710805</v>
          </cell>
          <cell r="D23">
            <v>53646.745074298698</v>
          </cell>
          <cell r="E23">
            <v>65186.675978413805</v>
          </cell>
          <cell r="F23">
            <v>75406.1434154421</v>
          </cell>
          <cell r="G23">
            <v>75507.124765757602</v>
          </cell>
          <cell r="H23">
            <v>70775.14959733389</v>
          </cell>
          <cell r="I23">
            <v>73676.593389791611</v>
          </cell>
          <cell r="J23">
            <v>63714.433709016805</v>
          </cell>
          <cell r="K23">
            <v>68612.173738032696</v>
          </cell>
          <cell r="L23">
            <v>66895.203739531193</v>
          </cell>
          <cell r="M23">
            <v>62084.0555226137</v>
          </cell>
          <cell r="N23">
            <v>80451.494283198001</v>
          </cell>
          <cell r="O23">
            <v>88712.8826205402</v>
          </cell>
          <cell r="P23">
            <v>90365.963598813003</v>
          </cell>
          <cell r="Q23">
            <v>103682.715963959</v>
          </cell>
          <cell r="R23">
            <v>139094.99257548299</v>
          </cell>
          <cell r="S23">
            <v>156660.782495828</v>
          </cell>
          <cell r="T23">
            <v>157081.56547183599</v>
          </cell>
          <cell r="U23">
            <v>171995.84967226701</v>
          </cell>
          <cell r="V23">
            <v>167941.60050409599</v>
          </cell>
          <cell r="W23">
            <v>171319.206699798</v>
          </cell>
          <cell r="X23">
            <v>190333.25191137998</v>
          </cell>
          <cell r="Y23">
            <v>198029.047677411</v>
          </cell>
          <cell r="Z23">
            <v>216544.549872715</v>
          </cell>
          <cell r="AA23">
            <v>252667.76135741698</v>
          </cell>
          <cell r="AB23">
            <v>303161.12278966198</v>
          </cell>
          <cell r="AC23">
            <v>338689.22620774101</v>
          </cell>
          <cell r="AD23">
            <v>261818.34158098922</v>
          </cell>
        </row>
        <row r="24">
          <cell r="B24" t="str">
            <v>Romania</v>
          </cell>
          <cell r="C24">
            <v>45591.111283254599</v>
          </cell>
          <cell r="D24">
            <v>54764.042873445302</v>
          </cell>
          <cell r="E24">
            <v>54818.806916318797</v>
          </cell>
          <cell r="F24">
            <v>47914.799654945702</v>
          </cell>
          <cell r="G24">
            <v>38718.0938550219</v>
          </cell>
          <cell r="H24">
            <v>47685.673589009195</v>
          </cell>
          <cell r="I24">
            <v>51914.713606016398</v>
          </cell>
          <cell r="J24">
            <v>58061.413752833701</v>
          </cell>
          <cell r="K24">
            <v>60026.966606935297</v>
          </cell>
          <cell r="L24">
            <v>53613.6133900001</v>
          </cell>
          <cell r="M24">
            <v>38247.882300490404</v>
          </cell>
          <cell r="N24">
            <v>29624.966394838299</v>
          </cell>
          <cell r="O24">
            <v>19578.312274925102</v>
          </cell>
          <cell r="P24">
            <v>26357.1420349498</v>
          </cell>
          <cell r="Q24">
            <v>30072.835991633903</v>
          </cell>
          <cell r="R24">
            <v>35477.509201190303</v>
          </cell>
          <cell r="S24">
            <v>35314.735918987499</v>
          </cell>
          <cell r="T24">
            <v>35153.710043328501</v>
          </cell>
          <cell r="U24">
            <v>42091.994196651904</v>
          </cell>
          <cell r="V24">
            <v>35729.441811284501</v>
          </cell>
          <cell r="W24">
            <v>37060.252860350403</v>
          </cell>
          <cell r="X24">
            <v>40187.666376046604</v>
          </cell>
          <cell r="Y24">
            <v>45824.818216816799</v>
          </cell>
          <cell r="Z24">
            <v>59506.329621761899</v>
          </cell>
          <cell r="AA24">
            <v>75486.660517970609</v>
          </cell>
          <cell r="AB24">
            <v>98565.7099119263</v>
          </cell>
          <cell r="AC24">
            <v>121900.83210794699</v>
          </cell>
          <cell r="AD24">
            <v>80256.870075284518</v>
          </cell>
        </row>
        <row r="25">
          <cell r="B25" t="str">
            <v>Russian Federation</v>
          </cell>
          <cell r="O25">
            <v>85571.812743464703</v>
          </cell>
          <cell r="P25">
            <v>183825.82511077801</v>
          </cell>
          <cell r="Q25">
            <v>276901.34084271302</v>
          </cell>
          <cell r="R25">
            <v>313450.968813457</v>
          </cell>
          <cell r="S25">
            <v>391774.84183578601</v>
          </cell>
          <cell r="T25">
            <v>404946.408468635</v>
          </cell>
          <cell r="U25">
            <v>271037.78768869303</v>
          </cell>
          <cell r="V25">
            <v>195906.68882242698</v>
          </cell>
          <cell r="W25">
            <v>259701.61486548302</v>
          </cell>
          <cell r="X25">
            <v>306583.17071888503</v>
          </cell>
          <cell r="Y25">
            <v>345485.92208417604</v>
          </cell>
          <cell r="Z25">
            <v>431428.88394838199</v>
          </cell>
          <cell r="AA25">
            <v>591860.88906154805</v>
          </cell>
          <cell r="AB25">
            <v>763877.58556167397</v>
          </cell>
          <cell r="AC25">
            <v>979048.42653096898</v>
          </cell>
          <cell r="AD25">
            <v>622340.34143734979</v>
          </cell>
        </row>
        <row r="26">
          <cell r="B26" t="str">
            <v>Seychelles</v>
          </cell>
          <cell r="C26">
            <v>147.357211278102</v>
          </cell>
          <cell r="D26">
            <v>153.905224008728</v>
          </cell>
          <cell r="E26">
            <v>147.75944940743599</v>
          </cell>
          <cell r="F26">
            <v>146.71375376795302</v>
          </cell>
          <cell r="G26">
            <v>151.312527447619</v>
          </cell>
          <cell r="H26">
            <v>168.88832821720402</v>
          </cell>
          <cell r="I26">
            <v>207.85034321979001</v>
          </cell>
          <cell r="J26">
            <v>249.26740571428599</v>
          </cell>
          <cell r="K26">
            <v>283.82701779478396</v>
          </cell>
          <cell r="L26">
            <v>304.83376729192105</v>
          </cell>
          <cell r="M26">
            <v>368.58475894245703</v>
          </cell>
          <cell r="N26">
            <v>374.359556084926</v>
          </cell>
          <cell r="O26">
            <v>433.65872705974203</v>
          </cell>
          <cell r="P26">
            <v>473.91681945382601</v>
          </cell>
          <cell r="Q26">
            <v>486.44158310093201</v>
          </cell>
          <cell r="R26">
            <v>508.21083578328398</v>
          </cell>
          <cell r="S26">
            <v>503.05835010060395</v>
          </cell>
          <cell r="T26">
            <v>562.95416978219703</v>
          </cell>
          <cell r="U26">
            <v>608.3586845151649</v>
          </cell>
          <cell r="V26">
            <v>622.97577638782798</v>
          </cell>
          <cell r="W26">
            <v>614.87797123347195</v>
          </cell>
          <cell r="X26">
            <v>622.25763083204697</v>
          </cell>
          <cell r="Y26">
            <v>697.51400538926202</v>
          </cell>
          <cell r="Z26">
            <v>705.70263823011101</v>
          </cell>
          <cell r="AA26">
            <v>699.8</v>
          </cell>
          <cell r="AB26">
            <v>722.61818181818205</v>
          </cell>
          <cell r="AC26">
            <v>748.76323622406699</v>
          </cell>
          <cell r="AD26">
            <v>714.87961233232443</v>
          </cell>
        </row>
        <row r="27">
          <cell r="B27" t="str">
            <v>Slovak Republic</v>
          </cell>
          <cell r="C27">
            <v>40411.366095509402</v>
          </cell>
          <cell r="D27">
            <v>42876.817447540096</v>
          </cell>
          <cell r="E27">
            <v>43085.582150915398</v>
          </cell>
          <cell r="F27">
            <v>42634.353133323901</v>
          </cell>
          <cell r="G27">
            <v>38613.713805314699</v>
          </cell>
          <cell r="H27">
            <v>38833.864121894003</v>
          </cell>
          <cell r="I27">
            <v>45558.256264734606</v>
          </cell>
          <cell r="J27">
            <v>51097.247086498101</v>
          </cell>
          <cell r="K27">
            <v>50683.217756580998</v>
          </cell>
          <cell r="L27">
            <v>49628.402883162802</v>
          </cell>
          <cell r="M27">
            <v>44939.279359734894</v>
          </cell>
          <cell r="N27">
            <v>33184.3274947276</v>
          </cell>
          <cell r="O27">
            <v>11765.746543065599</v>
          </cell>
          <cell r="P27">
            <v>13369.060574589801</v>
          </cell>
          <cell r="Q27">
            <v>15467.2812707579</v>
          </cell>
          <cell r="R27">
            <v>19696.839425294202</v>
          </cell>
          <cell r="S27">
            <v>21375.351156492703</v>
          </cell>
          <cell r="T27">
            <v>21563.9866626314</v>
          </cell>
          <cell r="U27">
            <v>22423.229840988999</v>
          </cell>
          <cell r="V27">
            <v>20602.2878832446</v>
          </cell>
          <cell r="W27">
            <v>20373.953414547101</v>
          </cell>
          <cell r="X27">
            <v>21108.4434532171</v>
          </cell>
          <cell r="Y27">
            <v>24521.590451554497</v>
          </cell>
          <cell r="Z27">
            <v>33005.021524057498</v>
          </cell>
          <cell r="AA27">
            <v>42014.508478779804</v>
          </cell>
          <cell r="AB27">
            <v>47427.917435703203</v>
          </cell>
          <cell r="AC27">
            <v>54968.807617508101</v>
          </cell>
          <cell r="AD27">
            <v>40387.569101520625</v>
          </cell>
        </row>
        <row r="28">
          <cell r="B28" t="str">
            <v>South Africa</v>
          </cell>
          <cell r="C28">
            <v>80546.995377503801</v>
          </cell>
          <cell r="D28">
            <v>82796.581196581203</v>
          </cell>
          <cell r="E28">
            <v>75938.85256469289</v>
          </cell>
          <cell r="F28">
            <v>84687.19145498611</v>
          </cell>
          <cell r="G28">
            <v>74936.640238530905</v>
          </cell>
          <cell r="H28">
            <v>57272.768077561799</v>
          </cell>
          <cell r="I28">
            <v>65423.691701335702</v>
          </cell>
          <cell r="J28">
            <v>85792.110821830312</v>
          </cell>
          <cell r="K28">
            <v>92234.885153568597</v>
          </cell>
          <cell r="L28">
            <v>95978.948974143801</v>
          </cell>
          <cell r="M28">
            <v>111997.526761217</v>
          </cell>
          <cell r="N28">
            <v>120243.398891666</v>
          </cell>
          <cell r="O28">
            <v>130531.98204516801</v>
          </cell>
          <cell r="P28">
            <v>130447.546453608</v>
          </cell>
          <cell r="Q28">
            <v>135819.92844465701</v>
          </cell>
          <cell r="R28">
            <v>151116.62531017399</v>
          </cell>
          <cell r="S28">
            <v>143830.64891537101</v>
          </cell>
          <cell r="T28">
            <v>148835.54359386201</v>
          </cell>
          <cell r="U28">
            <v>134215.05531853402</v>
          </cell>
          <cell r="V28">
            <v>133104.807708037</v>
          </cell>
          <cell r="W28">
            <v>132964.39952129</v>
          </cell>
          <cell r="X28">
            <v>118562.72738896401</v>
          </cell>
          <cell r="Y28">
            <v>111130.03375647801</v>
          </cell>
          <cell r="Z28">
            <v>166654.725236956</v>
          </cell>
          <cell r="AA28">
            <v>216771.88793624699</v>
          </cell>
          <cell r="AB28">
            <v>241933.420303978</v>
          </cell>
          <cell r="AC28">
            <v>255155.45572762698</v>
          </cell>
          <cell r="AD28">
            <v>198329.10459225718</v>
          </cell>
        </row>
        <row r="29">
          <cell r="B29" t="str">
            <v>St. Kitts and Nevis</v>
          </cell>
          <cell r="C29">
            <v>47.962966969310898</v>
          </cell>
          <cell r="D29">
            <v>55.111115207397397</v>
          </cell>
          <cell r="E29">
            <v>61.740752669846394</v>
          </cell>
          <cell r="F29">
            <v>51.629635254869498</v>
          </cell>
          <cell r="G29">
            <v>60.148155081583297</v>
          </cell>
          <cell r="H29">
            <v>67.037039252792596</v>
          </cell>
          <cell r="I29">
            <v>78.851849655718894</v>
          </cell>
          <cell r="J29">
            <v>90.185186992129502</v>
          </cell>
          <cell r="K29">
            <v>106.88889720901</v>
          </cell>
          <cell r="L29">
            <v>143.22223233784101</v>
          </cell>
          <cell r="M29">
            <v>159.19814814814799</v>
          </cell>
          <cell r="N29">
            <v>164.53333333333299</v>
          </cell>
          <cell r="O29">
            <v>181.81481481481501</v>
          </cell>
          <cell r="P29">
            <v>198.34074074074101</v>
          </cell>
          <cell r="Q29">
            <v>221.74074074074099</v>
          </cell>
          <cell r="R29">
            <v>230.62962962962999</v>
          </cell>
          <cell r="S29">
            <v>245.737037037037</v>
          </cell>
          <cell r="T29">
            <v>274.918518518518</v>
          </cell>
          <cell r="U29">
            <v>287.12222222222198</v>
          </cell>
          <cell r="V29">
            <v>305.02962962962999</v>
          </cell>
          <cell r="W29">
            <v>329.57777777777801</v>
          </cell>
          <cell r="X29">
            <v>344.722222222222</v>
          </cell>
          <cell r="Y29">
            <v>355.24451851851899</v>
          </cell>
          <cell r="Z29">
            <v>366.32592592592601</v>
          </cell>
          <cell r="AA29">
            <v>405.69148148148099</v>
          </cell>
          <cell r="AB29">
            <v>442.262962962963</v>
          </cell>
          <cell r="AC29">
            <v>486.68087407407398</v>
          </cell>
          <cell r="AD29">
            <v>411.24115259259258</v>
          </cell>
        </row>
        <row r="30">
          <cell r="B30" t="str">
            <v>St. Lucia</v>
          </cell>
          <cell r="C30">
            <v>133.40742972025498</v>
          </cell>
          <cell r="D30">
            <v>152.25928833804801</v>
          </cell>
          <cell r="E30">
            <v>143.59261743326502</v>
          </cell>
          <cell r="F30">
            <v>154.51854747568299</v>
          </cell>
          <cell r="G30">
            <v>197.07410544497699</v>
          </cell>
          <cell r="H30">
            <v>222.90530159272402</v>
          </cell>
          <cell r="I30">
            <v>270.27112394829999</v>
          </cell>
          <cell r="J30">
            <v>295.91943204483601</v>
          </cell>
          <cell r="K30">
            <v>337.21340226016201</v>
          </cell>
          <cell r="L30">
            <v>381.73975358140098</v>
          </cell>
          <cell r="M30">
            <v>415.61330016385199</v>
          </cell>
          <cell r="N30">
            <v>447.411767282661</v>
          </cell>
          <cell r="O30">
            <v>496.12928282413401</v>
          </cell>
          <cell r="P30">
            <v>497.748171789916</v>
          </cell>
          <cell r="Q30">
            <v>517.73335792434602</v>
          </cell>
          <cell r="R30">
            <v>552.70743365959993</v>
          </cell>
          <cell r="S30">
            <v>568.27224921370396</v>
          </cell>
          <cell r="T30">
            <v>577.832064482585</v>
          </cell>
          <cell r="U30">
            <v>634.98558571575006</v>
          </cell>
          <cell r="V30">
            <v>670.52743925574896</v>
          </cell>
          <cell r="W30">
            <v>685.34818070043798</v>
          </cell>
          <cell r="X30">
            <v>664.39632785342599</v>
          </cell>
          <cell r="Y30">
            <v>682.12595832516797</v>
          </cell>
          <cell r="Z30">
            <v>715.67781177064705</v>
          </cell>
          <cell r="AA30">
            <v>763.191147360743</v>
          </cell>
          <cell r="AB30">
            <v>882.40004191175001</v>
          </cell>
          <cell r="AC30">
            <v>933.19572247256303</v>
          </cell>
          <cell r="AD30">
            <v>795.31813636817424</v>
          </cell>
        </row>
        <row r="31">
          <cell r="B31" t="str">
            <v>St. Vincent and the Grenadines</v>
          </cell>
          <cell r="C31">
            <v>60.8393689515162</v>
          </cell>
          <cell r="D31">
            <v>74.80000883687191</v>
          </cell>
          <cell r="E31">
            <v>85.448158242992307</v>
          </cell>
          <cell r="F31">
            <v>94.044455554854991</v>
          </cell>
          <cell r="G31">
            <v>103.48889197666699</v>
          </cell>
          <cell r="H31">
            <v>112.881484849505</v>
          </cell>
          <cell r="I31">
            <v>127.97407789241299</v>
          </cell>
          <cell r="J31">
            <v>142.32963387629201</v>
          </cell>
          <cell r="K31">
            <v>164.57407898443998</v>
          </cell>
          <cell r="L31">
            <v>177.29630158625301</v>
          </cell>
          <cell r="M31">
            <v>198.207413321285</v>
          </cell>
          <cell r="N31">
            <v>212.49259893269402</v>
          </cell>
          <cell r="O31">
            <v>233.18889584650199</v>
          </cell>
          <cell r="P31">
            <v>238.77408119833098</v>
          </cell>
          <cell r="Q31">
            <v>243.757653569247</v>
          </cell>
          <cell r="R31">
            <v>266.48148943243899</v>
          </cell>
          <cell r="S31">
            <v>281.51482321431996</v>
          </cell>
          <cell r="T31">
            <v>295.29260140318195</v>
          </cell>
          <cell r="U31">
            <v>320.67824134722997</v>
          </cell>
          <cell r="V31">
            <v>331.83757691720302</v>
          </cell>
          <cell r="W31">
            <v>335.01482481058895</v>
          </cell>
          <cell r="X31">
            <v>345.48149178954799</v>
          </cell>
          <cell r="Y31">
            <v>365.41906645849497</v>
          </cell>
          <cell r="Z31">
            <v>382.38527437212002</v>
          </cell>
          <cell r="AA31">
            <v>407.85927142847999</v>
          </cell>
          <cell r="AB31">
            <v>430.15927209383995</v>
          </cell>
          <cell r="AC31">
            <v>465.582185076928</v>
          </cell>
          <cell r="AD31">
            <v>410.28101388597258</v>
          </cell>
        </row>
        <row r="32">
          <cell r="B32" t="str">
            <v>Trinidad and Tobago</v>
          </cell>
          <cell r="C32">
            <v>6235.7914188785799</v>
          </cell>
          <cell r="D32">
            <v>6992.2497221529693</v>
          </cell>
          <cell r="E32">
            <v>8140.2913432005607</v>
          </cell>
          <cell r="F32">
            <v>7763.8746914913399</v>
          </cell>
          <cell r="G32">
            <v>7757.0413584295402</v>
          </cell>
          <cell r="H32">
            <v>7529.6663674646097</v>
          </cell>
          <cell r="I32">
            <v>4794.3612381183102</v>
          </cell>
          <cell r="J32">
            <v>4797.7501270969697</v>
          </cell>
          <cell r="K32">
            <v>4501.2240589435296</v>
          </cell>
          <cell r="L32">
            <v>4323.0352941176498</v>
          </cell>
          <cell r="M32">
            <v>5068.0705882352904</v>
          </cell>
          <cell r="N32">
            <v>5203.22352941177</v>
          </cell>
          <cell r="O32">
            <v>5318.2588235294097</v>
          </cell>
          <cell r="P32">
            <v>4581.3599579899201</v>
          </cell>
          <cell r="Q32">
            <v>4947.18150638932</v>
          </cell>
          <cell r="R32">
            <v>5329.2178965457106</v>
          </cell>
          <cell r="S32">
            <v>5759.5704959659806</v>
          </cell>
          <cell r="T32">
            <v>5737.7712171691501</v>
          </cell>
          <cell r="U32">
            <v>6043.3580041666601</v>
          </cell>
          <cell r="V32">
            <v>6807.64387933333</v>
          </cell>
          <cell r="W32">
            <v>8156.5156001416699</v>
          </cell>
          <cell r="X32">
            <v>9504.5931534454394</v>
          </cell>
          <cell r="Y32">
            <v>9709.1573083306594</v>
          </cell>
          <cell r="Z32">
            <v>12022.275828314701</v>
          </cell>
          <cell r="AA32">
            <v>13527.4038813264</v>
          </cell>
          <cell r="AB32">
            <v>16211.915800388599</v>
          </cell>
          <cell r="AC32">
            <v>19934.936507936498</v>
          </cell>
          <cell r="AD32">
            <v>14281.13786525937</v>
          </cell>
        </row>
        <row r="33">
          <cell r="B33" t="str">
            <v>Turkey</v>
          </cell>
          <cell r="C33">
            <v>70119.332003740899</v>
          </cell>
          <cell r="D33">
            <v>71040.533375736006</v>
          </cell>
          <cell r="E33">
            <v>64546.082497481191</v>
          </cell>
          <cell r="F33">
            <v>61678.317092703095</v>
          </cell>
          <cell r="G33">
            <v>59990.390704605801</v>
          </cell>
          <cell r="H33">
            <v>67114.8630478087</v>
          </cell>
          <cell r="I33">
            <v>75495.9835724843</v>
          </cell>
          <cell r="J33">
            <v>86284.064665127007</v>
          </cell>
          <cell r="K33">
            <v>89217.421322133203</v>
          </cell>
          <cell r="L33">
            <v>106330.150068213</v>
          </cell>
          <cell r="M33">
            <v>149197.267033593</v>
          </cell>
          <cell r="N33">
            <v>147755.79482168998</v>
          </cell>
          <cell r="O33">
            <v>156173.118125982</v>
          </cell>
          <cell r="P33">
            <v>177003.782347556</v>
          </cell>
          <cell r="Q33">
            <v>128088.730567804</v>
          </cell>
          <cell r="R33">
            <v>166442.96629309902</v>
          </cell>
          <cell r="S33">
            <v>178060.89849447302</v>
          </cell>
          <cell r="T33">
            <v>186060.963667551</v>
          </cell>
          <cell r="U33">
            <v>197586.62904308899</v>
          </cell>
          <cell r="V33">
            <v>181689.987645249</v>
          </cell>
          <cell r="W33">
            <v>198230.39419168298</v>
          </cell>
          <cell r="X33">
            <v>143096.10503356002</v>
          </cell>
          <cell r="Y33">
            <v>182973.426327883</v>
          </cell>
          <cell r="Z33">
            <v>240596.313474642</v>
          </cell>
          <cell r="AA33">
            <v>302561.40837819799</v>
          </cell>
          <cell r="AB33">
            <v>362461.30461630004</v>
          </cell>
          <cell r="AC33">
            <v>392424.13112811896</v>
          </cell>
          <cell r="AD33">
            <v>296203.31678502838</v>
          </cell>
        </row>
        <row r="34">
          <cell r="B34" t="str">
            <v>Uruguay</v>
          </cell>
          <cell r="C34">
            <v>10140.059736994999</v>
          </cell>
          <cell r="D34">
            <v>11317.2838689737</v>
          </cell>
          <cell r="E34">
            <v>9252.0491838072103</v>
          </cell>
          <cell r="F34">
            <v>5078.6624700225502</v>
          </cell>
          <cell r="G34">
            <v>4829.3836262984605</v>
          </cell>
          <cell r="H34">
            <v>4718.9295873470201</v>
          </cell>
          <cell r="I34">
            <v>5858.6155397733301</v>
          </cell>
          <cell r="J34">
            <v>7329.9382409467898</v>
          </cell>
          <cell r="K34">
            <v>7583.4922036578901</v>
          </cell>
          <cell r="L34">
            <v>7992.2186078437098</v>
          </cell>
          <cell r="M34">
            <v>9298.8071908168313</v>
          </cell>
          <cell r="N34">
            <v>11206.175847799899</v>
          </cell>
          <cell r="O34">
            <v>12878.150819996799</v>
          </cell>
          <cell r="P34">
            <v>15002.138240039199</v>
          </cell>
          <cell r="Q34">
            <v>17474.590050721199</v>
          </cell>
          <cell r="R34">
            <v>19297.663096550601</v>
          </cell>
          <cell r="S34">
            <v>20515.457255754602</v>
          </cell>
          <cell r="T34">
            <v>21704.001623978398</v>
          </cell>
          <cell r="U34">
            <v>22370.9583887062</v>
          </cell>
          <cell r="V34">
            <v>20913.375252440597</v>
          </cell>
          <cell r="W34">
            <v>20085.559801949199</v>
          </cell>
          <cell r="X34">
            <v>18560.644912638101</v>
          </cell>
          <cell r="Y34">
            <v>12089.253705991301</v>
          </cell>
          <cell r="Z34">
            <v>11210.626974177201</v>
          </cell>
          <cell r="AA34">
            <v>13267.9973977425</v>
          </cell>
          <cell r="AB34">
            <v>16877.690073567097</v>
          </cell>
          <cell r="AC34">
            <v>19221.019757381102</v>
          </cell>
          <cell r="AD34">
            <v>14533.31758177184</v>
          </cell>
        </row>
        <row r="35">
          <cell r="B35" t="str">
            <v>Venezuela, RB</v>
          </cell>
          <cell r="C35">
            <v>69842.7458266334</v>
          </cell>
          <cell r="D35">
            <v>78369.246919443001</v>
          </cell>
          <cell r="E35">
            <v>79999.998222622002</v>
          </cell>
          <cell r="F35">
            <v>79674.75573514901</v>
          </cell>
          <cell r="G35">
            <v>59860.976452841198</v>
          </cell>
          <cell r="H35">
            <v>61965.466666666696</v>
          </cell>
          <cell r="I35">
            <v>60516.133230957799</v>
          </cell>
          <cell r="J35">
            <v>48029.034482758594</v>
          </cell>
          <cell r="K35">
            <v>60226.413793103398</v>
          </cell>
          <cell r="L35">
            <v>44672.020112392798</v>
          </cell>
          <cell r="M35">
            <v>48392.781316348199</v>
          </cell>
          <cell r="N35">
            <v>53391.915641476306</v>
          </cell>
          <cell r="O35">
            <v>60409.356725146201</v>
          </cell>
          <cell r="P35">
            <v>59868.276619099903</v>
          </cell>
          <cell r="Q35">
            <v>58338.937457969099</v>
          </cell>
          <cell r="R35">
            <v>77320.25988700561</v>
          </cell>
          <cell r="S35">
            <v>70794.716432088608</v>
          </cell>
          <cell r="T35">
            <v>85837.385778751006</v>
          </cell>
          <cell r="U35">
            <v>91331.203433162897</v>
          </cell>
          <cell r="V35">
            <v>97976.886247317103</v>
          </cell>
          <cell r="W35">
            <v>117152.78337475899</v>
          </cell>
          <cell r="X35">
            <v>122871.560053369</v>
          </cell>
          <cell r="Y35">
            <v>92888.895971158301</v>
          </cell>
          <cell r="Z35">
            <v>83442.413153235291</v>
          </cell>
          <cell r="AA35">
            <v>112799.899230439</v>
          </cell>
          <cell r="AB35">
            <v>143443.43027320399</v>
          </cell>
          <cell r="AC35">
            <v>181608.07441860501</v>
          </cell>
          <cell r="AD35">
            <v>122836.54260932832</v>
          </cell>
        </row>
        <row r="36">
          <cell r="B36" t="str">
            <v>Albania</v>
          </cell>
          <cell r="C36">
            <v>1832.7811099473702</v>
          </cell>
          <cell r="D36">
            <v>2099.30610240843</v>
          </cell>
          <cell r="E36">
            <v>2161.9953477211097</v>
          </cell>
          <cell r="F36">
            <v>2184.1977887693602</v>
          </cell>
          <cell r="G36">
            <v>2156.2488335674498</v>
          </cell>
          <cell r="H36">
            <v>2202.35154939115</v>
          </cell>
          <cell r="I36">
            <v>2435.8395809375002</v>
          </cell>
          <cell r="J36">
            <v>2416.7898866874998</v>
          </cell>
          <cell r="K36">
            <v>2382.3323515000002</v>
          </cell>
          <cell r="L36">
            <v>2616.6716050312502</v>
          </cell>
          <cell r="M36">
            <v>2091.4397441716101</v>
          </cell>
          <cell r="N36">
            <v>1255.2609072151499</v>
          </cell>
          <cell r="O36">
            <v>794.27690476697796</v>
          </cell>
          <cell r="P36">
            <v>1375.63442835455</v>
          </cell>
          <cell r="Q36">
            <v>2223.2847396277703</v>
          </cell>
          <cell r="R36">
            <v>2713.82069866649</v>
          </cell>
          <cell r="S36">
            <v>3013.18660287081</v>
          </cell>
          <cell r="T36">
            <v>2163.77434519812</v>
          </cell>
          <cell r="U36">
            <v>2737.88844621514</v>
          </cell>
          <cell r="V36">
            <v>3444.3790849673201</v>
          </cell>
          <cell r="W36">
            <v>3694.73702524488</v>
          </cell>
          <cell r="X36">
            <v>4095.5909407665495</v>
          </cell>
          <cell r="Y36">
            <v>4455.9008559201202</v>
          </cell>
          <cell r="Z36">
            <v>5600.2461033634099</v>
          </cell>
          <cell r="AA36">
            <v>7452.4002202477095</v>
          </cell>
          <cell r="AB36">
            <v>8376.4133045493199</v>
          </cell>
          <cell r="AC36">
            <v>9133.0885878961599</v>
          </cell>
          <cell r="AD36">
            <v>7003.609814395345</v>
          </cell>
        </row>
        <row r="37">
          <cell r="B37" t="str">
            <v>Algeria</v>
          </cell>
          <cell r="C37">
            <v>42345.827687459299</v>
          </cell>
          <cell r="D37">
            <v>44371.759807824201</v>
          </cell>
          <cell r="E37">
            <v>44779.983359958002</v>
          </cell>
          <cell r="F37">
            <v>47528.985113478004</v>
          </cell>
          <cell r="G37">
            <v>51512.7864663988</v>
          </cell>
          <cell r="H37">
            <v>61132.078619760701</v>
          </cell>
          <cell r="I37">
            <v>61535.270440770604</v>
          </cell>
          <cell r="J37">
            <v>63299.597415064905</v>
          </cell>
          <cell r="K37">
            <v>51664.1925006608</v>
          </cell>
          <cell r="L37">
            <v>52558.285688735094</v>
          </cell>
          <cell r="M37">
            <v>45442.622950819699</v>
          </cell>
          <cell r="N37">
            <v>46669.842472798104</v>
          </cell>
          <cell r="O37">
            <v>49216.660560542201</v>
          </cell>
          <cell r="P37">
            <v>50962.690083529698</v>
          </cell>
          <cell r="Q37">
            <v>42425.625374368901</v>
          </cell>
          <cell r="R37">
            <v>42065.963116043902</v>
          </cell>
          <cell r="S37">
            <v>46941.496648340602</v>
          </cell>
          <cell r="T37">
            <v>48177.864037291794</v>
          </cell>
          <cell r="U37">
            <v>48187.587463184602</v>
          </cell>
          <cell r="V37">
            <v>48845.075187969895</v>
          </cell>
          <cell r="W37">
            <v>54749.143945881697</v>
          </cell>
          <cell r="X37">
            <v>55181.126724082096</v>
          </cell>
          <cell r="Y37">
            <v>57053.1325181754</v>
          </cell>
          <cell r="Z37">
            <v>68012.940112410404</v>
          </cell>
          <cell r="AA37">
            <v>85015.510932446006</v>
          </cell>
          <cell r="AB37">
            <v>102380.492832923</v>
          </cell>
          <cell r="AC37">
            <v>114322.33400124799</v>
          </cell>
          <cell r="AD37">
            <v>85356.882079440562</v>
          </cell>
        </row>
        <row r="38">
          <cell r="B38" t="str">
            <v>Angola</v>
          </cell>
          <cell r="C38">
            <v>5428.0939221700901</v>
          </cell>
          <cell r="D38">
            <v>5080.2674235194099</v>
          </cell>
          <cell r="E38">
            <v>5080.2674235194099</v>
          </cell>
          <cell r="F38">
            <v>5294.3143846044495</v>
          </cell>
          <cell r="G38">
            <v>5612.0400387729305</v>
          </cell>
          <cell r="H38">
            <v>6914.1139913932002</v>
          </cell>
          <cell r="I38">
            <v>6473.3780035932305</v>
          </cell>
          <cell r="J38">
            <v>7399.5320337593403</v>
          </cell>
          <cell r="K38">
            <v>8026.8898684561309</v>
          </cell>
          <cell r="L38">
            <v>9337.5252609572199</v>
          </cell>
          <cell r="M38">
            <v>10278.193979933099</v>
          </cell>
          <cell r="N38">
            <v>9962.7789473684206</v>
          </cell>
          <cell r="O38">
            <v>7681.6485378518701</v>
          </cell>
          <cell r="P38">
            <v>5575.0585094365297</v>
          </cell>
          <cell r="Q38">
            <v>4059.6057795626602</v>
          </cell>
          <cell r="R38">
            <v>5066.4804012138993</v>
          </cell>
          <cell r="S38">
            <v>6535.4346989616597</v>
          </cell>
          <cell r="T38">
            <v>7675.4125894552499</v>
          </cell>
          <cell r="U38">
            <v>6506.3814140389195</v>
          </cell>
          <cell r="V38">
            <v>6152.9235757711103</v>
          </cell>
          <cell r="W38">
            <v>9135.1342297897809</v>
          </cell>
          <cell r="X38">
            <v>8936.0934873504993</v>
          </cell>
          <cell r="Y38">
            <v>11386.25304924</v>
          </cell>
          <cell r="Z38">
            <v>13956.267516644899</v>
          </cell>
          <cell r="AA38">
            <v>19799.524600287601</v>
          </cell>
          <cell r="AB38">
            <v>30632.1032351012</v>
          </cell>
          <cell r="AC38">
            <v>43758.549596405603</v>
          </cell>
          <cell r="AD38">
            <v>23906.539599535863</v>
          </cell>
        </row>
        <row r="39">
          <cell r="B39" t="str">
            <v>Armenia</v>
          </cell>
          <cell r="O39">
            <v>108.058198361165</v>
          </cell>
          <cell r="P39">
            <v>835.36667341329701</v>
          </cell>
          <cell r="Q39">
            <v>650.96117318516804</v>
          </cell>
          <cell r="R39">
            <v>1286.7067687696301</v>
          </cell>
          <cell r="S39">
            <v>1596.9631063552802</v>
          </cell>
          <cell r="T39">
            <v>1638.6693839117199</v>
          </cell>
          <cell r="U39">
            <v>1892.16957309646</v>
          </cell>
          <cell r="V39">
            <v>1845.4758655619601</v>
          </cell>
          <cell r="W39">
            <v>1911.56425935737</v>
          </cell>
          <cell r="X39">
            <v>2118.3980499086101</v>
          </cell>
          <cell r="Y39">
            <v>2376.32123298025</v>
          </cell>
          <cell r="Z39">
            <v>2807.0951798840501</v>
          </cell>
          <cell r="AA39">
            <v>3572.7335330205697</v>
          </cell>
          <cell r="AB39">
            <v>4902.8121643920003</v>
          </cell>
          <cell r="AC39">
            <v>6409.9204418668905</v>
          </cell>
          <cell r="AD39">
            <v>4013.7765104287523</v>
          </cell>
        </row>
        <row r="40">
          <cell r="B40" t="str">
            <v>Azerbaijan</v>
          </cell>
          <cell r="O40">
            <v>1193.1845571025499</v>
          </cell>
          <cell r="P40">
            <v>1309.29318126308</v>
          </cell>
          <cell r="Q40">
            <v>2257.54288278071</v>
          </cell>
          <cell r="R40">
            <v>2417.0820117807002</v>
          </cell>
          <cell r="S40">
            <v>3176.5479970956098</v>
          </cell>
          <cell r="T40">
            <v>3962.6313409136401</v>
          </cell>
          <cell r="U40">
            <v>4279.7582730015902</v>
          </cell>
          <cell r="V40">
            <v>4581.1981715950005</v>
          </cell>
          <cell r="W40">
            <v>5272.6171960451702</v>
          </cell>
          <cell r="X40">
            <v>5707.6182465684806</v>
          </cell>
          <cell r="Y40">
            <v>6236.0455238612803</v>
          </cell>
          <cell r="Z40">
            <v>7275.7457494824703</v>
          </cell>
          <cell r="AA40">
            <v>8681.5483258133409</v>
          </cell>
          <cell r="AB40">
            <v>12561.0211291086</v>
          </cell>
          <cell r="AC40">
            <v>19816.536312849199</v>
          </cell>
          <cell r="AD40">
            <v>10914.179408222979</v>
          </cell>
        </row>
        <row r="41">
          <cell r="B41" t="str">
            <v>Belarus</v>
          </cell>
          <cell r="O41">
            <v>4115.1390789429697</v>
          </cell>
          <cell r="P41">
            <v>3661.71012155581</v>
          </cell>
          <cell r="Q41">
            <v>4853.5188216039296</v>
          </cell>
          <cell r="R41">
            <v>10530.1934252754</v>
          </cell>
          <cell r="S41">
            <v>14481.709066203701</v>
          </cell>
          <cell r="T41">
            <v>14005.960062616899</v>
          </cell>
          <cell r="U41">
            <v>15137.3496313543</v>
          </cell>
          <cell r="V41">
            <v>12104.254799999999</v>
          </cell>
          <cell r="W41">
            <v>12757.7295885966</v>
          </cell>
          <cell r="X41">
            <v>12421.0785245033</v>
          </cell>
          <cell r="Y41">
            <v>14653.537426529399</v>
          </cell>
          <cell r="Z41">
            <v>17822.814290640199</v>
          </cell>
          <cell r="AA41">
            <v>23141.340055468499</v>
          </cell>
          <cell r="AB41">
            <v>30131.461695918599</v>
          </cell>
          <cell r="AC41">
            <v>36943.686881664398</v>
          </cell>
          <cell r="AD41">
            <v>24538.568070044221</v>
          </cell>
        </row>
        <row r="42">
          <cell r="B42" t="str">
            <v>Bolivia</v>
          </cell>
          <cell r="C42">
            <v>3218.3949963763698</v>
          </cell>
          <cell r="D42">
            <v>3084.0714530540699</v>
          </cell>
          <cell r="E42">
            <v>3479.8935163808801</v>
          </cell>
          <cell r="F42">
            <v>3394.8563082292098</v>
          </cell>
          <cell r="G42">
            <v>3552.61436605774</v>
          </cell>
          <cell r="H42">
            <v>3753.5171907010199</v>
          </cell>
          <cell r="I42">
            <v>3668.11564737767</v>
          </cell>
          <cell r="J42">
            <v>3974.74182124446</v>
          </cell>
          <cell r="K42">
            <v>4597.6939774838902</v>
          </cell>
          <cell r="L42">
            <v>4715.9437107967206</v>
          </cell>
          <cell r="M42">
            <v>4867.5061650923099</v>
          </cell>
          <cell r="N42">
            <v>5343.27437676917</v>
          </cell>
          <cell r="O42">
            <v>5643.0496630810694</v>
          </cell>
          <cell r="P42">
            <v>5734.4746712103006</v>
          </cell>
          <cell r="Q42">
            <v>5970.0469251479408</v>
          </cell>
          <cell r="R42">
            <v>6701.6783573878392</v>
          </cell>
          <cell r="S42">
            <v>7374.5865528214699</v>
          </cell>
          <cell r="T42">
            <v>7917.0844602004299</v>
          </cell>
          <cell r="U42">
            <v>8520.4312202125402</v>
          </cell>
          <cell r="V42">
            <v>8297.7814835513891</v>
          </cell>
          <cell r="W42">
            <v>8411.788205668201</v>
          </cell>
          <cell r="X42">
            <v>8153.7557330129894</v>
          </cell>
          <cell r="Y42">
            <v>7917.3053289889795</v>
          </cell>
          <cell r="Z42">
            <v>8101.9097421872793</v>
          </cell>
          <cell r="AA42">
            <v>8748.8485509676902</v>
          </cell>
          <cell r="AB42">
            <v>9358.0123138622093</v>
          </cell>
          <cell r="AC42">
            <v>10827.591342534501</v>
          </cell>
          <cell r="AD42">
            <v>8990.7334557081304</v>
          </cell>
        </row>
        <row r="43">
          <cell r="B43" t="str">
            <v>Bosnia and Herzegovina</v>
          </cell>
          <cell r="Q43">
            <v>1462.08192033561</v>
          </cell>
          <cell r="R43">
            <v>2019.2500714104301</v>
          </cell>
          <cell r="S43">
            <v>3038.65173609159</v>
          </cell>
          <cell r="T43">
            <v>3990.6209637766697</v>
          </cell>
          <cell r="U43">
            <v>4606.7888459599199</v>
          </cell>
          <cell r="V43">
            <v>4994.9806175274298</v>
          </cell>
          <cell r="W43">
            <v>5297.9944723974204</v>
          </cell>
          <cell r="X43">
            <v>5557.8146436532797</v>
          </cell>
          <cell r="Y43">
            <v>6183.6594168257698</v>
          </cell>
          <cell r="Z43">
            <v>7800.8144253779701</v>
          </cell>
          <cell r="AA43">
            <v>9330.6447921805193</v>
          </cell>
          <cell r="AB43">
            <v>10057.9553770985</v>
          </cell>
          <cell r="AC43">
            <v>11395.510233168199</v>
          </cell>
          <cell r="AD43">
            <v>8953.716848930193</v>
          </cell>
        </row>
        <row r="44">
          <cell r="B44" t="str">
            <v>Brazil</v>
          </cell>
          <cell r="C44">
            <v>162615.064437936</v>
          </cell>
          <cell r="D44">
            <v>186886.21232724198</v>
          </cell>
          <cell r="E44">
            <v>199803.57051553699</v>
          </cell>
          <cell r="F44">
            <v>160198.534458268</v>
          </cell>
          <cell r="G44">
            <v>159423.639498887</v>
          </cell>
          <cell r="H44">
            <v>253078.44393722102</v>
          </cell>
          <cell r="I44">
            <v>293579.63983168401</v>
          </cell>
          <cell r="J44">
            <v>319544.998905566</v>
          </cell>
          <cell r="K44">
            <v>356976.91225354903</v>
          </cell>
          <cell r="L44">
            <v>490050.91391884402</v>
          </cell>
          <cell r="M44">
            <v>507783.518117973</v>
          </cell>
          <cell r="N44">
            <v>445242.21900770802</v>
          </cell>
          <cell r="O44">
            <v>426519.49450019299</v>
          </cell>
          <cell r="P44">
            <v>478621.52257145901</v>
          </cell>
          <cell r="Q44">
            <v>596762.91129710502</v>
          </cell>
          <cell r="R44">
            <v>769741.19828738191</v>
          </cell>
          <cell r="S44">
            <v>840051.75888984103</v>
          </cell>
          <cell r="T44">
            <v>871524.00027839595</v>
          </cell>
          <cell r="U44">
            <v>844125.66001879307</v>
          </cell>
          <cell r="V44">
            <v>586921.728098416</v>
          </cell>
          <cell r="W44">
            <v>644283.05442995206</v>
          </cell>
          <cell r="X44">
            <v>554409.88061324402</v>
          </cell>
          <cell r="Y44">
            <v>505712.28101857199</v>
          </cell>
          <cell r="Z44">
            <v>552238.96435784106</v>
          </cell>
          <cell r="AA44">
            <v>663552.04921534506</v>
          </cell>
          <cell r="AB44">
            <v>882043.09722369397</v>
          </cell>
          <cell r="AC44">
            <v>1067706.4843148701</v>
          </cell>
          <cell r="AD44">
            <v>734250.57522606442</v>
          </cell>
        </row>
        <row r="45">
          <cell r="B45" t="str">
            <v>Bulgaria</v>
          </cell>
          <cell r="C45">
            <v>26051.5144492248</v>
          </cell>
          <cell r="D45">
            <v>28098.989543993401</v>
          </cell>
          <cell r="E45">
            <v>29306.059893126603</v>
          </cell>
          <cell r="F45">
            <v>30116.160376672902</v>
          </cell>
          <cell r="G45">
            <v>31990.907774261501</v>
          </cell>
          <cell r="H45">
            <v>27390.755364667002</v>
          </cell>
          <cell r="I45">
            <v>24242.254912337099</v>
          </cell>
          <cell r="J45">
            <v>28100.770488984501</v>
          </cell>
          <cell r="K45">
            <v>45922.1603303964</v>
          </cell>
          <cell r="L45">
            <v>46769.876671273698</v>
          </cell>
          <cell r="M45">
            <v>20620.883509508603</v>
          </cell>
          <cell r="N45">
            <v>2020.37103304369</v>
          </cell>
          <cell r="O45">
            <v>8199.8207389724394</v>
          </cell>
          <cell r="P45">
            <v>4450.2948412626101</v>
          </cell>
          <cell r="Q45">
            <v>7824.1105088657896</v>
          </cell>
          <cell r="R45">
            <v>13105.7185804368</v>
          </cell>
          <cell r="S45">
            <v>9900.6308811263898</v>
          </cell>
          <cell r="T45">
            <v>10365.524162895399</v>
          </cell>
          <cell r="U45">
            <v>12844.671550467399</v>
          </cell>
          <cell r="V45">
            <v>12976.841079375699</v>
          </cell>
          <cell r="W45">
            <v>12639.236199830701</v>
          </cell>
          <cell r="X45">
            <v>13604.5881753016</v>
          </cell>
          <cell r="Y45">
            <v>15613.766094679801</v>
          </cell>
          <cell r="Z45">
            <v>19974.278340272398</v>
          </cell>
          <cell r="AA45">
            <v>24331.301012500699</v>
          </cell>
          <cell r="AB45">
            <v>26718.613659453302</v>
          </cell>
          <cell r="AC45">
            <v>30607.531456629</v>
          </cell>
          <cell r="AD45">
            <v>23449.098112707041</v>
          </cell>
        </row>
        <row r="46">
          <cell r="B46" t="str">
            <v>Cameroon</v>
          </cell>
          <cell r="C46">
            <v>7648.89488503951</v>
          </cell>
          <cell r="D46">
            <v>8665.1940043578998</v>
          </cell>
          <cell r="E46">
            <v>8310.4183899642103</v>
          </cell>
          <cell r="F46">
            <v>8376.2880420093497</v>
          </cell>
          <cell r="G46">
            <v>8852.7596976061905</v>
          </cell>
          <cell r="H46">
            <v>9245.856869397081</v>
          </cell>
          <cell r="I46">
            <v>12051.9201108461</v>
          </cell>
          <cell r="J46">
            <v>13959.724173479101</v>
          </cell>
          <cell r="K46">
            <v>14176.253696461399</v>
          </cell>
          <cell r="L46">
            <v>12640.3599343024</v>
          </cell>
          <cell r="M46">
            <v>12653.760346279601</v>
          </cell>
          <cell r="N46">
            <v>14109.327540767899</v>
          </cell>
          <cell r="O46">
            <v>12931.484289165499</v>
          </cell>
          <cell r="P46">
            <v>13491.678692991201</v>
          </cell>
          <cell r="Q46">
            <v>8912.3139013355103</v>
          </cell>
          <cell r="R46">
            <v>9035.8939573491698</v>
          </cell>
          <cell r="S46">
            <v>10335.108287888501</v>
          </cell>
          <cell r="T46">
            <v>10342.9962856805</v>
          </cell>
          <cell r="U46">
            <v>9875.1284183546813</v>
          </cell>
          <cell r="V46">
            <v>10423.7295102062</v>
          </cell>
          <cell r="W46">
            <v>10046.164328353199</v>
          </cell>
          <cell r="X46">
            <v>9497.494050290079</v>
          </cell>
          <cell r="Y46">
            <v>10888.3494963169</v>
          </cell>
          <cell r="Z46">
            <v>13630.229055294601</v>
          </cell>
          <cell r="AA46">
            <v>15783.866463774199</v>
          </cell>
          <cell r="AB46">
            <v>16879.832125482299</v>
          </cell>
          <cell r="AC46">
            <v>18372.1775070693</v>
          </cell>
          <cell r="AD46">
            <v>15110.890929587458</v>
          </cell>
        </row>
        <row r="47">
          <cell r="B47" t="str">
            <v>Cape Verde</v>
          </cell>
          <cell r="C47">
            <v>142.25293841738801</v>
          </cell>
          <cell r="D47">
            <v>139.48344677620798</v>
          </cell>
          <cell r="E47">
            <v>140.655878971335</v>
          </cell>
          <cell r="F47">
            <v>138.51272383825901</v>
          </cell>
          <cell r="G47">
            <v>132.06026236581999</v>
          </cell>
          <cell r="H47">
            <v>137.77551363961803</v>
          </cell>
          <cell r="I47">
            <v>190.72700596770102</v>
          </cell>
          <cell r="J47">
            <v>236.154049718214</v>
          </cell>
          <cell r="K47">
            <v>265.35539598293303</v>
          </cell>
          <cell r="L47">
            <v>268.36514962081696</v>
          </cell>
          <cell r="M47">
            <v>308.05068354189405</v>
          </cell>
          <cell r="N47">
            <v>321.110981594637</v>
          </cell>
          <cell r="O47">
            <v>358.44701923196101</v>
          </cell>
          <cell r="P47">
            <v>361.545818851984</v>
          </cell>
          <cell r="Q47">
            <v>409.04822643579701</v>
          </cell>
          <cell r="R47">
            <v>490.61372523687402</v>
          </cell>
          <cell r="S47">
            <v>504.860873439709</v>
          </cell>
          <cell r="T47">
            <v>493.34990877544396</v>
          </cell>
          <cell r="U47">
            <v>525.67756404160104</v>
          </cell>
          <cell r="V47">
            <v>596.83434088652598</v>
          </cell>
          <cell r="W47">
            <v>539.22724729504</v>
          </cell>
          <cell r="X47">
            <v>563.024437004373</v>
          </cell>
          <cell r="Y47">
            <v>620.97489672259201</v>
          </cell>
          <cell r="Z47">
            <v>813.96417437986099</v>
          </cell>
          <cell r="AA47">
            <v>924.64955674090095</v>
          </cell>
          <cell r="AB47">
            <v>999.13080958752198</v>
          </cell>
          <cell r="AC47">
            <v>1149.7098974810999</v>
          </cell>
          <cell r="AD47">
            <v>901.68586698239528</v>
          </cell>
        </row>
        <row r="48">
          <cell r="B48" t="str">
            <v>China</v>
          </cell>
          <cell r="C48">
            <v>307598.61857028102</v>
          </cell>
          <cell r="D48">
            <v>291030.71315566899</v>
          </cell>
          <cell r="E48">
            <v>279766.59544040303</v>
          </cell>
          <cell r="F48">
            <v>300378.33557913301</v>
          </cell>
          <cell r="G48">
            <v>309089.26724598598</v>
          </cell>
          <cell r="H48">
            <v>305258.52370474598</v>
          </cell>
          <cell r="I48">
            <v>295476.83789141098</v>
          </cell>
          <cell r="J48">
            <v>321391.15015716903</v>
          </cell>
          <cell r="K48">
            <v>401071.96369111299</v>
          </cell>
          <cell r="L48">
            <v>449103.62113763503</v>
          </cell>
          <cell r="M48">
            <v>387771.78457936097</v>
          </cell>
          <cell r="N48">
            <v>406090.09830125095</v>
          </cell>
          <cell r="O48">
            <v>483046.83179083699</v>
          </cell>
          <cell r="P48">
            <v>613224.57480041706</v>
          </cell>
          <cell r="Q48">
            <v>559225.86754851707</v>
          </cell>
          <cell r="R48">
            <v>727949.77210434794</v>
          </cell>
          <cell r="S48">
            <v>856006.35798120091</v>
          </cell>
          <cell r="T48">
            <v>952648.82687629492</v>
          </cell>
          <cell r="U48">
            <v>1019477.1076042301</v>
          </cell>
          <cell r="V48">
            <v>1083283.4201236002</v>
          </cell>
          <cell r="W48">
            <v>1198482.7955538798</v>
          </cell>
          <cell r="X48">
            <v>1324811.75301512</v>
          </cell>
          <cell r="Y48">
            <v>1453837.02280738</v>
          </cell>
          <cell r="Z48">
            <v>1640965.64583455</v>
          </cell>
          <cell r="AA48">
            <v>1931642.19227458</v>
          </cell>
          <cell r="AB48">
            <v>2243688.14750638</v>
          </cell>
          <cell r="AC48">
            <v>2630113.4151396002</v>
          </cell>
          <cell r="AD48">
            <v>1980049.2847124983</v>
          </cell>
        </row>
        <row r="49">
          <cell r="B49" t="str">
            <v>Colombia</v>
          </cell>
          <cell r="C49">
            <v>38902.2159003337</v>
          </cell>
          <cell r="D49">
            <v>42382.064773738399</v>
          </cell>
          <cell r="E49">
            <v>45386.422624205501</v>
          </cell>
          <cell r="F49">
            <v>45109.108294482699</v>
          </cell>
          <cell r="G49">
            <v>44553.911137226802</v>
          </cell>
          <cell r="H49">
            <v>40642.101946998999</v>
          </cell>
          <cell r="I49">
            <v>40689.845113635303</v>
          </cell>
          <cell r="J49">
            <v>42363.971992592102</v>
          </cell>
          <cell r="K49">
            <v>45671.959880734903</v>
          </cell>
          <cell r="L49">
            <v>46053.744383635196</v>
          </cell>
          <cell r="M49">
            <v>46907.982561687597</v>
          </cell>
          <cell r="N49">
            <v>49519.367549617004</v>
          </cell>
          <cell r="O49">
            <v>57372.578408826499</v>
          </cell>
          <cell r="P49">
            <v>65020.977270148505</v>
          </cell>
          <cell r="Q49">
            <v>81707.227570937306</v>
          </cell>
          <cell r="R49">
            <v>92495.7176462856</v>
          </cell>
          <cell r="S49">
            <v>97147.399040709308</v>
          </cell>
          <cell r="T49">
            <v>106659.507963528</v>
          </cell>
          <cell r="U49">
            <v>98443.743190849098</v>
          </cell>
          <cell r="V49">
            <v>86186.156584381708</v>
          </cell>
          <cell r="W49">
            <v>83785.666920836302</v>
          </cell>
          <cell r="X49">
            <v>81990.279897554996</v>
          </cell>
          <cell r="Y49">
            <v>81122.272285044397</v>
          </cell>
          <cell r="Z49">
            <v>79458.647781952808</v>
          </cell>
          <cell r="AA49">
            <v>98059.320378168588</v>
          </cell>
          <cell r="AB49">
            <v>123085.226997955</v>
          </cell>
          <cell r="AC49">
            <v>135074.93271413699</v>
          </cell>
          <cell r="AD49">
            <v>103360.08003145157</v>
          </cell>
        </row>
        <row r="50">
          <cell r="B50" t="str">
            <v>Congo, Rep.</v>
          </cell>
          <cell r="C50">
            <v>2083.2196690577903</v>
          </cell>
          <cell r="D50">
            <v>1707.81202356876</v>
          </cell>
          <cell r="E50">
            <v>1488.9533123465299</v>
          </cell>
          <cell r="F50">
            <v>1353.79433526819</v>
          </cell>
          <cell r="G50">
            <v>1244.7684521875099</v>
          </cell>
          <cell r="H50">
            <v>1276.48790150475</v>
          </cell>
          <cell r="I50">
            <v>1745.9825292897499</v>
          </cell>
          <cell r="J50">
            <v>2121.2301874906498</v>
          </cell>
          <cell r="K50">
            <v>2256.7151367496099</v>
          </cell>
          <cell r="L50">
            <v>2384.2102788357602</v>
          </cell>
          <cell r="M50">
            <v>2798.8980716253404</v>
          </cell>
          <cell r="N50">
            <v>2724.9202410492699</v>
          </cell>
          <cell r="O50">
            <v>2933.2340147495202</v>
          </cell>
          <cell r="P50">
            <v>2684.3337752521102</v>
          </cell>
          <cell r="Q50">
            <v>1769.3804034582099</v>
          </cell>
          <cell r="R50">
            <v>2116.0049592852597</v>
          </cell>
          <cell r="S50">
            <v>2540.46129788898</v>
          </cell>
          <cell r="T50">
            <v>2322.59722460168</v>
          </cell>
          <cell r="U50">
            <v>1949.48223773013</v>
          </cell>
          <cell r="V50">
            <v>2353.9026099973198</v>
          </cell>
          <cell r="W50">
            <v>3219.8938172420603</v>
          </cell>
          <cell r="X50">
            <v>2794.2540652624702</v>
          </cell>
          <cell r="Y50">
            <v>3019.99372312586</v>
          </cell>
          <cell r="Z50">
            <v>3570.72956001689</v>
          </cell>
          <cell r="AA50">
            <v>4348.6276533116297</v>
          </cell>
          <cell r="AB50">
            <v>5981.4373755735096</v>
          </cell>
          <cell r="AC50">
            <v>7399.4983742601798</v>
          </cell>
          <cell r="AD50">
            <v>4864.0573372576137</v>
          </cell>
        </row>
        <row r="51">
          <cell r="B51" t="str">
            <v>Djibouti</v>
          </cell>
          <cell r="C51">
            <v>309.30010409635099</v>
          </cell>
          <cell r="D51">
            <v>334.04995597000095</v>
          </cell>
          <cell r="E51">
            <v>349.12752190483297</v>
          </cell>
          <cell r="F51">
            <v>352.73712892920003</v>
          </cell>
          <cell r="G51">
            <v>353.82670676623502</v>
          </cell>
          <cell r="H51">
            <v>365.67206135209904</v>
          </cell>
          <cell r="I51">
            <v>392.35147701444401</v>
          </cell>
          <cell r="J51">
            <v>403.91076510769801</v>
          </cell>
          <cell r="K51">
            <v>428.16756779252199</v>
          </cell>
          <cell r="L51">
            <v>436.84158129964203</v>
          </cell>
          <cell r="M51">
            <v>452.32808728287597</v>
          </cell>
          <cell r="N51">
            <v>462.42199852577897</v>
          </cell>
          <cell r="O51">
            <v>478.05830487111803</v>
          </cell>
          <cell r="P51">
            <v>466.04846922985996</v>
          </cell>
          <cell r="Q51">
            <v>491.689220744875</v>
          </cell>
          <cell r="R51">
            <v>497.72396058991296</v>
          </cell>
          <cell r="S51">
            <v>494.00464773437</v>
          </cell>
          <cell r="T51">
            <v>502.67554200122697</v>
          </cell>
          <cell r="U51">
            <v>514.267723004034</v>
          </cell>
          <cell r="V51">
            <v>540.62266136247297</v>
          </cell>
          <cell r="W51">
            <v>555.90174043491606</v>
          </cell>
          <cell r="X51">
            <v>577.49647771447394</v>
          </cell>
          <cell r="Y51">
            <v>596.174501971979</v>
          </cell>
          <cell r="Z51">
            <v>627.55712775578593</v>
          </cell>
          <cell r="AA51">
            <v>666.21075163688602</v>
          </cell>
          <cell r="AB51">
            <v>708.84291005563205</v>
          </cell>
          <cell r="AC51">
            <v>767.65778435712195</v>
          </cell>
          <cell r="AD51">
            <v>673.28861515548101</v>
          </cell>
        </row>
        <row r="52">
          <cell r="B52" t="str">
            <v>Dominican Republic</v>
          </cell>
          <cell r="C52">
            <v>6761.3000582189998</v>
          </cell>
          <cell r="D52">
            <v>7561.2004788382201</v>
          </cell>
          <cell r="E52">
            <v>7127.0697745888301</v>
          </cell>
          <cell r="F52">
            <v>7376.4799640991705</v>
          </cell>
          <cell r="G52">
            <v>11594.0004347454</v>
          </cell>
          <cell r="H52">
            <v>5065.09705693879</v>
          </cell>
          <cell r="I52">
            <v>6152.4910865255706</v>
          </cell>
          <cell r="J52">
            <v>6475.0289602456996</v>
          </cell>
          <cell r="K52">
            <v>5929.6934039728903</v>
          </cell>
          <cell r="L52">
            <v>6697.1567299497501</v>
          </cell>
          <cell r="M52">
            <v>6233.70504943182</v>
          </cell>
          <cell r="N52">
            <v>7637.4488571370803</v>
          </cell>
          <cell r="O52">
            <v>8988.0687705952205</v>
          </cell>
          <cell r="P52">
            <v>9721.8534916957306</v>
          </cell>
          <cell r="Q52">
            <v>10738.9851678376</v>
          </cell>
          <cell r="R52">
            <v>12102.2123893806</v>
          </cell>
          <cell r="S52">
            <v>13547.1979035807</v>
          </cell>
          <cell r="T52">
            <v>15156.6280893604</v>
          </cell>
          <cell r="U52">
            <v>16034.416903541502</v>
          </cell>
          <cell r="V52">
            <v>17601.361671231898</v>
          </cell>
          <cell r="W52">
            <v>20059.4319521004</v>
          </cell>
          <cell r="X52">
            <v>21943.207550488802</v>
          </cell>
          <cell r="Y52">
            <v>21624.7262083721</v>
          </cell>
          <cell r="Z52">
            <v>16458.742838854501</v>
          </cell>
          <cell r="AA52">
            <v>18435.495711827902</v>
          </cell>
          <cell r="AB52">
            <v>29092.426760098799</v>
          </cell>
          <cell r="AC52">
            <v>31599.844688035097</v>
          </cell>
          <cell r="AD52">
            <v>23442.247241437679</v>
          </cell>
        </row>
        <row r="53">
          <cell r="B53" t="str">
            <v>Ecuador</v>
          </cell>
          <cell r="C53">
            <v>14458.274472424799</v>
          </cell>
          <cell r="D53">
            <v>14804.022992475901</v>
          </cell>
          <cell r="E53">
            <v>14779.261849734799</v>
          </cell>
          <cell r="F53">
            <v>12989.1995415851</v>
          </cell>
          <cell r="G53">
            <v>13823.4962360023</v>
          </cell>
          <cell r="H53">
            <v>16166.145599084799</v>
          </cell>
          <cell r="I53">
            <v>11861.951293746601</v>
          </cell>
          <cell r="J53">
            <v>11083.8595126283</v>
          </cell>
          <cell r="K53">
            <v>10540.564033525399</v>
          </cell>
          <cell r="L53">
            <v>10344.7249654767</v>
          </cell>
          <cell r="M53">
            <v>10505.1369921313</v>
          </cell>
          <cell r="N53">
            <v>11787.836365961599</v>
          </cell>
          <cell r="O53">
            <v>12888.9559259466</v>
          </cell>
          <cell r="P53">
            <v>15056.565000000001</v>
          </cell>
          <cell r="Q53">
            <v>18572.835000000003</v>
          </cell>
          <cell r="R53">
            <v>20195.547999999999</v>
          </cell>
          <cell r="S53">
            <v>21267.867999999999</v>
          </cell>
          <cell r="T53">
            <v>23635.56</v>
          </cell>
          <cell r="U53">
            <v>23255.135999999999</v>
          </cell>
          <cell r="V53">
            <v>16674.494999999999</v>
          </cell>
          <cell r="W53">
            <v>15933.666000000001</v>
          </cell>
          <cell r="X53">
            <v>21249.576999999997</v>
          </cell>
          <cell r="Y53">
            <v>24899.481</v>
          </cell>
          <cell r="Z53">
            <v>28635.909000000003</v>
          </cell>
          <cell r="AA53">
            <v>32635.710999999999</v>
          </cell>
          <cell r="AB53">
            <v>36488.92</v>
          </cell>
          <cell r="AC53">
            <v>40447.4901419495</v>
          </cell>
          <cell r="AD53">
            <v>32621.502228389902</v>
          </cell>
        </row>
        <row r="54">
          <cell r="B54" t="str">
            <v>Egypt, Arab Rep.</v>
          </cell>
          <cell r="C54">
            <v>22371.430096820903</v>
          </cell>
          <cell r="D54">
            <v>24499.002601402201</v>
          </cell>
          <cell r="E54">
            <v>28986.429980591802</v>
          </cell>
          <cell r="F54">
            <v>35430.0014535019</v>
          </cell>
          <cell r="G54">
            <v>39837.429180101499</v>
          </cell>
          <cell r="H54">
            <v>46450.0053686756</v>
          </cell>
          <cell r="I54">
            <v>51428.572304394795</v>
          </cell>
          <cell r="J54">
            <v>73571.429824342602</v>
          </cell>
          <cell r="K54">
            <v>88000.0014986311</v>
          </cell>
          <cell r="L54">
            <v>109714.287582709</v>
          </cell>
          <cell r="M54">
            <v>91383.398207199411</v>
          </cell>
          <cell r="N54">
            <v>46059.646275447398</v>
          </cell>
          <cell r="O54">
            <v>42006.095564622301</v>
          </cell>
          <cell r="P54">
            <v>47100.984475132798</v>
          </cell>
          <cell r="Q54">
            <v>51879.354314497097</v>
          </cell>
          <cell r="R54">
            <v>60163.453270911705</v>
          </cell>
          <cell r="S54">
            <v>67632.270941448689</v>
          </cell>
          <cell r="T54">
            <v>75864.545847229194</v>
          </cell>
          <cell r="U54">
            <v>84821.296815512193</v>
          </cell>
          <cell r="V54">
            <v>89941.520467836293</v>
          </cell>
          <cell r="W54">
            <v>99154.518950437312</v>
          </cell>
          <cell r="X54">
            <v>95398.936170212808</v>
          </cell>
          <cell r="Y54">
            <v>87505.773672055395</v>
          </cell>
          <cell r="Z54">
            <v>81384.01559454191</v>
          </cell>
          <cell r="AA54">
            <v>78801.656247462903</v>
          </cell>
          <cell r="AB54">
            <v>89793.649690822</v>
          </cell>
          <cell r="AC54">
            <v>107374.75364504699</v>
          </cell>
          <cell r="AD54">
            <v>88971.969769985837</v>
          </cell>
        </row>
        <row r="55">
          <cell r="B55" t="str">
            <v>El Salvador</v>
          </cell>
          <cell r="C55">
            <v>3898.5332489013704</v>
          </cell>
          <cell r="D55">
            <v>3437.2044000000001</v>
          </cell>
          <cell r="E55">
            <v>3394.0035463501499</v>
          </cell>
          <cell r="F55">
            <v>3250.01973296905</v>
          </cell>
          <cell r="G55">
            <v>2376.7285894736801</v>
          </cell>
          <cell r="H55">
            <v>2311.01803078699</v>
          </cell>
          <cell r="I55">
            <v>2326.8266949488798</v>
          </cell>
          <cell r="J55">
            <v>2366.0920533227199</v>
          </cell>
          <cell r="K55">
            <v>2761.7955292819397</v>
          </cell>
          <cell r="L55">
            <v>3156.5237714285699</v>
          </cell>
          <cell r="M55">
            <v>4800.9078947368398</v>
          </cell>
          <cell r="N55">
            <v>5310.9980049875303</v>
          </cell>
          <cell r="O55">
            <v>5954.6714456391901</v>
          </cell>
          <cell r="P55">
            <v>6938.0114942528699</v>
          </cell>
          <cell r="Q55">
            <v>8085.5428571428602</v>
          </cell>
          <cell r="R55">
            <v>9500.4914285714294</v>
          </cell>
          <cell r="S55">
            <v>10315.5428571429</v>
          </cell>
          <cell r="T55">
            <v>11134.616685714302</v>
          </cell>
          <cell r="U55">
            <v>12008.418171428601</v>
          </cell>
          <cell r="V55">
            <v>12464.655999999999</v>
          </cell>
          <cell r="W55">
            <v>13134.148571428601</v>
          </cell>
          <cell r="X55">
            <v>13812.743885714299</v>
          </cell>
          <cell r="Y55">
            <v>14306.712</v>
          </cell>
          <cell r="Z55">
            <v>15046.686</v>
          </cell>
          <cell r="AA55">
            <v>15821.621999999999</v>
          </cell>
          <cell r="AB55">
            <v>16974.0057142857</v>
          </cell>
          <cell r="AC55">
            <v>18341.3297705943</v>
          </cell>
          <cell r="AD55">
            <v>16098.071096976</v>
          </cell>
        </row>
        <row r="56">
          <cell r="B56" t="str">
            <v>Fiji</v>
          </cell>
          <cell r="C56">
            <v>1202.7416017185001</v>
          </cell>
          <cell r="D56">
            <v>1235.74455195108</v>
          </cell>
          <cell r="E56">
            <v>1194.0603613118099</v>
          </cell>
          <cell r="F56">
            <v>1123.0848676814001</v>
          </cell>
          <cell r="G56">
            <v>1178.0010859830099</v>
          </cell>
          <cell r="H56">
            <v>1141.25576043807</v>
          </cell>
          <cell r="I56">
            <v>1290.2674469818901</v>
          </cell>
          <cell r="J56">
            <v>1177.9476455975698</v>
          </cell>
          <cell r="K56">
            <v>1110.0096801166098</v>
          </cell>
          <cell r="L56">
            <v>1182.6741573033701</v>
          </cell>
          <cell r="M56">
            <v>1337.0172585519099</v>
          </cell>
          <cell r="N56">
            <v>1383.88371852673</v>
          </cell>
          <cell r="O56">
            <v>1532.41120898387</v>
          </cell>
          <cell r="P56">
            <v>1636.1012469394</v>
          </cell>
          <cell r="Q56">
            <v>1825.73209254674</v>
          </cell>
          <cell r="R56">
            <v>1990.92201943589</v>
          </cell>
          <cell r="S56">
            <v>2110.9527542221904</v>
          </cell>
          <cell r="T56">
            <v>2120.21403709284</v>
          </cell>
          <cell r="U56">
            <v>1652.7946715432499</v>
          </cell>
          <cell r="V56">
            <v>1868.37595989084</v>
          </cell>
          <cell r="W56">
            <v>1652.5221680662401</v>
          </cell>
          <cell r="X56">
            <v>1661.8776926540199</v>
          </cell>
          <cell r="Y56">
            <v>1811.47012572369</v>
          </cell>
          <cell r="Z56">
            <v>2238.9503443124399</v>
          </cell>
          <cell r="AA56">
            <v>2627.1634924333198</v>
          </cell>
          <cell r="AB56">
            <v>2816.01190476191</v>
          </cell>
          <cell r="AC56">
            <v>2977.1816037735903</v>
          </cell>
          <cell r="AD56">
            <v>2494.1554942009898</v>
          </cell>
        </row>
        <row r="57">
          <cell r="B57" t="str">
            <v>Georgia</v>
          </cell>
          <cell r="O57">
            <v>15252.0309788087</v>
          </cell>
          <cell r="P57">
            <v>764.46354668479603</v>
          </cell>
          <cell r="Q57">
            <v>822.52164164640692</v>
          </cell>
          <cell r="R57">
            <v>1896.5596930188101</v>
          </cell>
          <cell r="S57">
            <v>3045.9981310091998</v>
          </cell>
          <cell r="T57">
            <v>3574.9670285727498</v>
          </cell>
          <cell r="U57">
            <v>3619.9569483871501</v>
          </cell>
          <cell r="V57">
            <v>2803.2740486632101</v>
          </cell>
          <cell r="W57">
            <v>3042.0622120223802</v>
          </cell>
          <cell r="X57">
            <v>3205.3836845557103</v>
          </cell>
          <cell r="Y57">
            <v>3395.1930101581602</v>
          </cell>
          <cell r="Z57">
            <v>3991.8755311084101</v>
          </cell>
          <cell r="AA57">
            <v>5111.27354817389</v>
          </cell>
          <cell r="AB57">
            <v>6393.0084163873298</v>
          </cell>
          <cell r="AC57">
            <v>7829.6512859004897</v>
          </cell>
          <cell r="AD57">
            <v>5344.2003583456553</v>
          </cell>
        </row>
        <row r="58">
          <cell r="B58" t="str">
            <v>Guatemala</v>
          </cell>
          <cell r="C58">
            <v>7879.39930003261</v>
          </cell>
          <cell r="D58">
            <v>8607.6996275937599</v>
          </cell>
          <cell r="E58">
            <v>8718.0004140827696</v>
          </cell>
          <cell r="F58">
            <v>9050.0004298519198</v>
          </cell>
          <cell r="G58">
            <v>9470.0004498008493</v>
          </cell>
          <cell r="H58">
            <v>11180.0005310215</v>
          </cell>
          <cell r="I58">
            <v>8446.9337345411295</v>
          </cell>
          <cell r="J58">
            <v>7084.4206489918997</v>
          </cell>
          <cell r="K58">
            <v>7842.8267033564798</v>
          </cell>
          <cell r="L58">
            <v>8310.4111717119195</v>
          </cell>
          <cell r="M58">
            <v>7609.0757496983297</v>
          </cell>
          <cell r="N58">
            <v>9419.584616411621</v>
          </cell>
          <cell r="O58">
            <v>10410.308453447</v>
          </cell>
          <cell r="P58">
            <v>11399.1645134011</v>
          </cell>
          <cell r="Q58">
            <v>12966.101125372299</v>
          </cell>
          <cell r="R58">
            <v>14656.918449108</v>
          </cell>
          <cell r="S58">
            <v>15656.3043874587</v>
          </cell>
          <cell r="T58">
            <v>17775.3113051369</v>
          </cell>
          <cell r="U58">
            <v>19193.3955112896</v>
          </cell>
          <cell r="V58">
            <v>18316.205838473797</v>
          </cell>
          <cell r="W58">
            <v>19288.401365954498</v>
          </cell>
          <cell r="X58">
            <v>21042.7245320365</v>
          </cell>
          <cell r="Y58">
            <v>23308.770480840798</v>
          </cell>
          <cell r="Z58">
            <v>24897.6538081412</v>
          </cell>
          <cell r="AA58">
            <v>27269.995967985702</v>
          </cell>
          <cell r="AB58">
            <v>31788.948878315001</v>
          </cell>
          <cell r="AC58">
            <v>35304.0148347453</v>
          </cell>
          <cell r="AD58">
            <v>28513.876794005599</v>
          </cell>
        </row>
        <row r="59">
          <cell r="B59" t="str">
            <v>Guyana</v>
          </cell>
          <cell r="C59">
            <v>327.23946990686596</v>
          </cell>
          <cell r="D59">
            <v>314.207783215831</v>
          </cell>
          <cell r="E59">
            <v>269.11181871445399</v>
          </cell>
          <cell r="F59">
            <v>273.26545360931595</v>
          </cell>
          <cell r="G59">
            <v>254.10718869508497</v>
          </cell>
          <cell r="H59">
            <v>271.08966789258795</v>
          </cell>
          <cell r="I59">
            <v>306.64356111458301</v>
          </cell>
          <cell r="J59">
            <v>283.25210406179502</v>
          </cell>
          <cell r="K59">
            <v>360.00001709908202</v>
          </cell>
          <cell r="L59">
            <v>380.35627608003</v>
          </cell>
          <cell r="M59">
            <v>396.24791599299402</v>
          </cell>
          <cell r="N59">
            <v>306.04066494265504</v>
          </cell>
          <cell r="O59">
            <v>365.650811018274</v>
          </cell>
          <cell r="P59">
            <v>440.24465895698</v>
          </cell>
          <cell r="Q59">
            <v>524.93335826632801</v>
          </cell>
          <cell r="R59">
            <v>630.50717280462402</v>
          </cell>
          <cell r="S59">
            <v>706.40518444957297</v>
          </cell>
          <cell r="T59">
            <v>749.14332611896907</v>
          </cell>
          <cell r="U59">
            <v>717.62129654365208</v>
          </cell>
          <cell r="V59">
            <v>696.31194608007399</v>
          </cell>
          <cell r="W59">
            <v>712.00441497940005</v>
          </cell>
          <cell r="X59">
            <v>695.24523558100998</v>
          </cell>
          <cell r="Y59">
            <v>722.61249333864293</v>
          </cell>
          <cell r="Z59">
            <v>745.20920519219408</v>
          </cell>
          <cell r="AA59">
            <v>786.125387986654</v>
          </cell>
          <cell r="AB59">
            <v>817.56812209345696</v>
          </cell>
          <cell r="AC59">
            <v>870.26094516624494</v>
          </cell>
          <cell r="AD59">
            <v>788.35523075543858</v>
          </cell>
        </row>
        <row r="60">
          <cell r="B60" t="str">
            <v>Honduras</v>
          </cell>
          <cell r="C60">
            <v>2566.00012187846</v>
          </cell>
          <cell r="D60">
            <v>2819.5001339190599</v>
          </cell>
          <cell r="E60">
            <v>2903.5001379088499</v>
          </cell>
          <cell r="F60">
            <v>3077.0001461496499</v>
          </cell>
          <cell r="G60">
            <v>3319.00015764404</v>
          </cell>
          <cell r="H60">
            <v>3639.5001728669699</v>
          </cell>
          <cell r="I60">
            <v>3808.5001808940401</v>
          </cell>
          <cell r="J60">
            <v>4152.5001972331602</v>
          </cell>
          <cell r="K60">
            <v>4625.5002196994501</v>
          </cell>
          <cell r="L60">
            <v>5167.00024541932</v>
          </cell>
          <cell r="M60">
            <v>3048.8938254797299</v>
          </cell>
          <cell r="N60">
            <v>3068.4640955874702</v>
          </cell>
          <cell r="O60">
            <v>3419.4772370659302</v>
          </cell>
          <cell r="P60">
            <v>3505.9428132223702</v>
          </cell>
          <cell r="Q60">
            <v>3432.3740898546998</v>
          </cell>
          <cell r="R60">
            <v>3912.7533806645397</v>
          </cell>
          <cell r="S60">
            <v>4035.4574894279399</v>
          </cell>
          <cell r="T60">
            <v>4662.0637034432402</v>
          </cell>
          <cell r="U60">
            <v>5201.8957483383992</v>
          </cell>
          <cell r="V60">
            <v>5374.4164281535996</v>
          </cell>
          <cell r="W60">
            <v>5954.4084573539694</v>
          </cell>
          <cell r="X60">
            <v>6321.3601527585697</v>
          </cell>
          <cell r="Y60">
            <v>6502.2163360779005</v>
          </cell>
          <cell r="Z60">
            <v>6859.6478236890407</v>
          </cell>
          <cell r="AA60">
            <v>7454.2065909694302</v>
          </cell>
          <cell r="AB60">
            <v>8294.2416961484087</v>
          </cell>
          <cell r="AC60">
            <v>8981.2811143737399</v>
          </cell>
          <cell r="AD60">
            <v>7618.3187122517029</v>
          </cell>
        </row>
        <row r="61">
          <cell r="B61" t="str">
            <v>Indonesia</v>
          </cell>
          <cell r="C61">
            <v>95374.860725578706</v>
          </cell>
          <cell r="D61">
            <v>106470.288275278</v>
          </cell>
          <cell r="E61">
            <v>109304.642116984</v>
          </cell>
          <cell r="F61">
            <v>99075.113807504196</v>
          </cell>
          <cell r="G61">
            <v>101456.311425851</v>
          </cell>
          <cell r="H61">
            <v>101139.439662769</v>
          </cell>
          <cell r="I61">
            <v>92728.213808808199</v>
          </cell>
          <cell r="J61">
            <v>87864.590688923592</v>
          </cell>
          <cell r="K61">
            <v>97550.800014977794</v>
          </cell>
          <cell r="L61">
            <v>111466.94667139099</v>
          </cell>
          <cell r="M61">
            <v>125721.788776842</v>
          </cell>
          <cell r="N61">
            <v>140820.56549445202</v>
          </cell>
          <cell r="O61">
            <v>152848.47535085399</v>
          </cell>
          <cell r="P61">
            <v>174601.45521397199</v>
          </cell>
          <cell r="Q61">
            <v>195465.71177961401</v>
          </cell>
          <cell r="R61">
            <v>223361.00601827801</v>
          </cell>
          <cell r="S61">
            <v>250746.096587751</v>
          </cell>
          <cell r="T61">
            <v>238407.93155220101</v>
          </cell>
          <cell r="U61">
            <v>105469.472107405</v>
          </cell>
          <cell r="V61">
            <v>154705.026512474</v>
          </cell>
          <cell r="W61">
            <v>165520.62623866799</v>
          </cell>
          <cell r="X61">
            <v>160657.46776639501</v>
          </cell>
          <cell r="Y61">
            <v>195593.218417522</v>
          </cell>
          <cell r="Z61">
            <v>234834.039823511</v>
          </cell>
          <cell r="AA61">
            <v>257005.48064877201</v>
          </cell>
          <cell r="AB61">
            <v>286956.80086871603</v>
          </cell>
          <cell r="AC61">
            <v>364239.01340401103</v>
          </cell>
          <cell r="AD61">
            <v>267725.71063250641</v>
          </cell>
        </row>
        <row r="62">
          <cell r="B62" t="str">
            <v>Iran, Islamic Rep.</v>
          </cell>
          <cell r="C62">
            <v>93772.160914125707</v>
          </cell>
          <cell r="D62">
            <v>106589.08483396099</v>
          </cell>
          <cell r="E62">
            <v>133393.175216081</v>
          </cell>
          <cell r="F62">
            <v>162432.193372265</v>
          </cell>
          <cell r="G62">
            <v>168411.102972008</v>
          </cell>
          <cell r="H62">
            <v>79863.967860706689</v>
          </cell>
          <cell r="I62">
            <v>83336.090158046005</v>
          </cell>
          <cell r="J62">
            <v>95985.558685810509</v>
          </cell>
          <cell r="K62">
            <v>84167.368919201705</v>
          </cell>
          <cell r="L62">
            <v>81218.629430113389</v>
          </cell>
          <cell r="M62">
            <v>84973.364637786799</v>
          </cell>
          <cell r="N62">
            <v>97361.328147536391</v>
          </cell>
          <cell r="O62">
            <v>114775.365255132</v>
          </cell>
          <cell r="P62">
            <v>85877.418058087496</v>
          </cell>
          <cell r="Q62">
            <v>67093.769937207602</v>
          </cell>
          <cell r="R62">
            <v>90838.371354381496</v>
          </cell>
          <cell r="S62">
            <v>110622.689810567</v>
          </cell>
          <cell r="T62">
            <v>106350.944426179</v>
          </cell>
          <cell r="U62">
            <v>97869.171866760895</v>
          </cell>
          <cell r="V62">
            <v>104656.042245759</v>
          </cell>
          <cell r="W62">
            <v>96440.162166962487</v>
          </cell>
          <cell r="X62">
            <v>115434.905035298</v>
          </cell>
          <cell r="Y62">
            <v>116420.834380498</v>
          </cell>
          <cell r="Z62">
            <v>133969.210335668</v>
          </cell>
          <cell r="AA62">
            <v>161260.58034178201</v>
          </cell>
          <cell r="AB62">
            <v>188479.39286505603</v>
          </cell>
          <cell r="AC62">
            <v>212491.67046417401</v>
          </cell>
          <cell r="AD62">
            <v>162524.3376774356</v>
          </cell>
        </row>
        <row r="63">
          <cell r="B63" t="str">
            <v>Jamaica</v>
          </cell>
          <cell r="C63">
            <v>2846.06563946708</v>
          </cell>
          <cell r="D63">
            <v>3126.37674925397</v>
          </cell>
          <cell r="E63">
            <v>3589.5900242571897</v>
          </cell>
          <cell r="F63">
            <v>3190.5314145897996</v>
          </cell>
          <cell r="G63">
            <v>2351.35827180157</v>
          </cell>
          <cell r="H63">
            <v>2211.6665961317999</v>
          </cell>
          <cell r="I63">
            <v>2628.9305864417697</v>
          </cell>
          <cell r="J63">
            <v>2964.9310190409301</v>
          </cell>
          <cell r="K63">
            <v>3533.6409131843798</v>
          </cell>
          <cell r="L63">
            <v>4097.1982575819002</v>
          </cell>
          <cell r="M63">
            <v>5174.8677737318994</v>
          </cell>
          <cell r="N63">
            <v>4857.5269152027804</v>
          </cell>
          <cell r="O63">
            <v>4055.2878298619098</v>
          </cell>
          <cell r="P63">
            <v>5580.3332716124396</v>
          </cell>
          <cell r="Q63">
            <v>6783.6218487394999</v>
          </cell>
          <cell r="R63">
            <v>5144.8068804838394</v>
          </cell>
          <cell r="S63">
            <v>6947.7068010118901</v>
          </cell>
          <cell r="T63">
            <v>7259.8716184435598</v>
          </cell>
          <cell r="U63">
            <v>7637.6532523364003</v>
          </cell>
          <cell r="V63">
            <v>7316.4581055782501</v>
          </cell>
          <cell r="W63">
            <v>7467.03250902134</v>
          </cell>
          <cell r="X63">
            <v>7894.1855580932997</v>
          </cell>
          <cell r="Y63">
            <v>8079.5750299930905</v>
          </cell>
          <cell r="Z63">
            <v>7814.4253178027393</v>
          </cell>
          <cell r="AA63">
            <v>8800.7973962571214</v>
          </cell>
          <cell r="AB63">
            <v>9397.6921655092301</v>
          </cell>
          <cell r="AC63">
            <v>10565.311718360099</v>
          </cell>
          <cell r="AD63">
            <v>8931.5603255844562</v>
          </cell>
        </row>
        <row r="64">
          <cell r="B64" t="str">
            <v>Jordan</v>
          </cell>
          <cell r="C64">
            <v>3907.7491474996</v>
          </cell>
          <cell r="D64">
            <v>4388.36716273404</v>
          </cell>
          <cell r="E64">
            <v>4683.7923784893401</v>
          </cell>
          <cell r="F64">
            <v>4921.7630110492801</v>
          </cell>
          <cell r="G64">
            <v>4971.8824500783894</v>
          </cell>
          <cell r="H64">
            <v>5001.1823899800002</v>
          </cell>
          <cell r="I64">
            <v>6404.0846304599199</v>
          </cell>
          <cell r="J64">
            <v>6750.8719633333403</v>
          </cell>
          <cell r="K64">
            <v>6324.2244780000001</v>
          </cell>
          <cell r="L64">
            <v>4252.4371312499998</v>
          </cell>
          <cell r="M64">
            <v>4160.5842432499994</v>
          </cell>
          <cell r="N64">
            <v>4345.062895</v>
          </cell>
          <cell r="O64">
            <v>5369.1789891955004</v>
          </cell>
          <cell r="P64">
            <v>5531.6199250700201</v>
          </cell>
          <cell r="Q64">
            <v>6197.3518191462608</v>
          </cell>
          <cell r="R64">
            <v>6730.5169998516403</v>
          </cell>
          <cell r="S64">
            <v>6928.3284319653694</v>
          </cell>
          <cell r="T64">
            <v>7246.2517891418893</v>
          </cell>
          <cell r="U64">
            <v>7912.2995740570195</v>
          </cell>
          <cell r="V64">
            <v>8149.1051316646799</v>
          </cell>
          <cell r="W64">
            <v>8460.5347732503506</v>
          </cell>
          <cell r="X64">
            <v>8975.296135040031</v>
          </cell>
          <cell r="Y64">
            <v>9582.4717910578202</v>
          </cell>
          <cell r="Z64">
            <v>10195.680843721</v>
          </cell>
          <cell r="AA64">
            <v>11398.2049604319</v>
          </cell>
          <cell r="AB64">
            <v>12712.128923185799</v>
          </cell>
          <cell r="AC64">
            <v>14317.6853930982</v>
          </cell>
          <cell r="AD64">
            <v>11641.234382298944</v>
          </cell>
        </row>
        <row r="65">
          <cell r="B65" t="str">
            <v>Kazakhstan</v>
          </cell>
          <cell r="O65">
            <v>2876.6832379719499</v>
          </cell>
          <cell r="P65">
            <v>5152.3322228944198</v>
          </cell>
          <cell r="Q65">
            <v>11649.283667621799</v>
          </cell>
          <cell r="R65">
            <v>16594.265145007601</v>
          </cell>
          <cell r="S65">
            <v>20893.305130601599</v>
          </cell>
          <cell r="T65">
            <v>22129.0503947291</v>
          </cell>
          <cell r="U65">
            <v>21623.049032476101</v>
          </cell>
          <cell r="V65">
            <v>16955.4953097748</v>
          </cell>
          <cell r="W65">
            <v>18275.168378075999</v>
          </cell>
          <cell r="X65">
            <v>22134.5875490135</v>
          </cell>
          <cell r="Y65">
            <v>24599.485702653103</v>
          </cell>
          <cell r="Z65">
            <v>30859.611046600003</v>
          </cell>
          <cell r="AA65">
            <v>43151.647002609599</v>
          </cell>
          <cell r="AB65">
            <v>57123.6717338952</v>
          </cell>
          <cell r="AC65">
            <v>77236.8942818621</v>
          </cell>
          <cell r="AD65">
            <v>46594.261953524001</v>
          </cell>
        </row>
        <row r="66">
          <cell r="B66" t="str">
            <v>Lesotho</v>
          </cell>
          <cell r="C66">
            <v>446.37897127044704</v>
          </cell>
          <cell r="D66">
            <v>453.86011574175501</v>
          </cell>
          <cell r="E66">
            <v>410.10102893881799</v>
          </cell>
          <cell r="F66">
            <v>435.32408383233701</v>
          </cell>
          <cell r="G66">
            <v>393.52829430782299</v>
          </cell>
          <cell r="H66">
            <v>305.45383696124202</v>
          </cell>
          <cell r="I66">
            <v>341.42588631313805</v>
          </cell>
          <cell r="J66">
            <v>465.58929693131103</v>
          </cell>
          <cell r="K66">
            <v>507.24881019166304</v>
          </cell>
          <cell r="L66">
            <v>541.31650289176605</v>
          </cell>
          <cell r="M66">
            <v>650.16440482237601</v>
          </cell>
          <cell r="N66">
            <v>715.49126788006697</v>
          </cell>
          <cell r="O66">
            <v>834.49561898471507</v>
          </cell>
          <cell r="P66">
            <v>820.60868003905591</v>
          </cell>
          <cell r="Q66">
            <v>856.87152179530699</v>
          </cell>
          <cell r="R66">
            <v>965.37774587382501</v>
          </cell>
          <cell r="S66">
            <v>941.14712664051808</v>
          </cell>
          <cell r="T66">
            <v>1011.0619171865101</v>
          </cell>
          <cell r="U66">
            <v>874.34400183755406</v>
          </cell>
          <cell r="V66">
            <v>919.017176494924</v>
          </cell>
          <cell r="W66">
            <v>827.64651061982795</v>
          </cell>
          <cell r="X66">
            <v>699.34435093207105</v>
          </cell>
          <cell r="Y66">
            <v>759.26993864490998</v>
          </cell>
          <cell r="Z66">
            <v>1118.0995792632</v>
          </cell>
          <cell r="AA66">
            <v>1391.5699960467</v>
          </cell>
          <cell r="AB66">
            <v>1491.4540505597101</v>
          </cell>
          <cell r="AC66">
            <v>1634.1684267727098</v>
          </cell>
          <cell r="AD66">
            <v>1278.9123982574461</v>
          </cell>
        </row>
        <row r="67">
          <cell r="B67" t="str">
            <v>Macedonia, FYR</v>
          </cell>
          <cell r="C67">
            <v>4059.5882397269502</v>
          </cell>
          <cell r="D67">
            <v>3999.8254617890798</v>
          </cell>
          <cell r="E67">
            <v>3474.1264069942004</v>
          </cell>
          <cell r="F67">
            <v>2568.9328268537797</v>
          </cell>
          <cell r="G67">
            <v>2460.5222002536098</v>
          </cell>
          <cell r="H67">
            <v>2487.2598342322699</v>
          </cell>
          <cell r="I67">
            <v>3456.7029385362803</v>
          </cell>
          <cell r="J67">
            <v>3961.2012375085201</v>
          </cell>
          <cell r="K67">
            <v>3535.8522055808298</v>
          </cell>
          <cell r="L67">
            <v>5694.3820076318398</v>
          </cell>
          <cell r="M67">
            <v>9156.4438508688309</v>
          </cell>
          <cell r="N67">
            <v>15600.2340048481</v>
          </cell>
          <cell r="O67">
            <v>2322.7825256555602</v>
          </cell>
          <cell r="P67">
            <v>2555.0900025025899</v>
          </cell>
          <cell r="Q67">
            <v>3386.5120940247098</v>
          </cell>
          <cell r="R67">
            <v>4316.3880414697405</v>
          </cell>
          <cell r="S67">
            <v>4420.42817567354</v>
          </cell>
          <cell r="T67">
            <v>3734.5628562146799</v>
          </cell>
          <cell r="U67">
            <v>3583.4143472767801</v>
          </cell>
          <cell r="V67">
            <v>3674.8646075080196</v>
          </cell>
          <cell r="W67">
            <v>3582.8011641083299</v>
          </cell>
          <cell r="X67">
            <v>3437.1372402072402</v>
          </cell>
          <cell r="Y67">
            <v>3769.1692992190801</v>
          </cell>
          <cell r="Z67">
            <v>4630.9662653420492</v>
          </cell>
          <cell r="AA67">
            <v>5376.6914969640802</v>
          </cell>
          <cell r="AB67">
            <v>5775.1746962975103</v>
          </cell>
          <cell r="AC67">
            <v>6248.0252209792807</v>
          </cell>
          <cell r="AD67">
            <v>5160.0053957604005</v>
          </cell>
        </row>
        <row r="68">
          <cell r="B68" t="str">
            <v>Maldives</v>
          </cell>
          <cell r="C68">
            <v>58.3162521113968</v>
          </cell>
          <cell r="D68">
            <v>68.302406917073398</v>
          </cell>
          <cell r="E68">
            <v>81.056340765335889</v>
          </cell>
          <cell r="F68">
            <v>88.0018278648066</v>
          </cell>
          <cell r="G68">
            <v>105.11678333934699</v>
          </cell>
          <cell r="H68">
            <v>124.75095558922401</v>
          </cell>
          <cell r="I68">
            <v>146.702167247261</v>
          </cell>
          <cell r="J68">
            <v>138.66231808473</v>
          </cell>
          <cell r="K68">
            <v>165.942861141663</v>
          </cell>
          <cell r="L68">
            <v>187.29963346663001</v>
          </cell>
          <cell r="M68">
            <v>215.043969849246</v>
          </cell>
          <cell r="N68">
            <v>244.39676192333999</v>
          </cell>
          <cell r="O68">
            <v>284.87491957764098</v>
          </cell>
          <cell r="P68">
            <v>322.41783716197097</v>
          </cell>
          <cell r="Q68">
            <v>356.01339570854003</v>
          </cell>
          <cell r="R68">
            <v>398.98533984706904</v>
          </cell>
          <cell r="S68">
            <v>450.38282535898298</v>
          </cell>
          <cell r="T68">
            <v>508.22360345633098</v>
          </cell>
          <cell r="U68">
            <v>540.096399872147</v>
          </cell>
          <cell r="V68">
            <v>589.23975680161595</v>
          </cell>
          <cell r="W68">
            <v>624.33401074556105</v>
          </cell>
          <cell r="X68">
            <v>624.96425125421297</v>
          </cell>
          <cell r="Y68">
            <v>640.703125</v>
          </cell>
          <cell r="Z68">
            <v>692.4375</v>
          </cell>
          <cell r="AA68">
            <v>806.12180471185104</v>
          </cell>
          <cell r="AB68">
            <v>795.25121440290604</v>
          </cell>
          <cell r="AC68">
            <v>987.91667919277302</v>
          </cell>
          <cell r="AD68">
            <v>784.48606466150591</v>
          </cell>
        </row>
        <row r="69">
          <cell r="B69" t="str">
            <v>Moldova</v>
          </cell>
          <cell r="O69">
            <v>863.55862157756701</v>
          </cell>
          <cell r="P69">
            <v>1110.3658633438499</v>
          </cell>
          <cell r="Q69">
            <v>1158.1906658372002</v>
          </cell>
          <cell r="R69">
            <v>1439.97622222222</v>
          </cell>
          <cell r="S69">
            <v>1695.2463043478301</v>
          </cell>
          <cell r="T69">
            <v>1930.1196969697</v>
          </cell>
          <cell r="U69">
            <v>1695.4886617100399</v>
          </cell>
          <cell r="V69">
            <v>1171.2503802281399</v>
          </cell>
          <cell r="W69">
            <v>1288.8173773129502</v>
          </cell>
          <cell r="X69">
            <v>1480.3418803418799</v>
          </cell>
          <cell r="Y69">
            <v>1661.82863036912</v>
          </cell>
          <cell r="Z69">
            <v>1980.5594099698501</v>
          </cell>
          <cell r="AA69">
            <v>2597.9328532826398</v>
          </cell>
          <cell r="AB69">
            <v>2988.33250989613</v>
          </cell>
          <cell r="AC69">
            <v>3242.0754127467003</v>
          </cell>
          <cell r="AD69">
            <v>2494.1457632528882</v>
          </cell>
        </row>
        <row r="70">
          <cell r="B70" t="str">
            <v>Morocco</v>
          </cell>
          <cell r="C70">
            <v>18820.5890564691</v>
          </cell>
          <cell r="D70">
            <v>15280.3128506989</v>
          </cell>
          <cell r="E70">
            <v>15423.766905963101</v>
          </cell>
          <cell r="F70">
            <v>13941.526101875599</v>
          </cell>
          <cell r="G70">
            <v>12751.200301000701</v>
          </cell>
          <cell r="H70">
            <v>12870.2603890633</v>
          </cell>
          <cell r="I70">
            <v>16994.4831198215</v>
          </cell>
          <cell r="J70">
            <v>18745.958259880703</v>
          </cell>
          <cell r="K70">
            <v>22198.7955054509</v>
          </cell>
          <cell r="L70">
            <v>22847.726815899598</v>
          </cell>
          <cell r="M70">
            <v>25820.235981844198</v>
          </cell>
          <cell r="N70">
            <v>27836.5598313913</v>
          </cell>
          <cell r="O70">
            <v>28450.920164560899</v>
          </cell>
          <cell r="P70">
            <v>26801.892126425097</v>
          </cell>
          <cell r="Q70">
            <v>30352.097180017001</v>
          </cell>
          <cell r="R70">
            <v>32985.271776745401</v>
          </cell>
          <cell r="S70">
            <v>36638.853754513701</v>
          </cell>
          <cell r="T70">
            <v>33414.383940279899</v>
          </cell>
          <cell r="U70">
            <v>35817.410029883002</v>
          </cell>
          <cell r="V70">
            <v>35248.778548244802</v>
          </cell>
          <cell r="W70">
            <v>33335.180542993905</v>
          </cell>
          <cell r="X70">
            <v>33901.2074254787</v>
          </cell>
          <cell r="Y70">
            <v>36093.085926866901</v>
          </cell>
          <cell r="Z70">
            <v>43813.286495387896</v>
          </cell>
          <cell r="AA70">
            <v>50030.656986436297</v>
          </cell>
          <cell r="AB70">
            <v>51621.011824580004</v>
          </cell>
          <cell r="AC70">
            <v>57407.335120846707</v>
          </cell>
          <cell r="AD70">
            <v>47793.075270823567</v>
          </cell>
        </row>
        <row r="71">
          <cell r="B71" t="str">
            <v>Nicaragua</v>
          </cell>
          <cell r="C71">
            <v>1410.1925100266799</v>
          </cell>
          <cell r="D71">
            <v>1659.97131501799</v>
          </cell>
          <cell r="E71">
            <v>1922.1578694936402</v>
          </cell>
          <cell r="F71">
            <v>2232.00835619497</v>
          </cell>
          <cell r="G71">
            <v>3053.07838546935</v>
          </cell>
          <cell r="H71">
            <v>2966.93980439389</v>
          </cell>
          <cell r="I71">
            <v>4464.8804076986999</v>
          </cell>
          <cell r="J71">
            <v>2624.21712378036</v>
          </cell>
          <cell r="K71">
            <v>1154.2326958247299</v>
          </cell>
          <cell r="L71">
            <v>1602.65013391761</v>
          </cell>
          <cell r="M71">
            <v>399.676288</v>
          </cell>
          <cell r="N71">
            <v>2831.4303901651701</v>
          </cell>
          <cell r="O71">
            <v>2997.5721599999997</v>
          </cell>
          <cell r="P71">
            <v>2868.4901139891699</v>
          </cell>
          <cell r="Q71">
            <v>2938.7961528631099</v>
          </cell>
          <cell r="R71">
            <v>3184.82857728104</v>
          </cell>
          <cell r="S71">
            <v>3316.6657744797103</v>
          </cell>
          <cell r="T71">
            <v>3384.1830695655499</v>
          </cell>
          <cell r="U71">
            <v>3569.2553741312499</v>
          </cell>
          <cell r="V71">
            <v>3739.8588662183602</v>
          </cell>
          <cell r="W71">
            <v>3938.66360761039</v>
          </cell>
          <cell r="X71">
            <v>4102.2928982043695</v>
          </cell>
          <cell r="Y71">
            <v>4024.7143231770001</v>
          </cell>
          <cell r="Z71">
            <v>4099.8217899406009</v>
          </cell>
          <cell r="AA71">
            <v>4496.4174694474805</v>
          </cell>
          <cell r="AB71">
            <v>4910.0661673043205</v>
          </cell>
          <cell r="AC71">
            <v>5368.8644588977695</v>
          </cell>
          <cell r="AD71">
            <v>4579.9768417534342</v>
          </cell>
        </row>
        <row r="72">
          <cell r="B72" t="str">
            <v>Paraguay</v>
          </cell>
          <cell r="C72">
            <v>4094.8104881574504</v>
          </cell>
          <cell r="D72">
            <v>5219.5168101229892</v>
          </cell>
          <cell r="E72">
            <v>5469.6285740352896</v>
          </cell>
          <cell r="F72">
            <v>6068.7710411369499</v>
          </cell>
          <cell r="G72">
            <v>4931.25418588707</v>
          </cell>
          <cell r="H72">
            <v>4214.4558628634004</v>
          </cell>
          <cell r="I72">
            <v>5032.4016041720906</v>
          </cell>
          <cell r="J72">
            <v>4216.1858761208896</v>
          </cell>
          <cell r="K72">
            <v>5584.01985414507</v>
          </cell>
          <cell r="L72">
            <v>4045.8415216301996</v>
          </cell>
          <cell r="M72">
            <v>5264.5877726041199</v>
          </cell>
          <cell r="N72">
            <v>5839.5380920542402</v>
          </cell>
          <cell r="O72">
            <v>6038.8406578268296</v>
          </cell>
          <cell r="P72">
            <v>6285.1795794405898</v>
          </cell>
          <cell r="Q72">
            <v>6940.6889242965099</v>
          </cell>
          <cell r="R72">
            <v>8065.8105934793693</v>
          </cell>
          <cell r="S72">
            <v>8753.585599474909</v>
          </cell>
          <cell r="T72">
            <v>8872.0956503971702</v>
          </cell>
          <cell r="U72">
            <v>7915.1335527007896</v>
          </cell>
          <cell r="V72">
            <v>7300.6945653190696</v>
          </cell>
          <cell r="W72">
            <v>7095.1485846385694</v>
          </cell>
          <cell r="X72">
            <v>6445.7641699118794</v>
          </cell>
          <cell r="Y72">
            <v>5091.4980443231498</v>
          </cell>
          <cell r="Z72">
            <v>5551.7994373002693</v>
          </cell>
          <cell r="AA72">
            <v>6949.7343104476295</v>
          </cell>
          <cell r="AB72">
            <v>7473.2999886692905</v>
          </cell>
          <cell r="AC72">
            <v>8772.7073425747913</v>
          </cell>
          <cell r="AD72">
            <v>6767.8078246630266</v>
          </cell>
        </row>
        <row r="73">
          <cell r="B73" t="str">
            <v>Peru</v>
          </cell>
          <cell r="C73">
            <v>20652.923199185501</v>
          </cell>
          <cell r="D73">
            <v>24957.3826080742</v>
          </cell>
          <cell r="E73">
            <v>24814.716544137798</v>
          </cell>
          <cell r="F73">
            <v>19295.081799363503</v>
          </cell>
          <cell r="G73">
            <v>19888.084926878</v>
          </cell>
          <cell r="H73">
            <v>17209.102181936898</v>
          </cell>
          <cell r="I73">
            <v>25819.143762238</v>
          </cell>
          <cell r="J73">
            <v>42636.584113948302</v>
          </cell>
          <cell r="K73">
            <v>33733.605545923703</v>
          </cell>
          <cell r="L73">
            <v>41632.441798971595</v>
          </cell>
          <cell r="M73">
            <v>28975.081664840298</v>
          </cell>
          <cell r="N73">
            <v>34544.983818770197</v>
          </cell>
          <cell r="O73">
            <v>35890.618762475096</v>
          </cell>
          <cell r="P73">
            <v>34805.025125628097</v>
          </cell>
          <cell r="Q73">
            <v>44858.885096700804</v>
          </cell>
          <cell r="R73">
            <v>53606.901366826794</v>
          </cell>
          <cell r="S73">
            <v>55837.718940936902</v>
          </cell>
          <cell r="T73">
            <v>59092.591434823495</v>
          </cell>
          <cell r="U73">
            <v>56751.5358361775</v>
          </cell>
          <cell r="V73">
            <v>51553.300492610899</v>
          </cell>
          <cell r="W73">
            <v>53322.797803771798</v>
          </cell>
          <cell r="X73">
            <v>53933.070454653396</v>
          </cell>
          <cell r="Y73">
            <v>57040.168672415399</v>
          </cell>
          <cell r="Z73">
            <v>61489.773083279404</v>
          </cell>
          <cell r="AA73">
            <v>69662.717888351806</v>
          </cell>
          <cell r="AB73">
            <v>79393.789355218003</v>
          </cell>
          <cell r="AC73">
            <v>93267.836372040503</v>
          </cell>
          <cell r="AD73">
            <v>72170.857074261032</v>
          </cell>
        </row>
        <row r="74">
          <cell r="B74" t="str">
            <v>Philippines</v>
          </cell>
          <cell r="C74">
            <v>32450.397797394602</v>
          </cell>
          <cell r="D74">
            <v>35646.643186325906</v>
          </cell>
          <cell r="E74">
            <v>37140.160181533094</v>
          </cell>
          <cell r="F74">
            <v>33212.130449289602</v>
          </cell>
          <cell r="G74">
            <v>31408.4797003563</v>
          </cell>
          <cell r="H74">
            <v>30734.266226003801</v>
          </cell>
          <cell r="I74">
            <v>29868.362280208501</v>
          </cell>
          <cell r="J74">
            <v>33195.970171150198</v>
          </cell>
          <cell r="K74">
            <v>37885.488952487198</v>
          </cell>
          <cell r="L74">
            <v>42647.186045591705</v>
          </cell>
          <cell r="M74">
            <v>44163.995206306798</v>
          </cell>
          <cell r="N74">
            <v>45321.216184367106</v>
          </cell>
          <cell r="O74">
            <v>52981.536176930196</v>
          </cell>
          <cell r="P74">
            <v>54368.2844268763</v>
          </cell>
          <cell r="Q74">
            <v>64084.4601244644</v>
          </cell>
          <cell r="R74">
            <v>75525.140810747602</v>
          </cell>
          <cell r="S74">
            <v>84371.353323564705</v>
          </cell>
          <cell r="T74">
            <v>83735.9847224603</v>
          </cell>
          <cell r="U74">
            <v>66596.375287992298</v>
          </cell>
          <cell r="V74">
            <v>76157.135492992791</v>
          </cell>
          <cell r="W74">
            <v>75912.111286481202</v>
          </cell>
          <cell r="X74">
            <v>71215.635978910694</v>
          </cell>
          <cell r="Y74">
            <v>76813.915317222898</v>
          </cell>
          <cell r="Z74">
            <v>79633.515773937703</v>
          </cell>
          <cell r="AA74">
            <v>86703.108944665903</v>
          </cell>
          <cell r="AB74">
            <v>98371.437488304102</v>
          </cell>
          <cell r="AC74">
            <v>116931.424877942</v>
          </cell>
          <cell r="AD74">
            <v>91690.680480414521</v>
          </cell>
        </row>
        <row r="75">
          <cell r="B75" t="str">
            <v>Samoa</v>
          </cell>
          <cell r="C75">
            <v>104.395084367546</v>
          </cell>
          <cell r="D75">
            <v>98.123931930852009</v>
          </cell>
          <cell r="E75">
            <v>100.63610552694401</v>
          </cell>
          <cell r="F75">
            <v>92.867212074256898</v>
          </cell>
          <cell r="G75">
            <v>91.133059004930502</v>
          </cell>
          <cell r="H75">
            <v>86.991730131885205</v>
          </cell>
          <cell r="I75">
            <v>92.432844390324306</v>
          </cell>
          <cell r="J75">
            <v>102.054244847316</v>
          </cell>
          <cell r="K75">
            <v>113.852705407713</v>
          </cell>
          <cell r="L75">
            <v>116.459365531522</v>
          </cell>
          <cell r="M75">
            <v>149.94790712214302</v>
          </cell>
          <cell r="N75">
            <v>145.234226898255</v>
          </cell>
          <cell r="O75">
            <v>158.87352754608699</v>
          </cell>
          <cell r="P75">
            <v>163.23648775331699</v>
          </cell>
          <cell r="Q75">
            <v>129.94830617221299</v>
          </cell>
          <cell r="R75">
            <v>199.13535945842102</v>
          </cell>
          <cell r="S75">
            <v>212.40199008855302</v>
          </cell>
          <cell r="T75">
            <v>230.60348589451701</v>
          </cell>
          <cell r="U75">
            <v>224.03965933712499</v>
          </cell>
          <cell r="V75">
            <v>218.24084915369298</v>
          </cell>
          <cell r="W75">
            <v>219.659628831286</v>
          </cell>
          <cell r="X75">
            <v>231.894341152826</v>
          </cell>
          <cell r="Y75">
            <v>255.61162794521204</v>
          </cell>
          <cell r="Z75">
            <v>283.75777745292601</v>
          </cell>
          <cell r="AA75">
            <v>308.88200224874703</v>
          </cell>
          <cell r="AB75">
            <v>339.93790434494099</v>
          </cell>
          <cell r="AC75">
            <v>364.627346511415</v>
          </cell>
          <cell r="AD75">
            <v>310.56333170064823</v>
          </cell>
        </row>
        <row r="76">
          <cell r="B76" t="str">
            <v>Serbia and Montenegro</v>
          </cell>
          <cell r="U76">
            <v>16092.646422187399</v>
          </cell>
          <cell r="V76">
            <v>11132.937106405199</v>
          </cell>
          <cell r="W76">
            <v>8963.3246050937996</v>
          </cell>
          <cell r="X76">
            <v>11758.5378582996</v>
          </cell>
          <cell r="Y76">
            <v>15831.4713297037</v>
          </cell>
          <cell r="Z76">
            <v>20339.6839185137</v>
          </cell>
          <cell r="AA76">
            <v>24517.897938345603</v>
          </cell>
          <cell r="AB76">
            <v>26231.5052555076</v>
          </cell>
          <cell r="AC76">
            <v>31588.8856472072</v>
          </cell>
          <cell r="AD76">
            <v>23701.888817855557</v>
          </cell>
        </row>
        <row r="77">
          <cell r="B77" t="str">
            <v>Sri Lanka</v>
          </cell>
          <cell r="C77">
            <v>4001.8749243982102</v>
          </cell>
          <cell r="D77">
            <v>4416.7619245557507</v>
          </cell>
          <cell r="E77">
            <v>4768.30674610801</v>
          </cell>
          <cell r="F77">
            <v>5147.3138382306197</v>
          </cell>
          <cell r="G77">
            <v>6033.5927791222402</v>
          </cell>
          <cell r="H77">
            <v>5968.4348365457499</v>
          </cell>
          <cell r="I77">
            <v>6396.1748065871807</v>
          </cell>
          <cell r="J77">
            <v>6660.5798123721506</v>
          </cell>
          <cell r="K77">
            <v>6961.5931423792499</v>
          </cell>
          <cell r="L77">
            <v>6987.8491968818498</v>
          </cell>
          <cell r="M77">
            <v>8031.9663862050202</v>
          </cell>
          <cell r="N77">
            <v>9000.0362568434794</v>
          </cell>
          <cell r="O77">
            <v>9703.0946534450213</v>
          </cell>
          <cell r="P77">
            <v>10338.2158923231</v>
          </cell>
          <cell r="Q77">
            <v>11718.756244922901</v>
          </cell>
          <cell r="R77">
            <v>13029.293546946401</v>
          </cell>
          <cell r="S77">
            <v>13897.3752464975</v>
          </cell>
          <cell r="T77">
            <v>15090.752790022099</v>
          </cell>
          <cell r="U77">
            <v>15794.9438468836</v>
          </cell>
          <cell r="V77">
            <v>15657.3505230023</v>
          </cell>
          <cell r="W77">
            <v>16331.862796130199</v>
          </cell>
          <cell r="X77">
            <v>15745.6875474923</v>
          </cell>
          <cell r="Y77">
            <v>16536.1786827412</v>
          </cell>
          <cell r="Z77">
            <v>18246.413703912498</v>
          </cell>
          <cell r="AA77">
            <v>20054.863182600697</v>
          </cell>
          <cell r="AB77">
            <v>23534.174584340399</v>
          </cell>
          <cell r="AC77">
            <v>26794.458818220603</v>
          </cell>
          <cell r="AD77">
            <v>21033.217794363081</v>
          </cell>
        </row>
        <row r="78">
          <cell r="B78" t="str">
            <v>Swaziland</v>
          </cell>
          <cell r="C78">
            <v>542.59356050008398</v>
          </cell>
          <cell r="D78">
            <v>575.60172129129194</v>
          </cell>
          <cell r="E78">
            <v>505.42916137110802</v>
          </cell>
          <cell r="F78">
            <v>521.11159742039808</v>
          </cell>
          <cell r="G78">
            <v>460.53582400109002</v>
          </cell>
          <cell r="H78">
            <v>367.41251512316296</v>
          </cell>
          <cell r="I78">
            <v>452.41100016447598</v>
          </cell>
          <cell r="J78">
            <v>584.47710699999902</v>
          </cell>
          <cell r="K78">
            <v>695.81683558333293</v>
          </cell>
          <cell r="L78">
            <v>698.54403450000098</v>
          </cell>
          <cell r="M78">
            <v>859.90589333333503</v>
          </cell>
          <cell r="N78">
            <v>910.19054933333496</v>
          </cell>
          <cell r="O78">
            <v>1002.5855825000001</v>
          </cell>
          <cell r="P78">
            <v>1062.7035319133299</v>
          </cell>
          <cell r="Q78">
            <v>1146.35789244433</v>
          </cell>
          <cell r="R78">
            <v>1364.6292424031701</v>
          </cell>
          <cell r="S78">
            <v>1331.30856868667</v>
          </cell>
          <cell r="T78">
            <v>1436.5149512083299</v>
          </cell>
          <cell r="U78">
            <v>1357.3296540941699</v>
          </cell>
          <cell r="V78">
            <v>1377.0982038449999</v>
          </cell>
          <cell r="W78">
            <v>1389.64428359264</v>
          </cell>
          <cell r="X78">
            <v>1260.7199730329799</v>
          </cell>
          <cell r="Y78">
            <v>1194.3136975229399</v>
          </cell>
          <cell r="Z78">
            <v>1906.5395851785302</v>
          </cell>
          <cell r="AA78">
            <v>2386.11451340331</v>
          </cell>
          <cell r="AB78">
            <v>2608.5939462446599</v>
          </cell>
          <cell r="AC78">
            <v>2636.9185294117597</v>
          </cell>
          <cell r="AD78">
            <v>2146.4960543522402</v>
          </cell>
        </row>
        <row r="79">
          <cell r="B79" t="str">
            <v>Syrian Arab Republic</v>
          </cell>
          <cell r="C79">
            <v>12979.747295258599</v>
          </cell>
          <cell r="D79">
            <v>16652.4056532129</v>
          </cell>
          <cell r="E79">
            <v>17414.684161229801</v>
          </cell>
          <cell r="F79">
            <v>18649.109983759099</v>
          </cell>
          <cell r="G79">
            <v>19170.992951336098</v>
          </cell>
          <cell r="H79">
            <v>21176.845429839301</v>
          </cell>
          <cell r="I79">
            <v>25428.245050647402</v>
          </cell>
          <cell r="J79">
            <v>32496.693103462101</v>
          </cell>
          <cell r="K79">
            <v>16537.511896600703</v>
          </cell>
          <cell r="L79">
            <v>9848.7514822554494</v>
          </cell>
          <cell r="M79">
            <v>12302.980284273301</v>
          </cell>
          <cell r="N79">
            <v>14156.4289463121</v>
          </cell>
          <cell r="O79">
            <v>13682.9135380997</v>
          </cell>
          <cell r="P79">
            <v>13643.6337654856</v>
          </cell>
          <cell r="Q79">
            <v>15152.5289153177</v>
          </cell>
          <cell r="R79">
            <v>16644.967700249799</v>
          </cell>
          <cell r="S79">
            <v>17834.532448809798</v>
          </cell>
          <cell r="T79">
            <v>16645.774736243802</v>
          </cell>
          <cell r="U79">
            <v>16184.052650614198</v>
          </cell>
          <cell r="V79">
            <v>16834.3662531386</v>
          </cell>
          <cell r="W79">
            <v>19860.650879566801</v>
          </cell>
          <cell r="X79">
            <v>21017.0706166583</v>
          </cell>
          <cell r="Y79">
            <v>22780.284028495</v>
          </cell>
          <cell r="Z79">
            <v>22718.637462376802</v>
          </cell>
          <cell r="AA79">
            <v>24702.503347452101</v>
          </cell>
          <cell r="AB79">
            <v>27369.068488986901</v>
          </cell>
          <cell r="AC79">
            <v>31504.5703753118</v>
          </cell>
          <cell r="AD79">
            <v>25815.012740524522</v>
          </cell>
        </row>
        <row r="80">
          <cell r="B80" t="str">
            <v>Thailand</v>
          </cell>
          <cell r="C80">
            <v>32353.3771543373</v>
          </cell>
          <cell r="D80">
            <v>34847.911285808303</v>
          </cell>
          <cell r="E80">
            <v>36590.963430993099</v>
          </cell>
          <cell r="F80">
            <v>40043.106342157203</v>
          </cell>
          <cell r="G80">
            <v>41798.734553983202</v>
          </cell>
          <cell r="H80">
            <v>38900.399729253404</v>
          </cell>
          <cell r="I80">
            <v>43096.5809294145</v>
          </cell>
          <cell r="J80">
            <v>50535.045891151494</v>
          </cell>
          <cell r="K80">
            <v>61666.953289263998</v>
          </cell>
          <cell r="L80">
            <v>72251.187621751102</v>
          </cell>
          <cell r="M80">
            <v>85640.026515762394</v>
          </cell>
          <cell r="N80">
            <v>96187.556037250208</v>
          </cell>
          <cell r="O80">
            <v>109426.058327319</v>
          </cell>
          <cell r="P80">
            <v>121795.521009697</v>
          </cell>
          <cell r="Q80">
            <v>144307.79324055702</v>
          </cell>
          <cell r="R80">
            <v>168018.56224982298</v>
          </cell>
          <cell r="S80">
            <v>181947.62666986798</v>
          </cell>
          <cell r="T80">
            <v>150891.45305781698</v>
          </cell>
          <cell r="U80">
            <v>111859.65943040099</v>
          </cell>
          <cell r="V80">
            <v>122629.745730968</v>
          </cell>
          <cell r="W80">
            <v>122725.247705559</v>
          </cell>
          <cell r="X80">
            <v>115536.405150354</v>
          </cell>
          <cell r="Y80">
            <v>126876.918690024</v>
          </cell>
          <cell r="Z80">
            <v>142640.054927991</v>
          </cell>
          <cell r="AA80">
            <v>161349.01430734497</v>
          </cell>
          <cell r="AB80">
            <v>176221.70697327799</v>
          </cell>
          <cell r="AC80">
            <v>206257.91974656802</v>
          </cell>
          <cell r="AD80">
            <v>162669.12292904119</v>
          </cell>
        </row>
        <row r="81">
          <cell r="B81" t="str">
            <v>Tonga</v>
          </cell>
          <cell r="C81">
            <v>56.081433643043802</v>
          </cell>
          <cell r="D81">
            <v>62.258808076529199</v>
          </cell>
          <cell r="E81">
            <v>62.0529999466603</v>
          </cell>
          <cell r="F81">
            <v>60.8759487568325</v>
          </cell>
          <cell r="G81">
            <v>64.212159437341001</v>
          </cell>
          <cell r="H81">
            <v>60.036476190785201</v>
          </cell>
          <cell r="I81">
            <v>71.350298398943892</v>
          </cell>
          <cell r="J81">
            <v>77.341602366520405</v>
          </cell>
          <cell r="K81">
            <v>90.926056077810998</v>
          </cell>
          <cell r="L81">
            <v>110.070557476212</v>
          </cell>
          <cell r="M81">
            <v>113.04216441169899</v>
          </cell>
          <cell r="N81">
            <v>135.03280151365598</v>
          </cell>
          <cell r="O81">
            <v>140.23271724340199</v>
          </cell>
          <cell r="P81">
            <v>144.90605348845301</v>
          </cell>
          <cell r="Q81">
            <v>149.417131216933</v>
          </cell>
          <cell r="R81">
            <v>160.81118930562198</v>
          </cell>
          <cell r="S81">
            <v>174.58493600067303</v>
          </cell>
          <cell r="T81">
            <v>172.976111525091</v>
          </cell>
          <cell r="U81">
            <v>167.164185898206</v>
          </cell>
          <cell r="V81">
            <v>155.10148508825799</v>
          </cell>
          <cell r="W81">
            <v>158.134356848495</v>
          </cell>
          <cell r="X81">
            <v>141.624185576787</v>
          </cell>
          <cell r="Y81">
            <v>142.57777543874701</v>
          </cell>
          <cell r="Z81">
            <v>159.202692228388</v>
          </cell>
          <cell r="AA81">
            <v>182.07801571490799</v>
          </cell>
          <cell r="AB81">
            <v>215.388457520749</v>
          </cell>
          <cell r="AC81">
            <v>224.05545362330801</v>
          </cell>
          <cell r="AD81">
            <v>184.66047890522</v>
          </cell>
        </row>
        <row r="82">
          <cell r="B82" t="str">
            <v>Tunisia</v>
          </cell>
          <cell r="C82">
            <v>8741.9751357860696</v>
          </cell>
          <cell r="D82">
            <v>8428.513245085931</v>
          </cell>
          <cell r="E82">
            <v>8133.4016737237498</v>
          </cell>
          <cell r="F82">
            <v>8350.1774849304402</v>
          </cell>
          <cell r="G82">
            <v>8254.8923766962289</v>
          </cell>
          <cell r="H82">
            <v>8410.0663922611311</v>
          </cell>
          <cell r="I82">
            <v>9018.1359897143284</v>
          </cell>
          <cell r="J82">
            <v>9696.2714228153891</v>
          </cell>
          <cell r="K82">
            <v>10096.2927855044</v>
          </cell>
          <cell r="L82">
            <v>10101.970240993</v>
          </cell>
          <cell r="M82">
            <v>12314.357281111199</v>
          </cell>
          <cell r="N82">
            <v>13009.7339390007</v>
          </cell>
          <cell r="O82">
            <v>18272.274988692898</v>
          </cell>
          <cell r="P82">
            <v>14608.946896482999</v>
          </cell>
          <cell r="Q82">
            <v>15632.4634242784</v>
          </cell>
          <cell r="R82">
            <v>18028.9701839712</v>
          </cell>
          <cell r="S82">
            <v>19587.322786110501</v>
          </cell>
          <cell r="T82">
            <v>18897.006962654799</v>
          </cell>
          <cell r="U82">
            <v>19835.326182521498</v>
          </cell>
          <cell r="V82">
            <v>20760.350050488101</v>
          </cell>
          <cell r="W82">
            <v>19455.599300087499</v>
          </cell>
          <cell r="X82">
            <v>19988.3227914089</v>
          </cell>
          <cell r="Y82">
            <v>21053.948232204901</v>
          </cell>
          <cell r="Z82">
            <v>25000.2651747891</v>
          </cell>
          <cell r="AA82">
            <v>28129.265355279</v>
          </cell>
          <cell r="AB82">
            <v>28958.917835671302</v>
          </cell>
          <cell r="AC82">
            <v>30619.9018385823</v>
          </cell>
          <cell r="AD82">
            <v>26752.459687305323</v>
          </cell>
        </row>
        <row r="83">
          <cell r="B83" t="str">
            <v>Turkmenistan</v>
          </cell>
          <cell r="O83">
            <v>950.61996705965998</v>
          </cell>
          <cell r="P83">
            <v>5362.7779198428898</v>
          </cell>
          <cell r="Q83">
            <v>3633.3333333333303</v>
          </cell>
          <cell r="R83">
            <v>5873.8738738738703</v>
          </cell>
          <cell r="S83">
            <v>2379.2817679558002</v>
          </cell>
          <cell r="T83">
            <v>2681.14252098309</v>
          </cell>
          <cell r="U83">
            <v>2861.8819051946903</v>
          </cell>
          <cell r="V83">
            <v>3857.1153846153798</v>
          </cell>
          <cell r="W83">
            <v>5022.1153846153802</v>
          </cell>
          <cell r="X83">
            <v>6933.4615384615399</v>
          </cell>
          <cell r="Y83">
            <v>8700</v>
          </cell>
          <cell r="Z83">
            <v>11424.2307692308</v>
          </cell>
          <cell r="AA83">
            <v>14195.5769230769</v>
          </cell>
          <cell r="AB83">
            <v>17174.4230769231</v>
          </cell>
          <cell r="AC83">
            <v>21845.8661538462</v>
          </cell>
          <cell r="AD83">
            <v>14668.0193846154</v>
          </cell>
        </row>
        <row r="84">
          <cell r="B84" t="str">
            <v>Ukraine</v>
          </cell>
          <cell r="O84">
            <v>20784.329458197899</v>
          </cell>
          <cell r="P84">
            <v>29654.6</v>
          </cell>
          <cell r="Q84">
            <v>36477.848484848502</v>
          </cell>
          <cell r="R84">
            <v>37023.036492887695</v>
          </cell>
          <cell r="S84">
            <v>44596.897020197299</v>
          </cell>
          <cell r="T84">
            <v>50149.053130237102</v>
          </cell>
          <cell r="U84">
            <v>41891.7925683953</v>
          </cell>
          <cell r="V84">
            <v>31568.732082139701</v>
          </cell>
          <cell r="W84">
            <v>31261.718319179403</v>
          </cell>
          <cell r="X84">
            <v>38008.637057443899</v>
          </cell>
          <cell r="Y84">
            <v>42392.896031239405</v>
          </cell>
          <cell r="Z84">
            <v>50132.953288202996</v>
          </cell>
          <cell r="AA84">
            <v>64883.060725700307</v>
          </cell>
          <cell r="AB84">
            <v>86044.373185710996</v>
          </cell>
          <cell r="AC84">
            <v>106072.018742952</v>
          </cell>
          <cell r="AD84">
            <v>69905.060394761153</v>
          </cell>
        </row>
        <row r="85">
          <cell r="B85" t="str">
            <v>Vanuatu</v>
          </cell>
          <cell r="C85">
            <v>108.13839840647501</v>
          </cell>
          <cell r="D85">
            <v>101.524571603204</v>
          </cell>
          <cell r="E85">
            <v>102.166268610503</v>
          </cell>
          <cell r="F85">
            <v>104.747876605656</v>
          </cell>
          <cell r="G85">
            <v>127.51071592506399</v>
          </cell>
          <cell r="H85">
            <v>121.22114051756499</v>
          </cell>
          <cell r="I85">
            <v>117.73876877273</v>
          </cell>
          <cell r="J85">
            <v>125.13016410906199</v>
          </cell>
          <cell r="K85">
            <v>147.36055996893899</v>
          </cell>
          <cell r="L85">
            <v>144.63702190039299</v>
          </cell>
          <cell r="M85">
            <v>156.799456988896</v>
          </cell>
          <cell r="N85">
            <v>186.93491340366299</v>
          </cell>
          <cell r="O85">
            <v>195.15825652670802</v>
          </cell>
          <cell r="P85">
            <v>200.96507507113</v>
          </cell>
          <cell r="Q85">
            <v>219.89400512584501</v>
          </cell>
          <cell r="R85">
            <v>233.80170784097402</v>
          </cell>
          <cell r="S85">
            <v>245.28737999499899</v>
          </cell>
          <cell r="T85">
            <v>255.88607466673301</v>
          </cell>
          <cell r="U85">
            <v>254.26182115379498</v>
          </cell>
          <cell r="V85">
            <v>251.008022358582</v>
          </cell>
          <cell r="W85">
            <v>244.557174237477</v>
          </cell>
          <cell r="X85">
            <v>234.96258064516101</v>
          </cell>
          <cell r="Y85">
            <v>229.557346232594</v>
          </cell>
          <cell r="Z85">
            <v>279.75475185334096</v>
          </cell>
          <cell r="AA85">
            <v>329.73432328473001</v>
          </cell>
          <cell r="AB85">
            <v>367.74857927457299</v>
          </cell>
          <cell r="AC85">
            <v>387.20681505801804</v>
          </cell>
          <cell r="AD85">
            <v>318.8003631406512</v>
          </cell>
        </row>
        <row r="86">
          <cell r="B86" t="str">
            <v>Bangladesh</v>
          </cell>
          <cell r="C86">
            <v>19506.6236657095</v>
          </cell>
          <cell r="D86">
            <v>19010.611086947702</v>
          </cell>
          <cell r="E86">
            <v>17407.814039653102</v>
          </cell>
          <cell r="F86">
            <v>18242.524758728399</v>
          </cell>
          <cell r="G86">
            <v>20740.982947812998</v>
          </cell>
          <cell r="H86">
            <v>21336.889178892001</v>
          </cell>
          <cell r="I86">
            <v>22369.955503520599</v>
          </cell>
          <cell r="J86">
            <v>24679.2928341025</v>
          </cell>
          <cell r="K86">
            <v>26636.525957481703</v>
          </cell>
          <cell r="L86">
            <v>29344.375581034998</v>
          </cell>
          <cell r="M86">
            <v>30496.697769689799</v>
          </cell>
          <cell r="N86">
            <v>31432.307831736602</v>
          </cell>
          <cell r="O86">
            <v>31438.656200745801</v>
          </cell>
          <cell r="P86">
            <v>32954.242532477801</v>
          </cell>
          <cell r="Q86">
            <v>35801.746699714698</v>
          </cell>
          <cell r="R86">
            <v>39579.830190692803</v>
          </cell>
          <cell r="S86">
            <v>41515.9953934562</v>
          </cell>
          <cell r="T86">
            <v>43387.963050843297</v>
          </cell>
          <cell r="U86">
            <v>44757.2717871844</v>
          </cell>
          <cell r="V86">
            <v>46529.395706258903</v>
          </cell>
          <cell r="W86">
            <v>47047.978264343896</v>
          </cell>
          <cell r="X86">
            <v>47193.949348942799</v>
          </cell>
          <cell r="Y86">
            <v>49559.589206744102</v>
          </cell>
          <cell r="Z86">
            <v>54475.732088920304</v>
          </cell>
          <cell r="AA86">
            <v>59120.203979013502</v>
          </cell>
          <cell r="AB86">
            <v>61280.335786846896</v>
          </cell>
          <cell r="AC86">
            <v>65215.707620883295</v>
          </cell>
          <cell r="AD86">
            <v>57930.313736481614</v>
          </cell>
        </row>
        <row r="87">
          <cell r="B87" t="str">
            <v>Bhutan</v>
          </cell>
          <cell r="C87">
            <v>130.81756289213001</v>
          </cell>
          <cell r="D87">
            <v>147.36560806073001</v>
          </cell>
          <cell r="E87">
            <v>154.92470857622899</v>
          </cell>
          <cell r="F87">
            <v>173.99121062710398</v>
          </cell>
          <cell r="G87">
            <v>170.62858972434</v>
          </cell>
          <cell r="H87">
            <v>175.12301760184502</v>
          </cell>
          <cell r="I87">
            <v>207.260544707815</v>
          </cell>
          <cell r="J87">
            <v>249.331362894563</v>
          </cell>
          <cell r="K87">
            <v>269.25858818336803</v>
          </cell>
          <cell r="L87">
            <v>258.77434251620303</v>
          </cell>
          <cell r="M87">
            <v>278.59214827896898</v>
          </cell>
          <cell r="N87">
            <v>237.40063172217702</v>
          </cell>
          <cell r="O87">
            <v>238.904374520348</v>
          </cell>
          <cell r="P87">
            <v>224.68585707123202</v>
          </cell>
          <cell r="Q87">
            <v>263.99102503662903</v>
          </cell>
          <cell r="R87">
            <v>293.90967653154001</v>
          </cell>
          <cell r="S87">
            <v>320.90821330341402</v>
          </cell>
          <cell r="T87">
            <v>367.31793159334404</v>
          </cell>
          <cell r="U87">
            <v>411.930190153686</v>
          </cell>
          <cell r="V87">
            <v>430.31227987790601</v>
          </cell>
          <cell r="W87">
            <v>459.67318748754002</v>
          </cell>
          <cell r="X87">
            <v>492.73550334123701</v>
          </cell>
          <cell r="Y87">
            <v>544.57581414644301</v>
          </cell>
          <cell r="Z87">
            <v>610.66138118088895</v>
          </cell>
          <cell r="AA87">
            <v>708.61043822946499</v>
          </cell>
          <cell r="AB87">
            <v>827.50504371217198</v>
          </cell>
          <cell r="AC87">
            <v>982.59505186611295</v>
          </cell>
          <cell r="AD87">
            <v>734.78954582701635</v>
          </cell>
        </row>
        <row r="88">
          <cell r="B88" t="str">
            <v>Cambodia</v>
          </cell>
          <cell r="C88">
            <v>132.07156646737599</v>
          </cell>
          <cell r="D88">
            <v>132.07156646737599</v>
          </cell>
          <cell r="E88">
            <v>132.07156646737599</v>
          </cell>
          <cell r="F88">
            <v>150.31788358689599</v>
          </cell>
          <cell r="G88">
            <v>168.15368278384398</v>
          </cell>
          <cell r="H88">
            <v>186.72329322000598</v>
          </cell>
          <cell r="I88">
            <v>205.399814786684</v>
          </cell>
          <cell r="J88">
            <v>140.83283579729201</v>
          </cell>
          <cell r="K88">
            <v>276.09814875064797</v>
          </cell>
          <cell r="L88">
            <v>346.36041149684098</v>
          </cell>
          <cell r="M88">
            <v>899.37892469532903</v>
          </cell>
          <cell r="N88">
            <v>2010.8313608746</v>
          </cell>
          <cell r="O88">
            <v>2438.87413417168</v>
          </cell>
          <cell r="P88">
            <v>2426.5100109210002</v>
          </cell>
          <cell r="Q88">
            <v>2759.6434584722501</v>
          </cell>
          <cell r="R88">
            <v>3420.2097342208103</v>
          </cell>
          <cell r="S88">
            <v>3481.33481573581</v>
          </cell>
          <cell r="T88">
            <v>3386.6502820804099</v>
          </cell>
          <cell r="U88">
            <v>3105.1423826375203</v>
          </cell>
          <cell r="V88">
            <v>3515.8585766739702</v>
          </cell>
          <cell r="W88">
            <v>3655.1737309710002</v>
          </cell>
          <cell r="X88">
            <v>3970.0954685644997</v>
          </cell>
          <cell r="Y88">
            <v>4280.2654613840505</v>
          </cell>
          <cell r="Z88">
            <v>4585.4547241277905</v>
          </cell>
          <cell r="AA88">
            <v>5306.6143838678199</v>
          </cell>
          <cell r="AB88">
            <v>6232.6122885423702</v>
          </cell>
          <cell r="AC88">
            <v>7095.5011387730001</v>
          </cell>
          <cell r="AD88">
            <v>5500.0895993390059</v>
          </cell>
        </row>
        <row r="89">
          <cell r="B89" t="str">
            <v>Haiti</v>
          </cell>
          <cell r="C89">
            <v>1545.69152069543</v>
          </cell>
          <cell r="D89">
            <v>1701.6007582662201</v>
          </cell>
          <cell r="E89">
            <v>1769.76871712046</v>
          </cell>
          <cell r="F89">
            <v>1899.5432751903002</v>
          </cell>
          <cell r="G89">
            <v>2104.8031359425199</v>
          </cell>
          <cell r="H89">
            <v>2337.24981439971</v>
          </cell>
          <cell r="I89">
            <v>2596.9136660300196</v>
          </cell>
          <cell r="J89">
            <v>1279.44755521208</v>
          </cell>
          <cell r="K89">
            <v>841.29079953644407</v>
          </cell>
          <cell r="L89">
            <v>777.69475533468596</v>
          </cell>
          <cell r="M89">
            <v>989.89374860943008</v>
          </cell>
          <cell r="N89">
            <v>887.78381066357906</v>
          </cell>
          <cell r="O89">
            <v>532.89567939250901</v>
          </cell>
          <cell r="P89">
            <v>610.28127251285503</v>
          </cell>
          <cell r="Q89">
            <v>1731.08914448735</v>
          </cell>
          <cell r="R89">
            <v>2541.5845415224098</v>
          </cell>
          <cell r="S89">
            <v>2864.2880279116303</v>
          </cell>
          <cell r="T89">
            <v>3115.5468148120403</v>
          </cell>
          <cell r="U89">
            <v>3639.2171083916101</v>
          </cell>
          <cell r="V89">
            <v>3972.33203671508</v>
          </cell>
          <cell r="W89">
            <v>3514.37354686354</v>
          </cell>
          <cell r="X89">
            <v>3415.56145108482</v>
          </cell>
          <cell r="Y89">
            <v>3096.6880896033003</v>
          </cell>
          <cell r="Z89">
            <v>2683.5022271529901</v>
          </cell>
          <cell r="AA89">
            <v>3531.0897332706199</v>
          </cell>
          <cell r="AB89">
            <v>3983.3790402534601</v>
          </cell>
          <cell r="AC89">
            <v>4472.8162302294095</v>
          </cell>
          <cell r="AD89">
            <v>3553.4950641019559</v>
          </cell>
        </row>
        <row r="90">
          <cell r="B90" t="str">
            <v>India</v>
          </cell>
          <cell r="C90">
            <v>176623.70515122599</v>
          </cell>
          <cell r="D90">
            <v>189022.144469975</v>
          </cell>
          <cell r="E90">
            <v>195434.35210445098</v>
          </cell>
          <cell r="F90">
            <v>211259.90997992802</v>
          </cell>
          <cell r="G90">
            <v>211999.73473306801</v>
          </cell>
          <cell r="H90">
            <v>219901.346556409</v>
          </cell>
          <cell r="I90">
            <v>242060.20694187502</v>
          </cell>
          <cell r="J90">
            <v>267136.02391344</v>
          </cell>
          <cell r="K90">
            <v>293120.57584301301</v>
          </cell>
          <cell r="L90">
            <v>291957.520055275</v>
          </cell>
          <cell r="M90">
            <v>315566.83495249198</v>
          </cell>
          <cell r="N90">
            <v>280078.85061209998</v>
          </cell>
          <cell r="O90">
            <v>281750.08054761903</v>
          </cell>
          <cell r="P90">
            <v>274825.70074513304</v>
          </cell>
          <cell r="Q90">
            <v>313010.58219942503</v>
          </cell>
          <cell r="R90">
            <v>355623.610712405</v>
          </cell>
          <cell r="S90">
            <v>376355.14644354902</v>
          </cell>
          <cell r="T90">
            <v>409979.59497994301</v>
          </cell>
          <cell r="U90">
            <v>412685.40864631301</v>
          </cell>
          <cell r="V90">
            <v>440759.93556099199</v>
          </cell>
          <cell r="W90">
            <v>461329.008544265</v>
          </cell>
          <cell r="X90">
            <v>473866.91428601602</v>
          </cell>
          <cell r="Y90">
            <v>494848.45637137303</v>
          </cell>
          <cell r="Z90">
            <v>576547.15997409797</v>
          </cell>
          <cell r="AA90">
            <v>667342.41511766694</v>
          </cell>
          <cell r="AB90">
            <v>780783.87022692699</v>
          </cell>
          <cell r="AC90">
            <v>886866.78717597399</v>
          </cell>
          <cell r="AD90">
            <v>681277.73777320771</v>
          </cell>
        </row>
        <row r="91">
          <cell r="B91" t="str">
            <v>Kyrgyz Republic</v>
          </cell>
          <cell r="O91">
            <v>920.49685413235409</v>
          </cell>
          <cell r="P91">
            <v>666.83690826614804</v>
          </cell>
          <cell r="Q91">
            <v>1109.5676289769899</v>
          </cell>
          <cell r="R91">
            <v>1493.5799605244099</v>
          </cell>
          <cell r="S91">
            <v>1812.5251957063799</v>
          </cell>
          <cell r="T91">
            <v>1762.8353588059299</v>
          </cell>
          <cell r="U91">
            <v>1673.97225131185</v>
          </cell>
          <cell r="V91">
            <v>1266.6349511921799</v>
          </cell>
          <cell r="W91">
            <v>1367.92821076315</v>
          </cell>
          <cell r="X91">
            <v>1525.24405029476</v>
          </cell>
          <cell r="Y91">
            <v>1606.4311436053201</v>
          </cell>
          <cell r="Z91">
            <v>1919.1784297376798</v>
          </cell>
          <cell r="AA91">
            <v>2214.5890577935197</v>
          </cell>
          <cell r="AB91">
            <v>2459.5846750191899</v>
          </cell>
          <cell r="AC91">
            <v>2821.8027938607001</v>
          </cell>
          <cell r="AD91">
            <v>2204.3172200032823</v>
          </cell>
        </row>
        <row r="92">
          <cell r="B92" t="str">
            <v>Lao PDR</v>
          </cell>
          <cell r="C92">
            <v>956.87741407707699</v>
          </cell>
          <cell r="D92">
            <v>559.20215579510602</v>
          </cell>
          <cell r="E92">
            <v>559.583400014056</v>
          </cell>
          <cell r="F92">
            <v>1023.7382653139799</v>
          </cell>
          <cell r="G92">
            <v>1465.8148251505002</v>
          </cell>
          <cell r="H92">
            <v>1843.2119829350499</v>
          </cell>
          <cell r="I92">
            <v>1288.8623497159899</v>
          </cell>
          <cell r="J92">
            <v>907.83500460572895</v>
          </cell>
          <cell r="K92">
            <v>591.39192134367306</v>
          </cell>
          <cell r="L92">
            <v>730.47946250602104</v>
          </cell>
          <cell r="M92">
            <v>871.55049786628706</v>
          </cell>
          <cell r="N92">
            <v>1027.02702702703</v>
          </cell>
          <cell r="O92">
            <v>1177.54532775453</v>
          </cell>
          <cell r="P92">
            <v>1326.35983263598</v>
          </cell>
          <cell r="Q92">
            <v>1541.02920723227</v>
          </cell>
          <cell r="R92">
            <v>1790.5362776025199</v>
          </cell>
          <cell r="S92">
            <v>1863.62900178157</v>
          </cell>
          <cell r="T92">
            <v>1758.42650109034</v>
          </cell>
          <cell r="U92">
            <v>1285.6276531231099</v>
          </cell>
          <cell r="V92">
            <v>1472.99145750143</v>
          </cell>
          <cell r="W92">
            <v>1735.1191051170201</v>
          </cell>
          <cell r="X92">
            <v>1761.6915861811001</v>
          </cell>
          <cell r="Y92">
            <v>1829.5019545134401</v>
          </cell>
          <cell r="Z92">
            <v>2148.87198661808</v>
          </cell>
          <cell r="AA92">
            <v>2508.0458771478402</v>
          </cell>
          <cell r="AB92">
            <v>2884.7068897255599</v>
          </cell>
          <cell r="AC92">
            <v>3533.9145551321099</v>
          </cell>
          <cell r="AD92">
            <v>2581.0082526274064</v>
          </cell>
        </row>
        <row r="93">
          <cell r="B93" t="str">
            <v>Mongolia</v>
          </cell>
          <cell r="C93">
            <v>2282.1284573627499</v>
          </cell>
          <cell r="D93">
            <v>2387.74939009524</v>
          </cell>
          <cell r="E93">
            <v>2478.8823358199702</v>
          </cell>
          <cell r="F93">
            <v>2569.5895001868798</v>
          </cell>
          <cell r="G93">
            <v>2373.5357566796902</v>
          </cell>
          <cell r="H93">
            <v>2756.4412300784202</v>
          </cell>
          <cell r="I93">
            <v>3042.4838615338499</v>
          </cell>
          <cell r="J93">
            <v>3418.8735051498302</v>
          </cell>
          <cell r="K93">
            <v>3433.66682975708</v>
          </cell>
          <cell r="L93">
            <v>3576.9803086492698</v>
          </cell>
          <cell r="M93">
            <v>2240.8994274290703</v>
          </cell>
          <cell r="N93">
            <v>2360.2580692520601</v>
          </cell>
          <cell r="O93">
            <v>1319.9442487404999</v>
          </cell>
          <cell r="P93">
            <v>660.43700780927611</v>
          </cell>
          <cell r="Q93">
            <v>786.00418955011594</v>
          </cell>
          <cell r="R93">
            <v>1226.56761145376</v>
          </cell>
          <cell r="S93">
            <v>1178.98504879605</v>
          </cell>
          <cell r="T93">
            <v>1053.9791701162599</v>
          </cell>
          <cell r="U93">
            <v>972.128800160281</v>
          </cell>
          <cell r="V93">
            <v>905.54386351612709</v>
          </cell>
          <cell r="W93">
            <v>947.45233602323697</v>
          </cell>
          <cell r="X93">
            <v>1018.14773311721</v>
          </cell>
          <cell r="Y93">
            <v>1121.2219642530099</v>
          </cell>
          <cell r="Z93">
            <v>1285.3253876845899</v>
          </cell>
          <cell r="AA93">
            <v>1625.2041639911099</v>
          </cell>
          <cell r="AB93">
            <v>2094.4203442421199</v>
          </cell>
          <cell r="AC93">
            <v>2802.7465940879601</v>
          </cell>
          <cell r="AD93">
            <v>1785.7836908517579</v>
          </cell>
        </row>
        <row r="94">
          <cell r="B94" t="str">
            <v>Myanmar</v>
          </cell>
          <cell r="C94">
            <v>6255.2245586833797</v>
          </cell>
          <cell r="D94">
            <v>6295.9595747991907</v>
          </cell>
          <cell r="E94">
            <v>6355.2502255503496</v>
          </cell>
          <cell r="F94">
            <v>6557.4753154434502</v>
          </cell>
          <cell r="G94">
            <v>6694.7444825030707</v>
          </cell>
          <cell r="H94">
            <v>7333.26392842321</v>
          </cell>
          <cell r="I94">
            <v>8853.9365681511499</v>
          </cell>
          <cell r="J94">
            <v>11274.577058655999</v>
          </cell>
          <cell r="K94">
            <v>12620.624497901099</v>
          </cell>
          <cell r="L94">
            <v>19875.977790290399</v>
          </cell>
          <cell r="M94">
            <v>2788.4973765258201</v>
          </cell>
          <cell r="N94">
            <v>2377.3515220576401</v>
          </cell>
          <cell r="O94">
            <v>2684.0955479445697</v>
          </cell>
          <cell r="P94">
            <v>3138.5159107956601</v>
          </cell>
          <cell r="Q94">
            <v>4119.6885286226607</v>
          </cell>
          <cell r="R94">
            <v>5486.5095436133797</v>
          </cell>
          <cell r="S94">
            <v>4955.3806903114701</v>
          </cell>
          <cell r="T94">
            <v>4656.2118315245998</v>
          </cell>
          <cell r="U94">
            <v>6459.4621037042598</v>
          </cell>
          <cell r="V94">
            <v>8486.8336661112389</v>
          </cell>
          <cell r="W94">
            <v>8905.0689506970393</v>
          </cell>
          <cell r="X94">
            <v>6477.7897740553199</v>
          </cell>
          <cell r="Y94">
            <v>6777.6327778430004</v>
          </cell>
          <cell r="Z94">
            <v>10467.109152180101</v>
          </cell>
          <cell r="AA94">
            <v>10785.774743107</v>
          </cell>
          <cell r="AB94">
            <v>12150.830727169399</v>
          </cell>
          <cell r="AC94">
            <v>13001.568095184201</v>
          </cell>
          <cell r="AD94">
            <v>10636.583099096741</v>
          </cell>
        </row>
        <row r="95">
          <cell r="B95" t="str">
            <v>Nepal</v>
          </cell>
          <cell r="C95">
            <v>1844.29103711431</v>
          </cell>
          <cell r="D95">
            <v>2097.9968849849802</v>
          </cell>
          <cell r="E95">
            <v>2129.0300349784798</v>
          </cell>
          <cell r="F95">
            <v>2261.8194312363798</v>
          </cell>
          <cell r="G95">
            <v>1965.10261577338</v>
          </cell>
          <cell r="H95">
            <v>2352.82828282828</v>
          </cell>
          <cell r="I95">
            <v>2814.3434343434301</v>
          </cell>
          <cell r="J95">
            <v>2943.0414746543797</v>
          </cell>
          <cell r="K95">
            <v>3464.2342342342299</v>
          </cell>
          <cell r="L95">
            <v>3473.50194552529</v>
          </cell>
          <cell r="M95">
            <v>3618.4744576626999</v>
          </cell>
          <cell r="N95">
            <v>3921.4760848907199</v>
          </cell>
          <cell r="O95">
            <v>3401.21158129176</v>
          </cell>
          <cell r="P95">
            <v>3660.0416666666702</v>
          </cell>
          <cell r="Q95">
            <v>4066.7755102040796</v>
          </cell>
          <cell r="R95">
            <v>4401.10441767068</v>
          </cell>
          <cell r="S95">
            <v>4521.58038147139</v>
          </cell>
          <cell r="T95">
            <v>4918.6919165351601</v>
          </cell>
          <cell r="U95">
            <v>4856.2550443906393</v>
          </cell>
          <cell r="V95">
            <v>5033.6423841059595</v>
          </cell>
          <cell r="W95">
            <v>5494.2522079050195</v>
          </cell>
          <cell r="X95">
            <v>5595.5782312925203</v>
          </cell>
          <cell r="Y95">
            <v>5568.37876991966</v>
          </cell>
          <cell r="Z95">
            <v>5873.1984083648404</v>
          </cell>
          <cell r="AA95">
            <v>6757.41750749932</v>
          </cell>
          <cell r="AB95">
            <v>7515.3726434376595</v>
          </cell>
          <cell r="AC95">
            <v>7993.5164184960404</v>
          </cell>
          <cell r="AD95">
            <v>6741.5767495435039</v>
          </cell>
        </row>
        <row r="96">
          <cell r="B96" t="str">
            <v>Pakistan</v>
          </cell>
          <cell r="C96">
            <v>28632.287834065799</v>
          </cell>
          <cell r="D96">
            <v>30837.934574155799</v>
          </cell>
          <cell r="E96">
            <v>31302.5233964008</v>
          </cell>
          <cell r="F96">
            <v>32338.756197854203</v>
          </cell>
          <cell r="G96">
            <v>33762.328863371302</v>
          </cell>
          <cell r="H96">
            <v>34940.822941919796</v>
          </cell>
          <cell r="I96">
            <v>36432.205804599595</v>
          </cell>
          <cell r="J96">
            <v>38982.861679725196</v>
          </cell>
          <cell r="K96">
            <v>42241.272046233498</v>
          </cell>
          <cell r="L96">
            <v>43868.8187742585</v>
          </cell>
          <cell r="M96">
            <v>48043.542164570506</v>
          </cell>
          <cell r="N96">
            <v>55007.470337323401</v>
          </cell>
          <cell r="O96">
            <v>59407.169877121705</v>
          </cell>
          <cell r="P96">
            <v>62879.9860192419</v>
          </cell>
          <cell r="Q96">
            <v>63388.662155753103</v>
          </cell>
          <cell r="R96">
            <v>74065.990890276895</v>
          </cell>
          <cell r="S96">
            <v>77344.574118662902</v>
          </cell>
          <cell r="T96">
            <v>76261.325938759604</v>
          </cell>
          <cell r="U96">
            <v>75966.478448419904</v>
          </cell>
          <cell r="V96">
            <v>71248.024921370408</v>
          </cell>
          <cell r="W96">
            <v>74080.317028511694</v>
          </cell>
          <cell r="X96">
            <v>71457.2120039609</v>
          </cell>
          <cell r="Y96">
            <v>71853.664562808204</v>
          </cell>
          <cell r="Z96">
            <v>82591.55002224099</v>
          </cell>
          <cell r="AA96">
            <v>98093.856375428601</v>
          </cell>
          <cell r="AB96">
            <v>110970.142535468</v>
          </cell>
          <cell r="AC96">
            <v>128995.850297185</v>
          </cell>
          <cell r="AD96">
            <v>98501.012758626166</v>
          </cell>
        </row>
        <row r="97">
          <cell r="B97" t="str">
            <v>Papua New Guinea</v>
          </cell>
          <cell r="C97">
            <v>2767.3031026252997</v>
          </cell>
          <cell r="D97">
            <v>2715.6454491374202</v>
          </cell>
          <cell r="E97">
            <v>2576</v>
          </cell>
          <cell r="F97">
            <v>2572.113655437</v>
          </cell>
          <cell r="G97">
            <v>2375.64303287855</v>
          </cell>
          <cell r="H97">
            <v>2200.3000000000002</v>
          </cell>
          <cell r="I97">
            <v>2393.63673805601</v>
          </cell>
          <cell r="J97">
            <v>2630.6574165840798</v>
          </cell>
          <cell r="K97">
            <v>3657.4362524518297</v>
          </cell>
          <cell r="L97">
            <v>3558.8922645477901</v>
          </cell>
          <cell r="M97">
            <v>3219.5938873770097</v>
          </cell>
          <cell r="N97">
            <v>3787.2899159663903</v>
          </cell>
          <cell r="O97">
            <v>4377.9805100559797</v>
          </cell>
          <cell r="P97">
            <v>4974.5502861815203</v>
          </cell>
          <cell r="Q97">
            <v>5502.78606965174</v>
          </cell>
          <cell r="R97">
            <v>4853.6394264671308</v>
          </cell>
          <cell r="S97">
            <v>5152.5745051945096</v>
          </cell>
          <cell r="T97">
            <v>4936.9595536959605</v>
          </cell>
          <cell r="U97">
            <v>3789.2590074779096</v>
          </cell>
          <cell r="V97">
            <v>3462.44656234067</v>
          </cell>
          <cell r="W97">
            <v>3527.9750688505601</v>
          </cell>
          <cell r="X97">
            <v>3082.48584220358</v>
          </cell>
          <cell r="Y97">
            <v>2902.1936704763302</v>
          </cell>
          <cell r="Z97">
            <v>3502.6895955851601</v>
          </cell>
          <cell r="AA97">
            <v>3514.3746007055402</v>
          </cell>
          <cell r="AB97">
            <v>4010.9824020082101</v>
          </cell>
          <cell r="AC97">
            <v>4338.0140169308497</v>
          </cell>
          <cell r="AD97">
            <v>3653.6508571412182</v>
          </cell>
        </row>
        <row r="98">
          <cell r="B98" t="str">
            <v>Rwanda</v>
          </cell>
          <cell r="C98">
            <v>1310.1036975450199</v>
          </cell>
          <cell r="D98">
            <v>1487.21030850945</v>
          </cell>
          <cell r="E98">
            <v>1586.51914018516</v>
          </cell>
          <cell r="F98">
            <v>1694.7782292904501</v>
          </cell>
          <cell r="G98">
            <v>1623.7381037556099</v>
          </cell>
          <cell r="H98">
            <v>1928.7282758254401</v>
          </cell>
          <cell r="I98">
            <v>2184.8490194800002</v>
          </cell>
          <cell r="J98">
            <v>2425.9967323191399</v>
          </cell>
          <cell r="K98">
            <v>2595.8307456403099</v>
          </cell>
          <cell r="L98">
            <v>2710.4086946106299</v>
          </cell>
          <cell r="M98">
            <v>2591.80992736077</v>
          </cell>
          <cell r="N98">
            <v>1911.9705929359102</v>
          </cell>
          <cell r="O98">
            <v>2028.9896552106898</v>
          </cell>
          <cell r="P98">
            <v>1971.52505605598</v>
          </cell>
          <cell r="Q98">
            <v>1178.3615230436999</v>
          </cell>
          <cell r="R98">
            <v>1293.4242275659899</v>
          </cell>
          <cell r="S98">
            <v>1383.64064016214</v>
          </cell>
          <cell r="T98">
            <v>1846.42011365845</v>
          </cell>
          <cell r="U98">
            <v>1980.5657978448901</v>
          </cell>
          <cell r="V98">
            <v>1908.90305651062</v>
          </cell>
          <cell r="W98">
            <v>1793.6469721400099</v>
          </cell>
          <cell r="X98">
            <v>1703.5684623378099</v>
          </cell>
          <cell r="Y98">
            <v>1732.0178297173102</v>
          </cell>
          <cell r="Z98">
            <v>1683.7790398985799</v>
          </cell>
          <cell r="AA98">
            <v>1834.72484541469</v>
          </cell>
          <cell r="AB98">
            <v>2153.4937027456099</v>
          </cell>
          <cell r="AC98">
            <v>2396.9727267685598</v>
          </cell>
          <cell r="AD98">
            <v>1960.19762890895</v>
          </cell>
        </row>
        <row r="99">
          <cell r="B99" t="str">
            <v>Tajikistan</v>
          </cell>
          <cell r="O99">
            <v>291.33602901409301</v>
          </cell>
          <cell r="P99">
            <v>677.98032991945104</v>
          </cell>
          <cell r="Q99">
            <v>829.36571892584197</v>
          </cell>
          <cell r="R99">
            <v>569.30146789796299</v>
          </cell>
          <cell r="S99">
            <v>1051.6937064924</v>
          </cell>
          <cell r="T99">
            <v>1121.2847784345402</v>
          </cell>
          <cell r="U99">
            <v>1320.0311595338098</v>
          </cell>
          <cell r="V99">
            <v>1086.6857431408901</v>
          </cell>
          <cell r="W99">
            <v>990.96809580400202</v>
          </cell>
          <cell r="X99">
            <v>1056.8488046032401</v>
          </cell>
          <cell r="Y99">
            <v>1211.8918775381599</v>
          </cell>
          <cell r="Z99">
            <v>1554.7349802250501</v>
          </cell>
          <cell r="AA99">
            <v>2073.2184231821502</v>
          </cell>
          <cell r="AB99">
            <v>2310.7440381832798</v>
          </cell>
          <cell r="AC99">
            <v>2811.3260973802298</v>
          </cell>
          <cell r="AD99">
            <v>1992.3830833017739</v>
          </cell>
        </row>
        <row r="100">
          <cell r="B100" t="str">
            <v>Uzbekistan</v>
          </cell>
          <cell r="O100">
            <v>3570.9614135704901</v>
          </cell>
          <cell r="P100">
            <v>5501.8808911860006</v>
          </cell>
          <cell r="Q100">
            <v>6521.3301150498801</v>
          </cell>
          <cell r="R100">
            <v>10167.756401287199</v>
          </cell>
          <cell r="S100">
            <v>13922.375436300801</v>
          </cell>
          <cell r="T100">
            <v>14704.6106676083</v>
          </cell>
          <cell r="U100">
            <v>14948.1355902386</v>
          </cell>
          <cell r="V100">
            <v>17041.4186640527</v>
          </cell>
          <cell r="W100">
            <v>13717.3361625178</v>
          </cell>
          <cell r="X100">
            <v>11631.694345862699</v>
          </cell>
          <cell r="Y100">
            <v>9657.0675833102996</v>
          </cell>
          <cell r="Z100">
            <v>10128.6712850566</v>
          </cell>
          <cell r="AA100">
            <v>12001.453075368201</v>
          </cell>
          <cell r="AB100">
            <v>13669.566467754701</v>
          </cell>
          <cell r="AC100">
            <v>16088.249164462501</v>
          </cell>
          <cell r="AD100">
            <v>12309.001515190461</v>
          </cell>
        </row>
        <row r="101">
          <cell r="B101" t="str">
            <v>Vietnam</v>
          </cell>
          <cell r="C101">
            <v>27846.6261393762</v>
          </cell>
          <cell r="D101">
            <v>13875.0147194235</v>
          </cell>
          <cell r="E101">
            <v>18404.943852510001</v>
          </cell>
          <cell r="F101">
            <v>27725.8349652</v>
          </cell>
          <cell r="G101">
            <v>48176.689869460504</v>
          </cell>
          <cell r="H101">
            <v>14999.242168115399</v>
          </cell>
          <cell r="I101">
            <v>33872.677273220506</v>
          </cell>
          <cell r="J101">
            <v>42045.011704520803</v>
          </cell>
          <cell r="K101">
            <v>23234.130859375</v>
          </cell>
          <cell r="L101">
            <v>6293.31093884641</v>
          </cell>
          <cell r="M101">
            <v>6471.7448956846602</v>
          </cell>
          <cell r="N101">
            <v>7642.3965137307196</v>
          </cell>
          <cell r="O101">
            <v>9866.9977526718794</v>
          </cell>
          <cell r="P101">
            <v>13180.9556626714</v>
          </cell>
          <cell r="Q101">
            <v>16278.8181054263</v>
          </cell>
          <cell r="R101">
            <v>20737.0123184964</v>
          </cell>
          <cell r="S101">
            <v>24657.335291472598</v>
          </cell>
          <cell r="T101">
            <v>26843.623395149902</v>
          </cell>
          <cell r="U101">
            <v>27209.526680735598</v>
          </cell>
          <cell r="V101">
            <v>28683.727991011099</v>
          </cell>
          <cell r="W101">
            <v>31195.6078565036</v>
          </cell>
          <cell r="X101">
            <v>32504.267041938801</v>
          </cell>
          <cell r="Y101">
            <v>35147.899990615697</v>
          </cell>
          <cell r="Z101">
            <v>39629.851932787606</v>
          </cell>
          <cell r="AA101">
            <v>45547.853837178503</v>
          </cell>
          <cell r="AB101">
            <v>53052.506253770698</v>
          </cell>
          <cell r="AC101">
            <v>60995.258733934003</v>
          </cell>
          <cell r="AD101">
            <v>46874.674149657294</v>
          </cell>
        </row>
        <row r="102">
          <cell r="B102" t="str">
            <v>Yemen, Rep.</v>
          </cell>
          <cell r="C102">
            <v>3968.73651052899</v>
          </cell>
          <cell r="D102">
            <v>5116.0659443186596</v>
          </cell>
          <cell r="E102">
            <v>6215.4923407733904</v>
          </cell>
          <cell r="F102">
            <v>6798.5862443388896</v>
          </cell>
          <cell r="G102">
            <v>6738.4594650197796</v>
          </cell>
          <cell r="H102">
            <v>6228.2679332849502</v>
          </cell>
          <cell r="I102">
            <v>5817.5320894193501</v>
          </cell>
          <cell r="J102">
            <v>6255.1138878219199</v>
          </cell>
          <cell r="K102">
            <v>8280.2804168539915</v>
          </cell>
          <cell r="L102">
            <v>7810.5868378321902</v>
          </cell>
          <cell r="M102">
            <v>10729.9606904803</v>
          </cell>
          <cell r="N102">
            <v>12531.3905079101</v>
          </cell>
          <cell r="O102">
            <v>16021.898417984999</v>
          </cell>
          <cell r="P102">
            <v>19904.579517069098</v>
          </cell>
          <cell r="Q102">
            <v>25861.8651124063</v>
          </cell>
          <cell r="R102">
            <v>12756.6172839506</v>
          </cell>
          <cell r="S102">
            <v>6425.0853989664502</v>
          </cell>
          <cell r="T102">
            <v>6797.2467130703799</v>
          </cell>
          <cell r="U102">
            <v>6212.7907889670996</v>
          </cell>
          <cell r="V102">
            <v>7529.7760894572002</v>
          </cell>
          <cell r="W102">
            <v>9561.4037267080694</v>
          </cell>
          <cell r="X102">
            <v>9532.6634655284797</v>
          </cell>
          <cell r="Y102">
            <v>9984.5122350496113</v>
          </cell>
          <cell r="Z102">
            <v>11869.409744619399</v>
          </cell>
          <cell r="AA102">
            <v>13564.691179663099</v>
          </cell>
          <cell r="AB102">
            <v>15193.1309208161</v>
          </cell>
          <cell r="AC102">
            <v>18699.555547919699</v>
          </cell>
          <cell r="AD102">
            <v>13862.259925613582</v>
          </cell>
        </row>
        <row r="103">
          <cell r="B103" t="str">
            <v>Benin</v>
          </cell>
          <cell r="C103">
            <v>1585.8655859831701</v>
          </cell>
          <cell r="D103">
            <v>1072.7209464161401</v>
          </cell>
          <cell r="E103">
            <v>1062.00743494424</v>
          </cell>
          <cell r="F103">
            <v>940.14430567874001</v>
          </cell>
          <cell r="G103">
            <v>1002.8378079668001</v>
          </cell>
          <cell r="H103">
            <v>1045.6695454747801</v>
          </cell>
          <cell r="I103">
            <v>1335.68010857481</v>
          </cell>
          <cell r="J103">
            <v>1562.3927329595599</v>
          </cell>
          <cell r="K103">
            <v>1626.4112206013199</v>
          </cell>
          <cell r="L103">
            <v>1502.31407031238</v>
          </cell>
          <cell r="M103">
            <v>1845.0197417956799</v>
          </cell>
          <cell r="N103">
            <v>1877.84300171922</v>
          </cell>
          <cell r="O103">
            <v>2151.6320979258799</v>
          </cell>
          <cell r="P103">
            <v>2106.2497174742202</v>
          </cell>
          <cell r="Q103">
            <v>1598.0894607052201</v>
          </cell>
          <cell r="R103">
            <v>2169.8376495194302</v>
          </cell>
          <cell r="S103">
            <v>2360.8969061799598</v>
          </cell>
          <cell r="T103">
            <v>2268.1826237092</v>
          </cell>
          <cell r="U103">
            <v>2454.70895065478</v>
          </cell>
          <cell r="V103">
            <v>2492.2322210336197</v>
          </cell>
          <cell r="W103">
            <v>2382.5561676828802</v>
          </cell>
          <cell r="X103">
            <v>2501.6290264961499</v>
          </cell>
          <cell r="Y103">
            <v>2817.1739663067401</v>
          </cell>
          <cell r="Z103">
            <v>3564.92603516694</v>
          </cell>
          <cell r="AA103">
            <v>4052.7851682893702</v>
          </cell>
          <cell r="AB103">
            <v>4405.5231882442104</v>
          </cell>
          <cell r="AC103">
            <v>4759.9414566416299</v>
          </cell>
          <cell r="AD103">
            <v>3920.0699629297787</v>
          </cell>
        </row>
        <row r="104">
          <cell r="B104" t="str">
            <v>Burkina Faso</v>
          </cell>
          <cell r="C104">
            <v>2121.2560661075699</v>
          </cell>
          <cell r="D104">
            <v>1845.6272051787601</v>
          </cell>
          <cell r="E104">
            <v>1719.23934407673</v>
          </cell>
          <cell r="F104">
            <v>1571.19299853193</v>
          </cell>
          <cell r="G104">
            <v>1404.3726704816299</v>
          </cell>
          <cell r="H104">
            <v>1552.50349966522</v>
          </cell>
          <cell r="I104">
            <v>2036.3380655406197</v>
          </cell>
          <cell r="J104">
            <v>2369.80788590055</v>
          </cell>
          <cell r="K104">
            <v>2616.0249335110998</v>
          </cell>
          <cell r="L104">
            <v>2615.5737494692398</v>
          </cell>
          <cell r="M104">
            <v>3101.3553221185603</v>
          </cell>
          <cell r="N104">
            <v>3135.0111658572901</v>
          </cell>
          <cell r="O104">
            <v>3356.7154029241801</v>
          </cell>
          <cell r="P104">
            <v>3199.56561661252</v>
          </cell>
          <cell r="Q104">
            <v>1924.30296431644</v>
          </cell>
          <cell r="R104">
            <v>2379.5191906974196</v>
          </cell>
          <cell r="S104">
            <v>2586.5514808702501</v>
          </cell>
          <cell r="T104">
            <v>2447.6702378878999</v>
          </cell>
          <cell r="U104">
            <v>2804.9036795564598</v>
          </cell>
          <cell r="V104">
            <v>3014.6614248933397</v>
          </cell>
          <cell r="W104">
            <v>2610.9138090086799</v>
          </cell>
          <cell r="X104">
            <v>2815.2871146264201</v>
          </cell>
          <cell r="Y104">
            <v>3301.2000967848699</v>
          </cell>
          <cell r="Z104">
            <v>4278.9017122586001</v>
          </cell>
          <cell r="AA104">
            <v>5114.1302866175902</v>
          </cell>
          <cell r="AB104">
            <v>5623.6828286381797</v>
          </cell>
          <cell r="AC104">
            <v>6055.29131676004</v>
          </cell>
          <cell r="AD104">
            <v>4874.6412482118558</v>
          </cell>
        </row>
        <row r="105">
          <cell r="B105" t="str">
            <v>Burundi</v>
          </cell>
          <cell r="C105">
            <v>951.18888888888898</v>
          </cell>
          <cell r="D105">
            <v>989.84444444444398</v>
          </cell>
          <cell r="E105">
            <v>1045.48888888889</v>
          </cell>
          <cell r="F105">
            <v>1106.96073157612</v>
          </cell>
          <cell r="G105">
            <v>1006.1899590677501</v>
          </cell>
          <cell r="H105">
            <v>1171.1575109785399</v>
          </cell>
          <cell r="I105">
            <v>1233.6165367434498</v>
          </cell>
          <cell r="J105">
            <v>1162.10747814827</v>
          </cell>
          <cell r="K105">
            <v>1089.0811965811999</v>
          </cell>
          <cell r="L105">
            <v>1131.5812693010701</v>
          </cell>
          <cell r="M105">
            <v>1131.6430380547599</v>
          </cell>
          <cell r="N105">
            <v>1167.9631026499101</v>
          </cell>
          <cell r="O105">
            <v>1083.0394234031201</v>
          </cell>
          <cell r="P105">
            <v>938.70994315841506</v>
          </cell>
          <cell r="Q105">
            <v>925.03240488794302</v>
          </cell>
          <cell r="R105">
            <v>1000.43041750498</v>
          </cell>
          <cell r="S105">
            <v>868.98033559411499</v>
          </cell>
          <cell r="T105">
            <v>972.85622048100799</v>
          </cell>
          <cell r="U105">
            <v>893.69547698853103</v>
          </cell>
          <cell r="V105">
            <v>808.15082621714498</v>
          </cell>
          <cell r="W105">
            <v>709.11462428654602</v>
          </cell>
          <cell r="X105">
            <v>662.34598925758507</v>
          </cell>
          <cell r="Y105">
            <v>628.07716722819191</v>
          </cell>
          <cell r="Z105">
            <v>595.00114205882005</v>
          </cell>
          <cell r="AA105">
            <v>664.49359246057304</v>
          </cell>
          <cell r="AB105">
            <v>800.50604617541603</v>
          </cell>
          <cell r="AC105">
            <v>908.01841419167692</v>
          </cell>
          <cell r="AD105">
            <v>719.21927242293555</v>
          </cell>
        </row>
        <row r="106">
          <cell r="B106" t="str">
            <v>Central African Republic</v>
          </cell>
          <cell r="C106">
            <v>797.046573267702</v>
          </cell>
          <cell r="D106">
            <v>802.63496853494303</v>
          </cell>
          <cell r="E106">
            <v>731.566294391528</v>
          </cell>
          <cell r="F106">
            <v>666.299270456096</v>
          </cell>
          <cell r="G106">
            <v>637.815818381545</v>
          </cell>
          <cell r="H106">
            <v>845.61278546943902</v>
          </cell>
          <cell r="I106">
            <v>1114.7463651983101</v>
          </cell>
          <cell r="J106">
            <v>1205.3265676210801</v>
          </cell>
          <cell r="K106">
            <v>1276.39792509527</v>
          </cell>
          <cell r="L106">
            <v>1262.9380730709502</v>
          </cell>
          <cell r="M106">
            <v>1487.50555524948</v>
          </cell>
          <cell r="N106">
            <v>1404.3281756792701</v>
          </cell>
          <cell r="O106">
            <v>1427.5457327439601</v>
          </cell>
          <cell r="P106">
            <v>1293.4199745726801</v>
          </cell>
          <cell r="Q106">
            <v>853.06015850144104</v>
          </cell>
          <cell r="R106">
            <v>1122.0944059306801</v>
          </cell>
          <cell r="S106">
            <v>1009.95880741154</v>
          </cell>
          <cell r="T106">
            <v>969.73763242391999</v>
          </cell>
          <cell r="U106">
            <v>1027.79732138862</v>
          </cell>
          <cell r="V106">
            <v>1038.7155110168799</v>
          </cell>
          <cell r="W106">
            <v>961.92413393087395</v>
          </cell>
          <cell r="X106">
            <v>968.42022435439696</v>
          </cell>
          <cell r="Y106">
            <v>1045.2158973526</v>
          </cell>
          <cell r="Z106">
            <v>1197.5994428474398</v>
          </cell>
          <cell r="AA106">
            <v>1309.0211136763298</v>
          </cell>
          <cell r="AB106">
            <v>1376.35260659855</v>
          </cell>
          <cell r="AC106">
            <v>1487.80709697213</v>
          </cell>
          <cell r="AD106">
            <v>1283.1992314894101</v>
          </cell>
        </row>
        <row r="107">
          <cell r="B107" t="str">
            <v>Chad</v>
          </cell>
          <cell r="C107">
            <v>652.44888888888897</v>
          </cell>
          <cell r="D107">
            <v>771.81628392484299</v>
          </cell>
          <cell r="E107">
            <v>745.82218257508202</v>
          </cell>
          <cell r="F107">
            <v>746.23681687440103</v>
          </cell>
          <cell r="G107">
            <v>801.60550458715591</v>
          </cell>
          <cell r="H107">
            <v>868.79590474070801</v>
          </cell>
          <cell r="I107">
            <v>1069.7747617672499</v>
          </cell>
          <cell r="J107">
            <v>1212.6455906822</v>
          </cell>
          <cell r="K107">
            <v>1417.5897952333</v>
          </cell>
          <cell r="L107">
            <v>1338.8714733542299</v>
          </cell>
          <cell r="M107">
            <v>1613.59044995409</v>
          </cell>
          <cell r="N107">
            <v>1598.7238567883699</v>
          </cell>
          <cell r="O107">
            <v>1666.4189448508998</v>
          </cell>
          <cell r="P107">
            <v>1456.41574442003</v>
          </cell>
          <cell r="Q107">
            <v>1179.84794256702</v>
          </cell>
          <cell r="R107">
            <v>1445.91533508724</v>
          </cell>
          <cell r="S107">
            <v>1607.3529910662701</v>
          </cell>
          <cell r="T107">
            <v>1544.6879148651301</v>
          </cell>
          <cell r="U107">
            <v>1744.79978083021</v>
          </cell>
          <cell r="V107">
            <v>1536.7328491046901</v>
          </cell>
          <cell r="W107">
            <v>1389.12181581812</v>
          </cell>
          <cell r="X107">
            <v>1710.8315440839299</v>
          </cell>
          <cell r="Y107">
            <v>1994.5673381439499</v>
          </cell>
          <cell r="Z107">
            <v>2727.9404154450704</v>
          </cell>
          <cell r="AA107">
            <v>4420.7288588784495</v>
          </cell>
          <cell r="AB107">
            <v>5895.6941110469097</v>
          </cell>
          <cell r="AC107">
            <v>6547.36552815493</v>
          </cell>
          <cell r="AD107">
            <v>4317.2592503338619</v>
          </cell>
        </row>
        <row r="108">
          <cell r="B108" t="str">
            <v>Comoros</v>
          </cell>
          <cell r="C108">
            <v>135.48308634978301</v>
          </cell>
          <cell r="D108">
            <v>118.568567663313</v>
          </cell>
          <cell r="E108">
            <v>112.54046985105199</v>
          </cell>
          <cell r="F108">
            <v>109.210616146246</v>
          </cell>
          <cell r="G108">
            <v>105.273998466661</v>
          </cell>
          <cell r="H108">
            <v>115.07812847794199</v>
          </cell>
          <cell r="I108">
            <v>162.48682519744202</v>
          </cell>
          <cell r="J108">
            <v>196.43302776714899</v>
          </cell>
          <cell r="K108">
            <v>207.477043428629</v>
          </cell>
          <cell r="L108">
            <v>198.73356216987202</v>
          </cell>
          <cell r="M108">
            <v>250.03305663703802</v>
          </cell>
          <cell r="N108">
            <v>246.82299143935802</v>
          </cell>
          <cell r="O108">
            <v>266.19063810495305</v>
          </cell>
          <cell r="P108">
            <v>263.56830060742999</v>
          </cell>
          <cell r="Q108">
            <v>185.76128722382302</v>
          </cell>
          <cell r="R108">
            <v>231.91611567488098</v>
          </cell>
          <cell r="S108">
            <v>230.471130804751</v>
          </cell>
          <cell r="T108">
            <v>212.07393882617799</v>
          </cell>
          <cell r="U108">
            <v>215.39226488120499</v>
          </cell>
          <cell r="V108">
            <v>222.58775791705901</v>
          </cell>
          <cell r="W108">
            <v>201.899875578875</v>
          </cell>
          <cell r="X108">
            <v>220.31848480928201</v>
          </cell>
          <cell r="Y108">
            <v>252.04033004450199</v>
          </cell>
          <cell r="Z108">
            <v>325.10462213774798</v>
          </cell>
          <cell r="AA108">
            <v>362.89676531981303</v>
          </cell>
          <cell r="AB108">
            <v>387.70921837896202</v>
          </cell>
          <cell r="AC108">
            <v>401.77853707747602</v>
          </cell>
          <cell r="AD108">
            <v>345.90589459170025</v>
          </cell>
        </row>
        <row r="109">
          <cell r="B109" t="str">
            <v>Congo, Dem. Rep.</v>
          </cell>
          <cell r="C109">
            <v>15474.1009322264</v>
          </cell>
          <cell r="D109">
            <v>13471.0519684596</v>
          </cell>
          <cell r="E109">
            <v>14647.059673887699</v>
          </cell>
          <cell r="F109">
            <v>11813.805002441</v>
          </cell>
          <cell r="G109">
            <v>7883.2489252779906</v>
          </cell>
          <cell r="H109">
            <v>7204.7421340068095</v>
          </cell>
          <cell r="I109">
            <v>8083.6655398327102</v>
          </cell>
          <cell r="J109">
            <v>7653.2513879231492</v>
          </cell>
          <cell r="K109">
            <v>8867.2137776110285</v>
          </cell>
          <cell r="L109">
            <v>9023.2445868601117</v>
          </cell>
          <cell r="M109">
            <v>9348.6820862675995</v>
          </cell>
          <cell r="N109">
            <v>9078.3771649463106</v>
          </cell>
          <cell r="O109">
            <v>8194.9394080272905</v>
          </cell>
          <cell r="P109">
            <v>10702.354438434601</v>
          </cell>
          <cell r="Q109">
            <v>5807.0216899757097</v>
          </cell>
          <cell r="R109">
            <v>5643.4048259662604</v>
          </cell>
          <cell r="S109">
            <v>7240.6366249999992</v>
          </cell>
          <cell r="T109">
            <v>6503.1807216666703</v>
          </cell>
          <cell r="U109">
            <v>4757.0618747618992</v>
          </cell>
          <cell r="V109">
            <v>4318.6544749166696</v>
          </cell>
          <cell r="W109">
            <v>4302.69825429088</v>
          </cell>
          <cell r="X109">
            <v>5155.0714331495101</v>
          </cell>
          <cell r="Y109">
            <v>5538.9092865049997</v>
          </cell>
          <cell r="Z109">
            <v>5680.52770348786</v>
          </cell>
          <cell r="AA109">
            <v>6539.3161035942594</v>
          </cell>
          <cell r="AB109">
            <v>7095.5383468998798</v>
          </cell>
          <cell r="AC109">
            <v>8543.3237179107</v>
          </cell>
          <cell r="AD109">
            <v>6679.5230316795396</v>
          </cell>
        </row>
        <row r="110">
          <cell r="B110" t="str">
            <v>Cote d'Ivoire</v>
          </cell>
          <cell r="C110">
            <v>10039.5834417314</v>
          </cell>
          <cell r="D110">
            <v>8320.7595775217997</v>
          </cell>
          <cell r="E110">
            <v>7465.8021575394405</v>
          </cell>
          <cell r="F110">
            <v>6736.9159116514402</v>
          </cell>
          <cell r="G110">
            <v>6716.7101650975401</v>
          </cell>
          <cell r="H110">
            <v>6851.0242440355896</v>
          </cell>
          <cell r="I110">
            <v>9169.9620425585399</v>
          </cell>
          <cell r="J110">
            <v>10087.661487989501</v>
          </cell>
          <cell r="K110">
            <v>10194.830003569701</v>
          </cell>
          <cell r="L110">
            <v>9757.4627543174502</v>
          </cell>
          <cell r="M110">
            <v>10796.148422374201</v>
          </cell>
          <cell r="N110">
            <v>10492.870522901001</v>
          </cell>
          <cell r="O110">
            <v>11153.014710400899</v>
          </cell>
          <cell r="P110">
            <v>11046.2513584398</v>
          </cell>
          <cell r="Q110">
            <v>8313.6651570782305</v>
          </cell>
          <cell r="R110">
            <v>11001.202163894999</v>
          </cell>
          <cell r="S110">
            <v>12138.1059421423</v>
          </cell>
          <cell r="T110">
            <v>11831.0937349044</v>
          </cell>
          <cell r="U110">
            <v>12881.010279637201</v>
          </cell>
          <cell r="V110">
            <v>12573.306768930699</v>
          </cell>
          <cell r="W110">
            <v>10447.6953500532</v>
          </cell>
          <cell r="X110">
            <v>10554.454232996999</v>
          </cell>
          <cell r="Y110">
            <v>11526.8210975785</v>
          </cell>
          <cell r="Z110">
            <v>13764.3360449069</v>
          </cell>
          <cell r="AA110">
            <v>15501.4880724992</v>
          </cell>
          <cell r="AB110">
            <v>16372.852373804999</v>
          </cell>
          <cell r="AC110">
            <v>17338.9149962704</v>
          </cell>
          <cell r="AD110">
            <v>14900.882517012</v>
          </cell>
        </row>
        <row r="111">
          <cell r="B111" t="str">
            <v>Eritrea</v>
          </cell>
          <cell r="O111">
            <v>780.392857142857</v>
          </cell>
          <cell r="P111">
            <v>470.61626935577999</v>
          </cell>
          <cell r="Q111">
            <v>534.20898513100201</v>
          </cell>
          <cell r="R111">
            <v>588.75719359494803</v>
          </cell>
          <cell r="S111">
            <v>695.83395787279903</v>
          </cell>
          <cell r="T111">
            <v>689.98098792351402</v>
          </cell>
          <cell r="U111">
            <v>748.24744308475397</v>
          </cell>
          <cell r="V111">
            <v>729.96331236246999</v>
          </cell>
          <cell r="W111">
            <v>638.260307767678</v>
          </cell>
          <cell r="X111">
            <v>675.18417177862204</v>
          </cell>
          <cell r="Y111">
            <v>634.84294817299508</v>
          </cell>
          <cell r="Z111">
            <v>584.774040035089</v>
          </cell>
          <cell r="AA111">
            <v>634.83258314792704</v>
          </cell>
          <cell r="AB111">
            <v>961.15143931951593</v>
          </cell>
          <cell r="AC111">
            <v>1160.0112639045299</v>
          </cell>
          <cell r="AD111">
            <v>795.12245491601129</v>
          </cell>
        </row>
        <row r="112">
          <cell r="B112" t="str">
            <v>Ethiopia</v>
          </cell>
          <cell r="C112">
            <v>7084.5226413414994</v>
          </cell>
          <cell r="D112">
            <v>7269.5757534456998</v>
          </cell>
          <cell r="E112">
            <v>7649.0124441108201</v>
          </cell>
          <cell r="F112">
            <v>8502.7449981073896</v>
          </cell>
          <cell r="G112">
            <v>8034.4159733711604</v>
          </cell>
          <cell r="H112">
            <v>9408.7551947956999</v>
          </cell>
          <cell r="I112">
            <v>9773.7494238611598</v>
          </cell>
          <cell r="J112">
            <v>10447.188525306199</v>
          </cell>
          <cell r="K112">
            <v>10825.9132636389</v>
          </cell>
          <cell r="L112">
            <v>11389.2709735016</v>
          </cell>
          <cell r="M112">
            <v>12082.5769352691</v>
          </cell>
          <cell r="N112">
            <v>13361.4467391711</v>
          </cell>
          <cell r="O112">
            <v>14098.012280753499</v>
          </cell>
          <cell r="P112">
            <v>8771.0859231905106</v>
          </cell>
          <cell r="Q112">
            <v>7804.0040576440206</v>
          </cell>
          <cell r="R112">
            <v>8088.4292517006797</v>
          </cell>
          <cell r="S112">
            <v>8467.1816745655615</v>
          </cell>
          <cell r="T112">
            <v>8546.3710111909895</v>
          </cell>
          <cell r="U112">
            <v>7749.0943396226394</v>
          </cell>
          <cell r="V112">
            <v>7604.4732237539802</v>
          </cell>
          <cell r="W112">
            <v>7899.6464671246304</v>
          </cell>
          <cell r="X112">
            <v>7879.0125944584397</v>
          </cell>
          <cell r="Y112">
            <v>7428.4858948846995</v>
          </cell>
          <cell r="Z112">
            <v>8029.5857785422204</v>
          </cell>
          <cell r="AA112">
            <v>9484.7488694292606</v>
          </cell>
          <cell r="AB112">
            <v>11373.281659517801</v>
          </cell>
          <cell r="AC112">
            <v>13315.403109396</v>
          </cell>
          <cell r="AD112">
            <v>9926.3010623539958</v>
          </cell>
        </row>
        <row r="113">
          <cell r="B113" t="str">
            <v>Gambia, The</v>
          </cell>
          <cell r="C113">
            <v>252.53916663203103</v>
          </cell>
          <cell r="D113">
            <v>272.53769891997899</v>
          </cell>
          <cell r="E113">
            <v>239.61001211142499</v>
          </cell>
          <cell r="F113">
            <v>244.707778647872</v>
          </cell>
          <cell r="G113">
            <v>209.82150593255901</v>
          </cell>
          <cell r="H113">
            <v>190.896375705032</v>
          </cell>
          <cell r="I113">
            <v>214.50460776302498</v>
          </cell>
          <cell r="J113">
            <v>203.57681715446199</v>
          </cell>
          <cell r="K113">
            <v>242.651369273884</v>
          </cell>
          <cell r="L113">
            <v>276.30677494014498</v>
          </cell>
          <cell r="M113">
            <v>290.981331323728</v>
          </cell>
          <cell r="N113">
            <v>350.17794830452095</v>
          </cell>
          <cell r="O113">
            <v>332.97667413970697</v>
          </cell>
          <cell r="P113">
            <v>375.26479353451595</v>
          </cell>
          <cell r="Q113">
            <v>366.62566040047</v>
          </cell>
          <cell r="R113">
            <v>381.46921334188801</v>
          </cell>
          <cell r="S113">
            <v>400.47122077831096</v>
          </cell>
          <cell r="T113">
            <v>409.80869624614803</v>
          </cell>
          <cell r="U113">
            <v>420.84573503919501</v>
          </cell>
          <cell r="V113">
            <v>431.93503255422002</v>
          </cell>
          <cell r="W113">
            <v>420.90370075055597</v>
          </cell>
          <cell r="X113">
            <v>417.917555058684</v>
          </cell>
          <cell r="Y113">
            <v>369.72713658873704</v>
          </cell>
          <cell r="Z113">
            <v>353.02514713785598</v>
          </cell>
          <cell r="AA113">
            <v>401.02147113351401</v>
          </cell>
          <cell r="AB113">
            <v>461.32008960241302</v>
          </cell>
          <cell r="AC113">
            <v>506.715527890337</v>
          </cell>
          <cell r="AD113">
            <v>418.36187447057148</v>
          </cell>
        </row>
        <row r="114">
          <cell r="B114" t="str">
            <v>Ghana</v>
          </cell>
          <cell r="C114">
            <v>15719.6819754844</v>
          </cell>
          <cell r="D114">
            <v>27826.101540034302</v>
          </cell>
          <cell r="E114">
            <v>33124.017903483196</v>
          </cell>
          <cell r="F114">
            <v>21961.179566263399</v>
          </cell>
          <cell r="G114">
            <v>7921.9039786834501</v>
          </cell>
          <cell r="H114">
            <v>6647.1166273280205</v>
          </cell>
          <cell r="I114">
            <v>6040.2985860242297</v>
          </cell>
          <cell r="J114">
            <v>5112.9416309343596</v>
          </cell>
          <cell r="K114">
            <v>5508.6317133641796</v>
          </cell>
          <cell r="L114">
            <v>5576.9221035882601</v>
          </cell>
          <cell r="M114">
            <v>6613.5572273972002</v>
          </cell>
          <cell r="N114">
            <v>7327.5434939595898</v>
          </cell>
          <cell r="O114">
            <v>6756.8100931832296</v>
          </cell>
          <cell r="P114">
            <v>5965.6965898163098</v>
          </cell>
          <cell r="Q114">
            <v>5440.3063273211301</v>
          </cell>
          <cell r="R114">
            <v>6457.4405681301296</v>
          </cell>
          <cell r="S114">
            <v>6925.5318174275708</v>
          </cell>
          <cell r="T114">
            <v>6884.0256889683596</v>
          </cell>
          <cell r="U114">
            <v>7474.0293038182399</v>
          </cell>
          <cell r="V114">
            <v>7709.8139680234299</v>
          </cell>
          <cell r="W114">
            <v>4977.4925921167696</v>
          </cell>
          <cell r="X114">
            <v>5309.1583040012501</v>
          </cell>
          <cell r="Y114">
            <v>6159.6190787539999</v>
          </cell>
          <cell r="Z114">
            <v>7624.1671221139404</v>
          </cell>
          <cell r="AA114">
            <v>8871.8720021192803</v>
          </cell>
          <cell r="AB114">
            <v>10720.346584212801</v>
          </cell>
          <cell r="AC114">
            <v>12893.771979654399</v>
          </cell>
          <cell r="AD114">
            <v>9253.955353370884</v>
          </cell>
        </row>
        <row r="115">
          <cell r="B115" t="str">
            <v>Guinea</v>
          </cell>
          <cell r="C115">
            <v>1724.76014455982</v>
          </cell>
          <cell r="D115">
            <v>1710.9898492524301</v>
          </cell>
          <cell r="E115">
            <v>1678.33521570988</v>
          </cell>
          <cell r="F115">
            <v>1641.4392419055598</v>
          </cell>
          <cell r="G115">
            <v>1672.2826798180399</v>
          </cell>
          <cell r="H115">
            <v>1777.0655600245</v>
          </cell>
          <cell r="I115">
            <v>1922.6008993840999</v>
          </cell>
          <cell r="J115">
            <v>2041.5380570289301</v>
          </cell>
          <cell r="K115">
            <v>2384.2957637254899</v>
          </cell>
          <cell r="L115">
            <v>2432.0293804369403</v>
          </cell>
          <cell r="M115">
            <v>2666.7508204998699</v>
          </cell>
          <cell r="N115">
            <v>3015.05820558401</v>
          </cell>
          <cell r="O115">
            <v>3284.6203915014498</v>
          </cell>
          <cell r="P115">
            <v>3279.0966062135799</v>
          </cell>
          <cell r="Q115">
            <v>3383.0929493195399</v>
          </cell>
          <cell r="R115">
            <v>3693.7106397180901</v>
          </cell>
          <cell r="S115">
            <v>3868.96881752224</v>
          </cell>
          <cell r="T115">
            <v>3783.7004380226504</v>
          </cell>
          <cell r="U115">
            <v>3588.37600841533</v>
          </cell>
          <cell r="V115">
            <v>3461.2821747425801</v>
          </cell>
          <cell r="W115">
            <v>3112.36255644618</v>
          </cell>
          <cell r="X115">
            <v>3039.1135614828099</v>
          </cell>
          <cell r="Y115">
            <v>3210.0017727786599</v>
          </cell>
          <cell r="Z115">
            <v>3624.4434780295701</v>
          </cell>
          <cell r="AA115">
            <v>3970.1867201615501</v>
          </cell>
          <cell r="AB115">
            <v>3331.08097852017</v>
          </cell>
          <cell r="AC115">
            <v>3317.2028427702298</v>
          </cell>
          <cell r="AD115">
            <v>3490.5831584520361</v>
          </cell>
        </row>
        <row r="116">
          <cell r="B116" t="str">
            <v>Guinea-Bissau</v>
          </cell>
          <cell r="C116">
            <v>138.99368562704601</v>
          </cell>
          <cell r="D116">
            <v>177.75892521865899</v>
          </cell>
          <cell r="E116">
            <v>202.180381472466</v>
          </cell>
          <cell r="F116">
            <v>228.059407268493</v>
          </cell>
          <cell r="G116">
            <v>158.597331474546</v>
          </cell>
          <cell r="H116">
            <v>233.02502430200002</v>
          </cell>
          <cell r="I116">
            <v>227.51651984101701</v>
          </cell>
          <cell r="J116">
            <v>192.51818547265302</v>
          </cell>
          <cell r="K116">
            <v>179.192855528916</v>
          </cell>
          <cell r="L116">
            <v>215.59012431271299</v>
          </cell>
          <cell r="M116">
            <v>262.08065016115603</v>
          </cell>
          <cell r="N116">
            <v>256.57839769235602</v>
          </cell>
          <cell r="O116">
            <v>226.851157172364</v>
          </cell>
          <cell r="P116">
            <v>236.90096962621197</v>
          </cell>
          <cell r="Q116">
            <v>235.62443186292199</v>
          </cell>
          <cell r="R116">
            <v>253.905719442313</v>
          </cell>
          <cell r="S116">
            <v>270.27906152793599</v>
          </cell>
          <cell r="T116">
            <v>271.17221915524397</v>
          </cell>
          <cell r="U116">
            <v>205.88912943414499</v>
          </cell>
          <cell r="V116">
            <v>224.47294068569701</v>
          </cell>
          <cell r="W116">
            <v>216.08438302158899</v>
          </cell>
          <cell r="X116">
            <v>199.184313222865</v>
          </cell>
          <cell r="Y116">
            <v>204.32568763257001</v>
          </cell>
          <cell r="Z116">
            <v>236.38331770735698</v>
          </cell>
          <cell r="AA116">
            <v>270.23849507159497</v>
          </cell>
          <cell r="AB116">
            <v>301.63579172147797</v>
          </cell>
          <cell r="AC116">
            <v>304.80661838918701</v>
          </cell>
          <cell r="AD116">
            <v>263.47798210443739</v>
          </cell>
        </row>
        <row r="117">
          <cell r="B117" t="str">
            <v>Kenya</v>
          </cell>
          <cell r="C117">
            <v>10099.4853125093</v>
          </cell>
          <cell r="D117">
            <v>9512.6580151608305</v>
          </cell>
          <cell r="E117">
            <v>9158.6867123934007</v>
          </cell>
          <cell r="F117">
            <v>8469.9524944005097</v>
          </cell>
          <cell r="G117">
            <v>8788.3992114661996</v>
          </cell>
          <cell r="H117">
            <v>8746.0024093188495</v>
          </cell>
          <cell r="I117">
            <v>10387.294488366899</v>
          </cell>
          <cell r="J117">
            <v>11387.0765029868</v>
          </cell>
          <cell r="K117">
            <v>11806.339216697201</v>
          </cell>
          <cell r="L117">
            <v>11704.724484865499</v>
          </cell>
          <cell r="M117">
            <v>12179.651893534699</v>
          </cell>
          <cell r="N117">
            <v>11501.275116061499</v>
          </cell>
          <cell r="O117">
            <v>11327.290465824699</v>
          </cell>
          <cell r="P117">
            <v>7869.3768561629395</v>
          </cell>
          <cell r="Q117">
            <v>9421.9509643524107</v>
          </cell>
          <cell r="R117">
            <v>11943.806589561</v>
          </cell>
          <cell r="S117">
            <v>12045.836708736801</v>
          </cell>
          <cell r="T117">
            <v>13281.243626880199</v>
          </cell>
          <cell r="U117">
            <v>13767.1246305938</v>
          </cell>
          <cell r="V117">
            <v>12882.5034735441</v>
          </cell>
          <cell r="W117">
            <v>12316.1606804698</v>
          </cell>
          <cell r="X117">
            <v>13058.5101103298</v>
          </cell>
          <cell r="Y117">
            <v>13190.803945191099</v>
          </cell>
          <cell r="Z117">
            <v>15036.1725440141</v>
          </cell>
          <cell r="AA117">
            <v>16198.572723544001</v>
          </cell>
          <cell r="AB117">
            <v>18730.355694125501</v>
          </cell>
          <cell r="AC117">
            <v>23186.511890232498</v>
          </cell>
          <cell r="AD117">
            <v>17268.48335942144</v>
          </cell>
        </row>
        <row r="118">
          <cell r="B118" t="str">
            <v>Madagascar</v>
          </cell>
          <cell r="C118">
            <v>4041.6469474680598</v>
          </cell>
          <cell r="D118">
            <v>3595.1895423481801</v>
          </cell>
          <cell r="E118">
            <v>3526.48260227624</v>
          </cell>
          <cell r="F118">
            <v>3511.9037763568799</v>
          </cell>
          <cell r="G118">
            <v>2939.4290914032899</v>
          </cell>
          <cell r="H118">
            <v>2857.7572515218299</v>
          </cell>
          <cell r="I118">
            <v>3258.41643001894</v>
          </cell>
          <cell r="J118">
            <v>2565.6244448564698</v>
          </cell>
          <cell r="K118">
            <v>2442.4586924823002</v>
          </cell>
          <cell r="L118">
            <v>2497.9458190525497</v>
          </cell>
          <cell r="M118">
            <v>3081.3868503303802</v>
          </cell>
          <cell r="N118">
            <v>2677.1275716837504</v>
          </cell>
          <cell r="O118">
            <v>3000.59014840188</v>
          </cell>
          <cell r="P118">
            <v>3370.7284463935603</v>
          </cell>
          <cell r="Q118">
            <v>2976.9504313185503</v>
          </cell>
          <cell r="R118">
            <v>3159.85416644928</v>
          </cell>
          <cell r="S118">
            <v>4004.8114103292196</v>
          </cell>
          <cell r="T118">
            <v>3539.9989175508399</v>
          </cell>
          <cell r="U118">
            <v>3738.1057904645299</v>
          </cell>
          <cell r="V118">
            <v>3723.0855791560698</v>
          </cell>
          <cell r="W118">
            <v>3866.3900951402002</v>
          </cell>
          <cell r="X118">
            <v>4527.4986104159298</v>
          </cell>
          <cell r="Y118">
            <v>4557.1335352865499</v>
          </cell>
          <cell r="Z118">
            <v>5463.7944933169902</v>
          </cell>
          <cell r="AA118">
            <v>4359.1493023432204</v>
          </cell>
          <cell r="AB118">
            <v>5034.2465252400098</v>
          </cell>
          <cell r="AC118">
            <v>5489.1315878640698</v>
          </cell>
          <cell r="AD118">
            <v>4980.6910888101684</v>
          </cell>
        </row>
        <row r="119">
          <cell r="B119" t="str">
            <v>Malawi</v>
          </cell>
          <cell r="C119">
            <v>1237.6554611501001</v>
          </cell>
          <cell r="D119">
            <v>1237.68569194683</v>
          </cell>
          <cell r="E119">
            <v>1180.10421601137</v>
          </cell>
          <cell r="F119">
            <v>1223.1869254341202</v>
          </cell>
          <cell r="G119">
            <v>1208.0090561765999</v>
          </cell>
          <cell r="H119">
            <v>1131.3477982665302</v>
          </cell>
          <cell r="I119">
            <v>1180.80704959433</v>
          </cell>
          <cell r="J119">
            <v>1160.8185810657901</v>
          </cell>
          <cell r="K119">
            <v>1334.4395424198601</v>
          </cell>
          <cell r="L119">
            <v>1521.7249501721299</v>
          </cell>
          <cell r="M119">
            <v>1729.3048481072999</v>
          </cell>
          <cell r="N119">
            <v>2203.54582099668</v>
          </cell>
          <cell r="O119">
            <v>1799.5171093164599</v>
          </cell>
          <cell r="P119">
            <v>2070.63686744799</v>
          </cell>
          <cell r="Q119">
            <v>1199.8719715135599</v>
          </cell>
          <cell r="R119">
            <v>1397.4091812844599</v>
          </cell>
          <cell r="S119">
            <v>2281.1036434969801</v>
          </cell>
          <cell r="T119">
            <v>2663.7586570016902</v>
          </cell>
          <cell r="U119">
            <v>1750.8403597179401</v>
          </cell>
          <cell r="V119">
            <v>1775.92547883873</v>
          </cell>
          <cell r="W119">
            <v>1743.41281544751</v>
          </cell>
          <cell r="X119">
            <v>1716.50245623107</v>
          </cell>
          <cell r="Y119">
            <v>1934.6758771325801</v>
          </cell>
          <cell r="Z119">
            <v>1765.4967818492</v>
          </cell>
          <cell r="AA119">
            <v>1902.8207383952201</v>
          </cell>
          <cell r="AB119">
            <v>2075.5713000596502</v>
          </cell>
          <cell r="AC119">
            <v>2238.4018928388796</v>
          </cell>
          <cell r="AD119">
            <v>1983.393318055106</v>
          </cell>
        </row>
        <row r="120">
          <cell r="B120" t="str">
            <v>Mali</v>
          </cell>
          <cell r="C120">
            <v>1685.09305718</v>
          </cell>
          <cell r="D120">
            <v>1393.3485349253701</v>
          </cell>
          <cell r="E120">
            <v>1247.1239856042</v>
          </cell>
          <cell r="F120">
            <v>1221.9832163886799</v>
          </cell>
          <cell r="G120">
            <v>1217.2101182100801</v>
          </cell>
          <cell r="H120">
            <v>1227.30904670531</v>
          </cell>
          <cell r="I120">
            <v>1694.82085417028</v>
          </cell>
          <cell r="J120">
            <v>1964.09686748955</v>
          </cell>
          <cell r="K120">
            <v>1966.7893765567499</v>
          </cell>
          <cell r="L120">
            <v>2021.74027165292</v>
          </cell>
          <cell r="M120">
            <v>2751.5956117914802</v>
          </cell>
          <cell r="N120">
            <v>2780.6312443217398</v>
          </cell>
          <cell r="O120">
            <v>2876.4565042367299</v>
          </cell>
          <cell r="P120">
            <v>2870.2134597376698</v>
          </cell>
          <cell r="Q120">
            <v>2157.44660530689</v>
          </cell>
          <cell r="R120">
            <v>2816.5375341981603</v>
          </cell>
          <cell r="S120">
            <v>2879.8994524896002</v>
          </cell>
          <cell r="T120">
            <v>2755.8354056604403</v>
          </cell>
          <cell r="U120">
            <v>3008.9308320187001</v>
          </cell>
          <cell r="V120">
            <v>2921.2794588758602</v>
          </cell>
          <cell r="W120">
            <v>2674.4527344917701</v>
          </cell>
          <cell r="X120">
            <v>3018.3415089599102</v>
          </cell>
          <cell r="Y120">
            <v>3342.8242598249299</v>
          </cell>
          <cell r="Z120">
            <v>4428.9387870092996</v>
          </cell>
          <cell r="AA120">
            <v>4943.8075403222601</v>
          </cell>
          <cell r="AB120">
            <v>5411.7183530727598</v>
          </cell>
          <cell r="AC120">
            <v>6191.1571747182497</v>
          </cell>
          <cell r="AD120">
            <v>4863.6892229895002</v>
          </cell>
        </row>
        <row r="121">
          <cell r="B121" t="str">
            <v>Mauritania</v>
          </cell>
          <cell r="C121">
            <v>810.44566948626891</v>
          </cell>
          <cell r="D121">
            <v>854.96890527529501</v>
          </cell>
          <cell r="E121">
            <v>857.50728364015606</v>
          </cell>
          <cell r="F121">
            <v>898.03550797442904</v>
          </cell>
          <cell r="G121">
            <v>826.34992680344897</v>
          </cell>
          <cell r="H121">
            <v>780.91199021148907</v>
          </cell>
          <cell r="I121">
            <v>917.71187908833394</v>
          </cell>
          <cell r="J121">
            <v>1039.9347765902501</v>
          </cell>
          <cell r="K121">
            <v>1116.8719114624598</v>
          </cell>
          <cell r="L121">
            <v>1115.21073444786</v>
          </cell>
          <cell r="M121">
            <v>1213.4961223667499</v>
          </cell>
          <cell r="N121">
            <v>1390.1752869252798</v>
          </cell>
          <cell r="O121">
            <v>1464.3924165236299</v>
          </cell>
          <cell r="P121">
            <v>1249.94499943236</v>
          </cell>
          <cell r="Q121">
            <v>1315.8794029657099</v>
          </cell>
          <cell r="R121">
            <v>1415.2748913820501</v>
          </cell>
          <cell r="S121">
            <v>1442.6194569158399</v>
          </cell>
          <cell r="T121">
            <v>1401.9745502565399</v>
          </cell>
          <cell r="U121">
            <v>1219.04387881407</v>
          </cell>
          <cell r="V121">
            <v>1194.6282805761</v>
          </cell>
          <cell r="W121">
            <v>1081.2075268046999</v>
          </cell>
          <cell r="X121">
            <v>1121.56485214482</v>
          </cell>
          <cell r="Y121">
            <v>1149.6557427514999</v>
          </cell>
          <cell r="Z121">
            <v>1285.1790874027101</v>
          </cell>
          <cell r="AA121">
            <v>1494.5804034103101</v>
          </cell>
          <cell r="AB121">
            <v>1857.3341114457801</v>
          </cell>
          <cell r="AC121">
            <v>2662.57788812747</v>
          </cell>
          <cell r="AD121">
            <v>1689.8654466275541</v>
          </cell>
        </row>
        <row r="122">
          <cell r="B122" t="str">
            <v>Mozambique</v>
          </cell>
          <cell r="C122">
            <v>3315.9665546323799</v>
          </cell>
          <cell r="D122">
            <v>3584.8093897240601</v>
          </cell>
          <cell r="E122">
            <v>3661.7288262973998</v>
          </cell>
          <cell r="F122">
            <v>3279.85898905249</v>
          </cell>
          <cell r="G122">
            <v>3416.5514646108199</v>
          </cell>
          <cell r="H122">
            <v>4515.8811082802495</v>
          </cell>
          <cell r="I122">
            <v>5300.5261213454705</v>
          </cell>
          <cell r="J122">
            <v>2394.8997775348098</v>
          </cell>
          <cell r="K122">
            <v>2104.6418907984798</v>
          </cell>
          <cell r="L122">
            <v>2199.1253695702203</v>
          </cell>
          <cell r="M122">
            <v>2535.68135780584</v>
          </cell>
          <cell r="N122">
            <v>2710.3741847433703</v>
          </cell>
          <cell r="O122">
            <v>2070.5193491018299</v>
          </cell>
          <cell r="P122">
            <v>2145.2719091828299</v>
          </cell>
          <cell r="Q122">
            <v>2243.5106817246401</v>
          </cell>
          <cell r="R122">
            <v>2284.7795163584597</v>
          </cell>
          <cell r="S122">
            <v>2897.0534944998499</v>
          </cell>
          <cell r="T122">
            <v>3448.8898302010398</v>
          </cell>
          <cell r="U122">
            <v>3958.7166083873303</v>
          </cell>
          <cell r="V122">
            <v>4091.0559413532396</v>
          </cell>
          <cell r="W122">
            <v>3719.3514786984897</v>
          </cell>
          <cell r="X122">
            <v>3696.5623484826201</v>
          </cell>
          <cell r="Y122">
            <v>4093.8493925170301</v>
          </cell>
          <cell r="Z122">
            <v>4789.3886843363898</v>
          </cell>
          <cell r="AA122">
            <v>5912.7405159494101</v>
          </cell>
          <cell r="AB122">
            <v>6636.3425578374708</v>
          </cell>
          <cell r="AC122">
            <v>7295.6378255005193</v>
          </cell>
          <cell r="AD122">
            <v>5745.5917952281643</v>
          </cell>
        </row>
        <row r="123">
          <cell r="B123" t="str">
            <v>Niger</v>
          </cell>
          <cell r="C123">
            <v>2508.5195001893198</v>
          </cell>
          <cell r="D123">
            <v>2170.9049424060599</v>
          </cell>
          <cell r="E123">
            <v>2017.5892395240603</v>
          </cell>
          <cell r="F123">
            <v>1803.1281163071401</v>
          </cell>
          <cell r="G123">
            <v>1461.00329549616</v>
          </cell>
          <cell r="H123">
            <v>1440.3686061523399</v>
          </cell>
          <cell r="I123">
            <v>1903.84060063529</v>
          </cell>
          <cell r="J123">
            <v>2232.9806348572602</v>
          </cell>
          <cell r="K123">
            <v>2280.3424542554999</v>
          </cell>
          <cell r="L123">
            <v>2179.5554998275902</v>
          </cell>
          <cell r="M123">
            <v>2480.0670315139901</v>
          </cell>
          <cell r="N123">
            <v>2327.9619912445501</v>
          </cell>
          <cell r="O123">
            <v>2345.0019194955098</v>
          </cell>
          <cell r="P123">
            <v>2220.6526345529001</v>
          </cell>
          <cell r="Q123">
            <v>1563.2204610950998</v>
          </cell>
          <cell r="R123">
            <v>1880.9857743939101</v>
          </cell>
          <cell r="S123">
            <v>1987.7716185714301</v>
          </cell>
          <cell r="T123">
            <v>1845.5021942170599</v>
          </cell>
          <cell r="U123">
            <v>2076.56735876422</v>
          </cell>
          <cell r="V123">
            <v>2020.8937909178298</v>
          </cell>
          <cell r="W123">
            <v>1803.03243018698</v>
          </cell>
          <cell r="X123">
            <v>1947.0887856572401</v>
          </cell>
          <cell r="Y123">
            <v>2177.3018946184402</v>
          </cell>
          <cell r="Z123">
            <v>2736.3356800916099</v>
          </cell>
          <cell r="AA123">
            <v>2948.05668100306</v>
          </cell>
          <cell r="AB123">
            <v>3402.9097699064801</v>
          </cell>
          <cell r="AC123">
            <v>3550.07843629017</v>
          </cell>
          <cell r="AD123">
            <v>2962.9364923819521</v>
          </cell>
        </row>
        <row r="124">
          <cell r="B124" t="str">
            <v>Nigeria</v>
          </cell>
          <cell r="C124">
            <v>64701.615981677096</v>
          </cell>
          <cell r="D124">
            <v>61128.643700313201</v>
          </cell>
          <cell r="E124">
            <v>51974.0677455021</v>
          </cell>
          <cell r="F124">
            <v>35990.426402972902</v>
          </cell>
          <cell r="G124">
            <v>34799.8188992258</v>
          </cell>
          <cell r="H124">
            <v>34820.233001575703</v>
          </cell>
          <cell r="I124">
            <v>22959.773288565699</v>
          </cell>
          <cell r="J124">
            <v>22501.226620389101</v>
          </cell>
          <cell r="K124">
            <v>25379.049609777201</v>
          </cell>
          <cell r="L124">
            <v>25709.168417841302</v>
          </cell>
          <cell r="M124">
            <v>32019.259288215202</v>
          </cell>
          <cell r="N124">
            <v>29714.864194530703</v>
          </cell>
          <cell r="O124">
            <v>28061.473942361801</v>
          </cell>
          <cell r="P124">
            <v>21009.942586376401</v>
          </cell>
          <cell r="Q124">
            <v>23388.9098549185</v>
          </cell>
          <cell r="R124">
            <v>35475.397783722401</v>
          </cell>
          <cell r="S124">
            <v>46470.653414058295</v>
          </cell>
          <cell r="T124">
            <v>35386.229419567302</v>
          </cell>
          <cell r="U124">
            <v>32977.737963328698</v>
          </cell>
          <cell r="V124">
            <v>37330.900339985201</v>
          </cell>
          <cell r="W124">
            <v>45737.487248689598</v>
          </cell>
          <cell r="X124">
            <v>47683.306007354404</v>
          </cell>
          <cell r="Y124">
            <v>46090.077817652702</v>
          </cell>
          <cell r="Z124">
            <v>57563.879581622699</v>
          </cell>
          <cell r="AA124">
            <v>71533.336086132898</v>
          </cell>
          <cell r="AB124">
            <v>98563.619766166987</v>
          </cell>
          <cell r="AC124">
            <v>115350.257124133</v>
          </cell>
          <cell r="AD124">
            <v>77820.234075141663</v>
          </cell>
        </row>
        <row r="125">
          <cell r="B125" t="str">
            <v>Sao Tome and Principe</v>
          </cell>
          <cell r="C125">
            <v>39.027109389215696</v>
          </cell>
          <cell r="D125">
            <v>49.654976178174202</v>
          </cell>
          <cell r="E125">
            <v>52.514980640217203</v>
          </cell>
          <cell r="F125">
            <v>52.223922766414297</v>
          </cell>
          <cell r="G125">
            <v>48.353690589006597</v>
          </cell>
          <cell r="H125">
            <v>51.9955574267969</v>
          </cell>
          <cell r="I125">
            <v>64.2468225361674</v>
          </cell>
          <cell r="J125">
            <v>55.867582721358403</v>
          </cell>
          <cell r="K125">
            <v>48.886237637392703</v>
          </cell>
          <cell r="L125">
            <v>46.019398834555197</v>
          </cell>
          <cell r="M125">
            <v>57.562919079021505</v>
          </cell>
          <cell r="N125">
            <v>56.954363355050305</v>
          </cell>
          <cell r="O125">
            <v>45.459793927555097</v>
          </cell>
          <cell r="P125">
            <v>47.618381726044497</v>
          </cell>
          <cell r="Q125">
            <v>49.540831717607503</v>
          </cell>
          <cell r="R125">
            <v>45.492500020197298</v>
          </cell>
          <cell r="S125">
            <v>44.8933272809805</v>
          </cell>
          <cell r="T125">
            <v>43.931846037770299</v>
          </cell>
          <cell r="U125">
            <v>40.563761216294999</v>
          </cell>
          <cell r="V125">
            <v>46.932012923163398</v>
          </cell>
          <cell r="W125">
            <v>46.317964602420403</v>
          </cell>
          <cell r="X125">
            <v>47.7250965738221</v>
          </cell>
          <cell r="Y125">
            <v>53.560879844656597</v>
          </cell>
          <cell r="Z125">
            <v>59.116416266578497</v>
          </cell>
          <cell r="AA125">
            <v>64.341759444940806</v>
          </cell>
          <cell r="AB125">
            <v>71.7877505737668</v>
          </cell>
          <cell r="AC125">
            <v>79.046475476070611</v>
          </cell>
          <cell r="AD125">
            <v>65.570656321202662</v>
          </cell>
        </row>
        <row r="126">
          <cell r="B126" t="str">
            <v>Senegal</v>
          </cell>
          <cell r="C126">
            <v>3503.2754706053402</v>
          </cell>
          <cell r="D126">
            <v>3176.78863966464</v>
          </cell>
          <cell r="E126">
            <v>3109.73707519559</v>
          </cell>
          <cell r="F126">
            <v>2774.24287464706</v>
          </cell>
          <cell r="G126">
            <v>2705.5772415199503</v>
          </cell>
          <cell r="H126">
            <v>2962.2196164939696</v>
          </cell>
          <cell r="I126">
            <v>4189.9317997943999</v>
          </cell>
          <cell r="J126">
            <v>5040.65108967781</v>
          </cell>
          <cell r="K126">
            <v>4985.1230756325303</v>
          </cell>
          <cell r="L126">
            <v>4913.03892892555</v>
          </cell>
          <cell r="M126">
            <v>5716.7450575571493</v>
          </cell>
          <cell r="N126">
            <v>5617.1743070385701</v>
          </cell>
          <cell r="O126">
            <v>6004.9084558094501</v>
          </cell>
          <cell r="P126">
            <v>5678.8498973865908</v>
          </cell>
          <cell r="Q126">
            <v>3877.1984903860098</v>
          </cell>
          <cell r="R126">
            <v>4878.7213957699896</v>
          </cell>
          <cell r="S126">
            <v>5065.8321185382101</v>
          </cell>
          <cell r="T126">
            <v>4672.2589680318497</v>
          </cell>
          <cell r="U126">
            <v>5058.2248867778599</v>
          </cell>
          <cell r="V126">
            <v>5150.7988865769894</v>
          </cell>
          <cell r="W126">
            <v>4693.3343536924704</v>
          </cell>
          <cell r="X126">
            <v>4881.8359233186702</v>
          </cell>
          <cell r="Y126">
            <v>5352.4997097994201</v>
          </cell>
          <cell r="Z126">
            <v>6828.23324941187</v>
          </cell>
          <cell r="AA126">
            <v>7957.8061916080005</v>
          </cell>
          <cell r="AB126">
            <v>8615.2864131973802</v>
          </cell>
          <cell r="AC126">
            <v>9242.0528858045891</v>
          </cell>
          <cell r="AD126">
            <v>7599.1756899642523</v>
          </cell>
        </row>
        <row r="127">
          <cell r="B127" t="str">
            <v>Sierra Leone</v>
          </cell>
          <cell r="C127">
            <v>1165.7960386867801</v>
          </cell>
          <cell r="D127">
            <v>1249.54867154774</v>
          </cell>
          <cell r="E127">
            <v>1404.99688755738</v>
          </cell>
          <cell r="F127">
            <v>1221.43061691669</v>
          </cell>
          <cell r="G127">
            <v>1413.2154344581299</v>
          </cell>
          <cell r="H127">
            <v>1202.64126300765</v>
          </cell>
          <cell r="I127">
            <v>900.69172746497395</v>
          </cell>
          <cell r="J127">
            <v>784.62300354315391</v>
          </cell>
          <cell r="K127">
            <v>1286.1964551751398</v>
          </cell>
          <cell r="L127">
            <v>1181.4669638524799</v>
          </cell>
          <cell r="M127">
            <v>649.64482122897107</v>
          </cell>
          <cell r="N127">
            <v>779.99509047354297</v>
          </cell>
          <cell r="O127">
            <v>679.97708108151403</v>
          </cell>
          <cell r="P127">
            <v>768.87373425050293</v>
          </cell>
          <cell r="Q127">
            <v>911.85067654574004</v>
          </cell>
          <cell r="R127">
            <v>872.15384615384596</v>
          </cell>
          <cell r="S127">
            <v>941.70187347271292</v>
          </cell>
          <cell r="T127">
            <v>849.87770413056194</v>
          </cell>
          <cell r="U127">
            <v>672.37244343254804</v>
          </cell>
          <cell r="V127">
            <v>669.39419133133799</v>
          </cell>
          <cell r="W127">
            <v>635.87757342907605</v>
          </cell>
          <cell r="X127">
            <v>805.66203110282095</v>
          </cell>
          <cell r="Y127">
            <v>935.80860812484502</v>
          </cell>
          <cell r="Z127">
            <v>991.095883050314</v>
          </cell>
          <cell r="AA127">
            <v>1073.0478488368201</v>
          </cell>
          <cell r="AB127">
            <v>1214.78651141047</v>
          </cell>
          <cell r="AC127">
            <v>1419.2404011200299</v>
          </cell>
          <cell r="AD127">
            <v>1126.7958505084957</v>
          </cell>
        </row>
        <row r="128">
          <cell r="B128" t="str">
            <v>Solomon Islands</v>
          </cell>
          <cell r="C128">
            <v>177.10115934381199</v>
          </cell>
          <cell r="D128">
            <v>187.65681424303398</v>
          </cell>
          <cell r="E128">
            <v>186.83497054358</v>
          </cell>
          <cell r="F128">
            <v>175.52080265245402</v>
          </cell>
          <cell r="G128">
            <v>166.725251431641</v>
          </cell>
          <cell r="H128">
            <v>147.21263817271802</v>
          </cell>
          <cell r="I128">
            <v>125.34349831307301</v>
          </cell>
          <cell r="J128">
            <v>152.45595173816301</v>
          </cell>
          <cell r="K128">
            <v>168.063754188714</v>
          </cell>
          <cell r="L128">
            <v>160.20363259135001</v>
          </cell>
          <cell r="M128">
            <v>201.35790589090499</v>
          </cell>
          <cell r="N128">
            <v>214.06406966709099</v>
          </cell>
          <cell r="O128">
            <v>260.57314605784399</v>
          </cell>
          <cell r="P128">
            <v>282.70583700045199</v>
          </cell>
          <cell r="Q128">
            <v>319.73576608824101</v>
          </cell>
          <cell r="R128">
            <v>357.20397079641702</v>
          </cell>
          <cell r="S128">
            <v>390.42835146046201</v>
          </cell>
          <cell r="T128">
            <v>390.68948844869499</v>
          </cell>
          <cell r="U128">
            <v>324.15533884373599</v>
          </cell>
          <cell r="V128">
            <v>331.742517370771</v>
          </cell>
          <cell r="W128">
            <v>299.33347633291004</v>
          </cell>
          <cell r="X128">
            <v>274.20128762667503</v>
          </cell>
          <cell r="Y128">
            <v>227.78947437559299</v>
          </cell>
          <cell r="Z128">
            <v>231.486857375456</v>
          </cell>
          <cell r="AA128">
            <v>265.051935713266</v>
          </cell>
          <cell r="AB128">
            <v>294.023042243193</v>
          </cell>
          <cell r="AC128">
            <v>320.911193404134</v>
          </cell>
          <cell r="AD128">
            <v>267.85250062232842</v>
          </cell>
        </row>
        <row r="129">
          <cell r="B129" t="str">
            <v>Sudan</v>
          </cell>
          <cell r="C129">
            <v>9901.9996836483406</v>
          </cell>
          <cell r="D129">
            <v>7108.8887409810695</v>
          </cell>
          <cell r="E129">
            <v>5169.2308891454604</v>
          </cell>
          <cell r="F129">
            <v>7059.9987116229195</v>
          </cell>
          <cell r="G129">
            <v>8700.7680056999998</v>
          </cell>
          <cell r="H129">
            <v>6038.5624132270896</v>
          </cell>
          <cell r="I129">
            <v>8056.4002990722802</v>
          </cell>
          <cell r="J129">
            <v>13025.356986585</v>
          </cell>
          <cell r="K129">
            <v>10398.000356833099</v>
          </cell>
          <cell r="L129">
            <v>18347.1112343235</v>
          </cell>
          <cell r="M129">
            <v>24444.444444444402</v>
          </cell>
          <cell r="N129">
            <v>27522.785714285699</v>
          </cell>
          <cell r="O129">
            <v>3376.1721930653898</v>
          </cell>
          <cell r="P129">
            <v>5712.1529641017005</v>
          </cell>
          <cell r="Q129">
            <v>4368.0798639986806</v>
          </cell>
          <cell r="R129">
            <v>7320.1069296945898</v>
          </cell>
          <cell r="S129">
            <v>8765.4641923057698</v>
          </cell>
          <cell r="T129">
            <v>11675.461292805399</v>
          </cell>
          <cell r="U129">
            <v>11326.675854949401</v>
          </cell>
          <cell r="V129">
            <v>10722.520575423199</v>
          </cell>
          <cell r="W129">
            <v>12365.418685587301</v>
          </cell>
          <cell r="X129">
            <v>13380.171720021499</v>
          </cell>
          <cell r="Y129">
            <v>14975.7366103689</v>
          </cell>
          <cell r="Z129">
            <v>17780.302166588801</v>
          </cell>
          <cell r="AA129">
            <v>21690.532855377001</v>
          </cell>
          <cell r="AB129">
            <v>27895.024728014101</v>
          </cell>
          <cell r="AC129">
            <v>37564.0391248448</v>
          </cell>
          <cell r="AD129">
            <v>23981.12709703872</v>
          </cell>
        </row>
        <row r="130">
          <cell r="B130" t="str">
            <v>Tanzania</v>
          </cell>
          <cell r="C130">
            <v>5571.83305699211</v>
          </cell>
          <cell r="D130">
            <v>6664.3783510625499</v>
          </cell>
          <cell r="E130">
            <v>7651.7803807381006</v>
          </cell>
          <cell r="F130">
            <v>7836.9759065841199</v>
          </cell>
          <cell r="G130">
            <v>7130.2652887356198</v>
          </cell>
          <cell r="H130">
            <v>6433.9083158053199</v>
          </cell>
          <cell r="I130">
            <v>8134.3317858036207</v>
          </cell>
          <cell r="J130">
            <v>4007.4965875629405</v>
          </cell>
          <cell r="K130">
            <v>6154.4777779333399</v>
          </cell>
          <cell r="L130">
            <v>5306.7576186883998</v>
          </cell>
          <cell r="M130">
            <v>4258.6537475648502</v>
          </cell>
          <cell r="N130">
            <v>4956.5294761817804</v>
          </cell>
          <cell r="O130">
            <v>4601.3671022135604</v>
          </cell>
          <cell r="P130">
            <v>4257.7491548844</v>
          </cell>
          <cell r="Q130">
            <v>4510.8529717638303</v>
          </cell>
          <cell r="R130">
            <v>5631.0073383724393</v>
          </cell>
          <cell r="S130">
            <v>6463.06201217943</v>
          </cell>
          <cell r="T130">
            <v>7615.0301886792504</v>
          </cell>
          <cell r="U130">
            <v>8364.8277764606501</v>
          </cell>
          <cell r="V130">
            <v>8634.5924669428314</v>
          </cell>
          <cell r="W130">
            <v>9079.2960873555494</v>
          </cell>
          <cell r="X130">
            <v>9442.6107348468886</v>
          </cell>
          <cell r="Y130">
            <v>9792.1435189871409</v>
          </cell>
          <cell r="Z130">
            <v>10276.061854710999</v>
          </cell>
          <cell r="AA130">
            <v>11338.690120504101</v>
          </cell>
          <cell r="AB130">
            <v>12606.8552492364</v>
          </cell>
          <cell r="AC130">
            <v>12787.2122534515</v>
          </cell>
          <cell r="AD130">
            <v>11360.192599378028</v>
          </cell>
        </row>
        <row r="131">
          <cell r="B131" t="str">
            <v>Togo</v>
          </cell>
          <cell r="C131">
            <v>1142.4627923334301</v>
          </cell>
          <cell r="D131">
            <v>948.66561815442094</v>
          </cell>
          <cell r="E131">
            <v>799.79087591340408</v>
          </cell>
          <cell r="F131">
            <v>750.65623773391303</v>
          </cell>
          <cell r="G131">
            <v>663.16021412817804</v>
          </cell>
          <cell r="H131">
            <v>720.679753518555</v>
          </cell>
          <cell r="I131">
            <v>1060.92952653768</v>
          </cell>
          <cell r="J131">
            <v>1249.08467201704</v>
          </cell>
          <cell r="K131">
            <v>1517.81669422593</v>
          </cell>
          <cell r="L131">
            <v>1489.25602492754</v>
          </cell>
          <cell r="M131">
            <v>1789.0466359724899</v>
          </cell>
          <cell r="N131">
            <v>1767.5932959608501</v>
          </cell>
          <cell r="O131">
            <v>1853.6273245431601</v>
          </cell>
          <cell r="P131">
            <v>1412.82240577784</v>
          </cell>
          <cell r="Q131">
            <v>1095.03882054378</v>
          </cell>
          <cell r="R131">
            <v>1446.2060263737999</v>
          </cell>
          <cell r="S131">
            <v>1580.71172358882</v>
          </cell>
          <cell r="T131">
            <v>1609.7599485073099</v>
          </cell>
          <cell r="U131">
            <v>1523.5244648965202</v>
          </cell>
          <cell r="V131">
            <v>1528.7869542675801</v>
          </cell>
          <cell r="W131">
            <v>1298.58520205881</v>
          </cell>
          <cell r="X131">
            <v>1333.58255793169</v>
          </cell>
          <cell r="Y131">
            <v>1478.78229052148</v>
          </cell>
          <cell r="Z131">
            <v>1677.3540474629201</v>
          </cell>
          <cell r="AA131">
            <v>1939.90683320055</v>
          </cell>
          <cell r="AB131">
            <v>2111.76608337077</v>
          </cell>
          <cell r="AC131">
            <v>2210.40776073597</v>
          </cell>
          <cell r="AD131">
            <v>1883.6434030583382</v>
          </cell>
        </row>
        <row r="132">
          <cell r="B132" t="str">
            <v>Uganda</v>
          </cell>
          <cell r="C132">
            <v>4609.9590122603195</v>
          </cell>
          <cell r="D132">
            <v>7463.7444741896297</v>
          </cell>
          <cell r="E132">
            <v>5178.9247371928295</v>
          </cell>
          <cell r="F132">
            <v>5923.6067255473599</v>
          </cell>
          <cell r="G132">
            <v>4556.5928221620898</v>
          </cell>
          <cell r="H132">
            <v>4169.8706873309002</v>
          </cell>
          <cell r="I132">
            <v>4154.2634381374401</v>
          </cell>
          <cell r="J132">
            <v>6699.06069689172</v>
          </cell>
          <cell r="K132">
            <v>6939.5052789787305</v>
          </cell>
          <cell r="L132">
            <v>5626.0991660649597</v>
          </cell>
          <cell r="M132">
            <v>4589.2753882957804</v>
          </cell>
          <cell r="N132">
            <v>1835.4337167706601</v>
          </cell>
          <cell r="O132">
            <v>2756.1185067384304</v>
          </cell>
          <cell r="P132">
            <v>3099.8329964046302</v>
          </cell>
          <cell r="Q132">
            <v>3826.6245347822801</v>
          </cell>
          <cell r="R132">
            <v>5581.88921655381</v>
          </cell>
          <cell r="S132">
            <v>5885.7953350527805</v>
          </cell>
          <cell r="T132">
            <v>6124.8606889523999</v>
          </cell>
          <cell r="U132">
            <v>6576.2577467192195</v>
          </cell>
          <cell r="V132">
            <v>6007.6600991735404</v>
          </cell>
          <cell r="W132">
            <v>5910.0236917645907</v>
          </cell>
          <cell r="X132">
            <v>5649.8800665586796</v>
          </cell>
          <cell r="Y132">
            <v>5834.5259570674598</v>
          </cell>
          <cell r="Z132">
            <v>6242.9451078925003</v>
          </cell>
          <cell r="AA132">
            <v>6817.41981148791</v>
          </cell>
          <cell r="AB132">
            <v>8733.8409093309401</v>
          </cell>
          <cell r="AC132">
            <v>9442.6518469453204</v>
          </cell>
          <cell r="AD132">
            <v>7414.2767265448256</v>
          </cell>
        </row>
        <row r="133">
          <cell r="B133" t="str">
            <v>Zambia</v>
          </cell>
          <cell r="C133">
            <v>3885.7647999999999</v>
          </cell>
          <cell r="D133">
            <v>4013.326</v>
          </cell>
          <cell r="E133">
            <v>3872.8935000000001</v>
          </cell>
          <cell r="F133">
            <v>3343.1275999999998</v>
          </cell>
          <cell r="G133">
            <v>2748.04630000001</v>
          </cell>
          <cell r="H133">
            <v>2606.0319999999997</v>
          </cell>
          <cell r="I133">
            <v>1795.4434999999999</v>
          </cell>
          <cell r="J133">
            <v>2225.0250000000001</v>
          </cell>
          <cell r="K133">
            <v>3748.0768000000003</v>
          </cell>
          <cell r="L133">
            <v>3994.6358766468802</v>
          </cell>
          <cell r="M133">
            <v>3738.2878272640201</v>
          </cell>
          <cell r="N133">
            <v>3376.8100247524799</v>
          </cell>
          <cell r="O133">
            <v>3307.5725900116104</v>
          </cell>
          <cell r="P133">
            <v>3248.4131854644297</v>
          </cell>
          <cell r="Q133">
            <v>3346.9765486329002</v>
          </cell>
          <cell r="R133">
            <v>3470.3760172094799</v>
          </cell>
          <cell r="S133">
            <v>3271.4472468056201</v>
          </cell>
          <cell r="T133">
            <v>3910.4467600795201</v>
          </cell>
          <cell r="U133">
            <v>3237.69895445681</v>
          </cell>
          <cell r="V133">
            <v>3131.8978612965502</v>
          </cell>
          <cell r="W133">
            <v>3237.72262780147</v>
          </cell>
          <cell r="X133">
            <v>3639.98345207489</v>
          </cell>
          <cell r="Y133">
            <v>3775.38611495953</v>
          </cell>
          <cell r="Z133">
            <v>4325.9768977702897</v>
          </cell>
          <cell r="AA133">
            <v>5439.5554227457496</v>
          </cell>
          <cell r="AB133">
            <v>7271.47944354018</v>
          </cell>
          <cell r="AC133">
            <v>10941.916845383699</v>
          </cell>
          <cell r="AD133">
            <v>6350.8629448798893</v>
          </cell>
        </row>
        <row r="134">
          <cell r="B134" t="str">
            <v>Zimbabwe</v>
          </cell>
          <cell r="C134">
            <v>5354.5401000000002</v>
          </cell>
          <cell r="D134">
            <v>6435.8294000000005</v>
          </cell>
          <cell r="E134">
            <v>6862.6385</v>
          </cell>
          <cell r="F134">
            <v>6239.7869999999702</v>
          </cell>
          <cell r="G134">
            <v>5146.89480000002</v>
          </cell>
          <cell r="H134">
            <v>5643.7788000000101</v>
          </cell>
          <cell r="I134">
            <v>6223.4171999999799</v>
          </cell>
          <cell r="J134">
            <v>6726.7199999999802</v>
          </cell>
          <cell r="K134">
            <v>7831.0500000000102</v>
          </cell>
          <cell r="L134">
            <v>8284.7856000000211</v>
          </cell>
          <cell r="M134">
            <v>8780.2989999999991</v>
          </cell>
          <cell r="N134">
            <v>8179.6523669248809</v>
          </cell>
          <cell r="O134">
            <v>6745.9374634975902</v>
          </cell>
          <cell r="P134">
            <v>6552.0130254746891</v>
          </cell>
          <cell r="Q134">
            <v>6889.3740433704297</v>
          </cell>
          <cell r="R134">
            <v>7152.2175024386406</v>
          </cell>
          <cell r="S134">
            <v>8757.5383805075708</v>
          </cell>
          <cell r="T134">
            <v>8989.8019271635603</v>
          </cell>
          <cell r="U134">
            <v>6263.9233275979796</v>
          </cell>
          <cell r="V134">
            <v>5962.7987095081298</v>
          </cell>
          <cell r="W134">
            <v>8135.9122672664998</v>
          </cell>
          <cell r="X134">
            <v>12882.6195931334</v>
          </cell>
          <cell r="Y134">
            <v>30855.9334652449</v>
          </cell>
          <cell r="Z134">
            <v>10514.6403999127</v>
          </cell>
          <cell r="AA134">
            <v>4700.4308619697704</v>
          </cell>
          <cell r="AB134">
            <v>4551.6499550609396</v>
          </cell>
          <cell r="AC134">
            <v>5540.0662550877796</v>
          </cell>
          <cell r="AD134">
            <v>11232.544187455216</v>
          </cell>
        </row>
      </sheetData>
      <sheetData sheetId="2"/>
      <sheetData sheetId="3"/>
      <sheetData sheetId="4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</row>
        <row r="4">
          <cell r="A4" t="str">
            <v>Albania</v>
          </cell>
          <cell r="B4">
            <v>1.8327811099473701</v>
          </cell>
          <cell r="C4">
            <v>2.0993061024084301</v>
          </cell>
          <cell r="D4">
            <v>2.1619953477211098</v>
          </cell>
          <cell r="E4">
            <v>2.1841977887693602</v>
          </cell>
          <cell r="F4">
            <v>2.1562488335674499</v>
          </cell>
          <cell r="G4">
            <v>2.2023515493911501</v>
          </cell>
          <cell r="H4">
            <v>2.4358395809375</v>
          </cell>
          <cell r="I4">
            <v>2.4167898866874999</v>
          </cell>
          <cell r="J4">
            <v>2.3823323515000001</v>
          </cell>
          <cell r="K4">
            <v>2.6166716050312502</v>
          </cell>
          <cell r="L4">
            <v>2.0914397441716099</v>
          </cell>
          <cell r="M4">
            <v>1.2552609072151499</v>
          </cell>
          <cell r="N4">
            <v>0.79427690476697799</v>
          </cell>
          <cell r="O4">
            <v>1.3756344283545501</v>
          </cell>
          <cell r="P4">
            <v>2.2232847396277702</v>
          </cell>
          <cell r="Q4">
            <v>2.7138206986664901</v>
          </cell>
          <cell r="R4">
            <v>3.0131866028708099</v>
          </cell>
          <cell r="S4">
            <v>2.16377434519812</v>
          </cell>
          <cell r="T4">
            <v>2.7378884462151398</v>
          </cell>
          <cell r="U4">
            <v>3.4443790849673199</v>
          </cell>
          <cell r="V4">
            <v>3.6947370252448799</v>
          </cell>
          <cell r="W4">
            <v>4.0955909407665496</v>
          </cell>
          <cell r="X4">
            <v>4.4559008559201203</v>
          </cell>
          <cell r="Y4">
            <v>5.6002461033634097</v>
          </cell>
          <cell r="Z4">
            <v>7.4524002202477098</v>
          </cell>
          <cell r="AA4">
            <v>8.3764133045493203</v>
          </cell>
          <cell r="AB4">
            <v>9.1330885878961592</v>
          </cell>
        </row>
        <row r="5">
          <cell r="A5" t="str">
            <v>Algeria</v>
          </cell>
          <cell r="B5">
            <v>42.345827687459298</v>
          </cell>
          <cell r="C5">
            <v>44.371759807824198</v>
          </cell>
          <cell r="D5">
            <v>44.779983359958003</v>
          </cell>
          <cell r="E5">
            <v>47.528985113478001</v>
          </cell>
          <cell r="F5">
            <v>51.512786466398801</v>
          </cell>
          <cell r="G5">
            <v>61.132078619760698</v>
          </cell>
          <cell r="H5">
            <v>61.535270440770603</v>
          </cell>
          <cell r="I5">
            <v>63.299597415064902</v>
          </cell>
          <cell r="J5">
            <v>51.664192500660803</v>
          </cell>
          <cell r="K5">
            <v>52.558285688735097</v>
          </cell>
          <cell r="L5">
            <v>45.442622950819697</v>
          </cell>
          <cell r="M5">
            <v>46.669842472798102</v>
          </cell>
          <cell r="N5">
            <v>49.216660560542202</v>
          </cell>
          <cell r="O5">
            <v>50.962690083529701</v>
          </cell>
          <cell r="P5">
            <v>42.425625374368899</v>
          </cell>
          <cell r="Q5">
            <v>42.065963116043903</v>
          </cell>
          <cell r="R5">
            <v>46.941496648340603</v>
          </cell>
          <cell r="S5">
            <v>48.177864037291798</v>
          </cell>
          <cell r="T5">
            <v>48.187587463184599</v>
          </cell>
          <cell r="U5">
            <v>48.845075187969897</v>
          </cell>
          <cell r="V5">
            <v>54.749143945881698</v>
          </cell>
          <cell r="W5">
            <v>55.181126724082098</v>
          </cell>
          <cell r="X5">
            <v>57.053132518175403</v>
          </cell>
          <cell r="Y5">
            <v>68.012940112410405</v>
          </cell>
          <cell r="Z5">
            <v>85.015510932446006</v>
          </cell>
          <cell r="AA5">
            <v>102.380492832923</v>
          </cell>
          <cell r="AB5">
            <v>114.322334001248</v>
          </cell>
        </row>
        <row r="6">
          <cell r="A6" t="str">
            <v>Angola</v>
          </cell>
          <cell r="B6">
            <v>5.4280939221700901</v>
          </cell>
          <cell r="C6">
            <v>5.0802674235194099</v>
          </cell>
          <cell r="D6">
            <v>5.0802674235194099</v>
          </cell>
          <cell r="E6">
            <v>5.2943143846044496</v>
          </cell>
          <cell r="F6">
            <v>5.6120400387729301</v>
          </cell>
          <cell r="G6">
            <v>6.9141139913931999</v>
          </cell>
          <cell r="H6">
            <v>6.47337800359323</v>
          </cell>
          <cell r="I6">
            <v>7.39953203375934</v>
          </cell>
          <cell r="J6">
            <v>8.0268898684561307</v>
          </cell>
          <cell r="K6">
            <v>9.3375252609572197</v>
          </cell>
          <cell r="L6">
            <v>10.2781939799331</v>
          </cell>
          <cell r="M6">
            <v>9.9627789473684203</v>
          </cell>
          <cell r="N6">
            <v>7.6816485378518697</v>
          </cell>
          <cell r="O6">
            <v>5.5750585094365297</v>
          </cell>
          <cell r="P6">
            <v>4.0596057795626601</v>
          </cell>
          <cell r="Q6">
            <v>5.0664804012138998</v>
          </cell>
          <cell r="R6">
            <v>6.5354346989616596</v>
          </cell>
          <cell r="S6">
            <v>7.6754125894552496</v>
          </cell>
          <cell r="T6">
            <v>6.5063814140389198</v>
          </cell>
          <cell r="U6">
            <v>6.1529235757711103</v>
          </cell>
          <cell r="V6">
            <v>9.1351342297897808</v>
          </cell>
          <cell r="W6">
            <v>8.9360934873504991</v>
          </cell>
          <cell r="X6">
            <v>11.38625304924</v>
          </cell>
          <cell r="Y6">
            <v>13.9562675166449</v>
          </cell>
          <cell r="Z6">
            <v>19.799524600287601</v>
          </cell>
          <cell r="AA6">
            <v>30.632103235101201</v>
          </cell>
          <cell r="AB6">
            <v>43.758549596405601</v>
          </cell>
        </row>
        <row r="7">
          <cell r="A7" t="str">
            <v>Antigua and Barbuda</v>
          </cell>
          <cell r="B7">
            <v>9.5238529769996999E-2</v>
          </cell>
          <cell r="C7">
            <v>0.107179262457147</v>
          </cell>
          <cell r="D7">
            <v>0.117460373875013</v>
          </cell>
          <cell r="E7">
            <v>0.13189222615746601</v>
          </cell>
          <cell r="F7">
            <v>0.14942630075470101</v>
          </cell>
          <cell r="G7">
            <v>0.17374333851728099</v>
          </cell>
          <cell r="H7">
            <v>0.22926136869228</v>
          </cell>
          <cell r="I7">
            <v>0.26920386284699999</v>
          </cell>
          <cell r="J7">
            <v>0.32708662568514801</v>
          </cell>
          <cell r="K7">
            <v>0.36439529124276399</v>
          </cell>
          <cell r="L7">
            <v>0.38559098298628702</v>
          </cell>
          <cell r="M7">
            <v>0.40585412173902302</v>
          </cell>
          <cell r="N7">
            <v>0.425358546395047</v>
          </cell>
          <cell r="O7">
            <v>0.45559583803797199</v>
          </cell>
          <cell r="P7">
            <v>0.50087092272216904</v>
          </cell>
          <cell r="Q7">
            <v>0.49420244215283299</v>
          </cell>
          <cell r="R7">
            <v>0.54109113058887903</v>
          </cell>
          <cell r="S7">
            <v>0.58031887509264302</v>
          </cell>
          <cell r="T7">
            <v>0.62061040962814695</v>
          </cell>
          <cell r="U7">
            <v>0.65155609705675299</v>
          </cell>
          <cell r="V7">
            <v>0.67849261283664897</v>
          </cell>
          <cell r="W7">
            <v>0.71045800557435002</v>
          </cell>
          <cell r="X7">
            <v>0.717850185445153</v>
          </cell>
          <cell r="Y7">
            <v>0.754143499747015</v>
          </cell>
          <cell r="Z7">
            <v>0.81845914293873001</v>
          </cell>
          <cell r="AA7">
            <v>0.87490588536366098</v>
          </cell>
          <cell r="AB7">
            <v>0.96167929536011099</v>
          </cell>
        </row>
        <row r="8">
          <cell r="A8" t="str">
            <v>Argentina</v>
          </cell>
          <cell r="B8">
            <v>209.01766549876899</v>
          </cell>
          <cell r="C8">
            <v>169.75913403158299</v>
          </cell>
          <cell r="D8">
            <v>84.296982827815299</v>
          </cell>
          <cell r="E8">
            <v>103.98895490614601</v>
          </cell>
          <cell r="F8">
            <v>116.758197804351</v>
          </cell>
          <cell r="G8">
            <v>88.187382789031005</v>
          </cell>
          <cell r="H8">
            <v>106.044612050037</v>
          </cell>
          <cell r="I8">
            <v>108.724598901799</v>
          </cell>
          <cell r="J8">
            <v>127.350067054649</v>
          </cell>
          <cell r="K8">
            <v>81.705627984854203</v>
          </cell>
          <cell r="L8">
            <v>141.33683616765299</v>
          </cell>
          <cell r="M8">
            <v>189.59423670702799</v>
          </cell>
          <cell r="N8">
            <v>228.77606740949599</v>
          </cell>
          <cell r="O8">
            <v>236.505</v>
          </cell>
          <cell r="P8">
            <v>257.44</v>
          </cell>
          <cell r="Q8">
            <v>258.03174999999999</v>
          </cell>
          <cell r="R8">
            <v>272.14974999999998</v>
          </cell>
          <cell r="S8">
            <v>292.85899999999998</v>
          </cell>
          <cell r="T8">
            <v>298.94824999999997</v>
          </cell>
          <cell r="U8">
            <v>283.52300000000002</v>
          </cell>
          <cell r="V8">
            <v>284.20375000000001</v>
          </cell>
          <cell r="W8">
            <v>268.69675000000001</v>
          </cell>
          <cell r="X8">
            <v>97.732152162584796</v>
          </cell>
          <cell r="Y8">
            <v>127.64329371816601</v>
          </cell>
          <cell r="Z8">
            <v>151.95818953323899</v>
          </cell>
          <cell r="AA8">
            <v>181.54906143344701</v>
          </cell>
          <cell r="AB8">
            <v>212.701868905742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0.10805819836116499</v>
          </cell>
          <cell r="O9">
            <v>0.83536667341329696</v>
          </cell>
          <cell r="P9">
            <v>0.650961173185168</v>
          </cell>
          <cell r="Q9">
            <v>1.2867067687696301</v>
          </cell>
          <cell r="R9">
            <v>1.59696310635528</v>
          </cell>
          <cell r="S9">
            <v>1.6386693839117199</v>
          </cell>
          <cell r="T9">
            <v>1.8921695730964601</v>
          </cell>
          <cell r="U9">
            <v>1.8454758655619601</v>
          </cell>
          <cell r="V9">
            <v>1.9115642593573701</v>
          </cell>
          <cell r="W9">
            <v>2.1183980499086101</v>
          </cell>
          <cell r="X9">
            <v>2.3763212329802501</v>
          </cell>
          <cell r="Y9">
            <v>2.8070951798840502</v>
          </cell>
          <cell r="Z9">
            <v>3.5727335330205698</v>
          </cell>
          <cell r="AA9">
            <v>4.9028121643920004</v>
          </cell>
          <cell r="AB9">
            <v>6.4099204418668903</v>
          </cell>
        </row>
        <row r="10">
          <cell r="A10" t="str">
            <v>Australia</v>
          </cell>
          <cell r="B10">
            <v>160.65668368659499</v>
          </cell>
          <cell r="C10">
            <v>185.844980454699</v>
          </cell>
          <cell r="D10">
            <v>184.281471678869</v>
          </cell>
          <cell r="E10">
            <v>176.581490810623</v>
          </cell>
          <cell r="F10">
            <v>194.22562422799299</v>
          </cell>
          <cell r="G10">
            <v>172.1134721162</v>
          </cell>
          <cell r="H10">
            <v>178.62158860114599</v>
          </cell>
          <cell r="I10">
            <v>210.34951308000001</v>
          </cell>
          <cell r="J10">
            <v>266.95362706666702</v>
          </cell>
          <cell r="K10">
            <v>302.83347555249998</v>
          </cell>
          <cell r="L10">
            <v>318.00099498333299</v>
          </cell>
          <cell r="M10">
            <v>319.92426501</v>
          </cell>
          <cell r="N10">
            <v>313.44959121833301</v>
          </cell>
          <cell r="O10">
            <v>304.75851070423499</v>
          </cell>
          <cell r="P10">
            <v>347.36559591752899</v>
          </cell>
          <cell r="Q10">
            <v>371.09836396835999</v>
          </cell>
          <cell r="R10">
            <v>417.42140877198</v>
          </cell>
          <cell r="S10">
            <v>418.08278451148999</v>
          </cell>
          <cell r="T10">
            <v>373.14753698273898</v>
          </cell>
          <cell r="U10">
            <v>401.78159400729999</v>
          </cell>
          <cell r="V10">
            <v>390.01680434166701</v>
          </cell>
          <cell r="W10">
            <v>368.19090138439299</v>
          </cell>
          <cell r="X10">
            <v>412.901184101262</v>
          </cell>
          <cell r="Y10">
            <v>527.58824581876399</v>
          </cell>
          <cell r="Z10">
            <v>639.35627265756398</v>
          </cell>
          <cell r="AA10">
            <v>712.43632354422698</v>
          </cell>
          <cell r="AB10">
            <v>754.81556375175705</v>
          </cell>
        </row>
        <row r="11">
          <cell r="A11" t="str">
            <v>Austria</v>
          </cell>
          <cell r="B11">
            <v>80.218223037565593</v>
          </cell>
          <cell r="C11">
            <v>69.510386711931304</v>
          </cell>
          <cell r="D11">
            <v>69.499709612833797</v>
          </cell>
          <cell r="E11">
            <v>70.413454043751301</v>
          </cell>
          <cell r="F11">
            <v>66.423188826426994</v>
          </cell>
          <cell r="G11">
            <v>68.025725681201294</v>
          </cell>
          <cell r="H11">
            <v>96.526465611943294</v>
          </cell>
          <cell r="I11">
            <v>120.709612029113</v>
          </cell>
          <cell r="J11">
            <v>132.18547973351099</v>
          </cell>
          <cell r="K11">
            <v>131.69687123474401</v>
          </cell>
          <cell r="L11">
            <v>165.39630871353199</v>
          </cell>
          <cell r="M11">
            <v>173.38179003816899</v>
          </cell>
          <cell r="N11">
            <v>195.10709733204399</v>
          </cell>
          <cell r="O11">
            <v>189.708947570031</v>
          </cell>
          <cell r="P11">
            <v>203.971552301586</v>
          </cell>
          <cell r="Q11">
            <v>239.79673707024199</v>
          </cell>
          <cell r="R11">
            <v>236.47276762244499</v>
          </cell>
          <cell r="S11">
            <v>209.00038425820901</v>
          </cell>
          <cell r="T11">
            <v>214.14611325087299</v>
          </cell>
          <cell r="U11">
            <v>213.39003759213301</v>
          </cell>
          <cell r="V11">
            <v>194.407043699833</v>
          </cell>
          <cell r="W11">
            <v>193.34528439100001</v>
          </cell>
          <cell r="X11">
            <v>208.566378743917</v>
          </cell>
          <cell r="Y11">
            <v>255.84214533074999</v>
          </cell>
          <cell r="Z11">
            <v>293.194123627083</v>
          </cell>
          <cell r="AA11">
            <v>305.33803861400003</v>
          </cell>
          <cell r="AB11">
            <v>321.93431667794403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1.1931845571025499</v>
          </cell>
          <cell r="O12">
            <v>1.3092931812630799</v>
          </cell>
          <cell r="P12">
            <v>2.2575428827807098</v>
          </cell>
          <cell r="Q12">
            <v>2.4170820117807001</v>
          </cell>
          <cell r="R12">
            <v>3.1765479970956099</v>
          </cell>
          <cell r="S12">
            <v>3.96263134091364</v>
          </cell>
          <cell r="T12">
            <v>4.2797582730015904</v>
          </cell>
          <cell r="U12">
            <v>4.5811981715950001</v>
          </cell>
          <cell r="V12">
            <v>5.2726171960451698</v>
          </cell>
          <cell r="W12">
            <v>5.7076182465684804</v>
          </cell>
          <cell r="X12">
            <v>6.2360455238612804</v>
          </cell>
          <cell r="Y12">
            <v>7.2757457494824704</v>
          </cell>
          <cell r="Z12">
            <v>8.6815483258133401</v>
          </cell>
          <cell r="AA12">
            <v>12.5610211291086</v>
          </cell>
          <cell r="AB12">
            <v>19.816536312849198</v>
          </cell>
        </row>
        <row r="13">
          <cell r="A13" t="str">
            <v>Bahamas, The</v>
          </cell>
          <cell r="B13">
            <v>1.4538869861283401</v>
          </cell>
          <cell r="C13">
            <v>1.5062270164489699</v>
          </cell>
          <cell r="D13">
            <v>1.69601166248322</v>
          </cell>
          <cell r="E13">
            <v>1.88766109943389</v>
          </cell>
          <cell r="F13">
            <v>2.0160219669342001</v>
          </cell>
          <cell r="G13">
            <v>2.1954479217529199</v>
          </cell>
          <cell r="H13">
            <v>2.37327909469604</v>
          </cell>
          <cell r="I13">
            <v>2.6130001544952401</v>
          </cell>
          <cell r="J13">
            <v>2.7167809009552002</v>
          </cell>
          <cell r="K13">
            <v>3.0624801227059901</v>
          </cell>
          <cell r="L13">
            <v>3.16570515367206</v>
          </cell>
          <cell r="M13">
            <v>3.1111604901429599</v>
          </cell>
          <cell r="N13">
            <v>3.1091600108544402</v>
          </cell>
          <cell r="O13">
            <v>3.0918560317979602</v>
          </cell>
          <cell r="P13">
            <v>3.25867438063896</v>
          </cell>
          <cell r="Q13">
            <v>3.4293622872494498</v>
          </cell>
          <cell r="R13">
            <v>3.6094031182337698</v>
          </cell>
          <cell r="S13">
            <v>3.84149527209407</v>
          </cell>
          <cell r="T13">
            <v>4.2826586753149902</v>
          </cell>
          <cell r="U13">
            <v>4.7041916827045203</v>
          </cell>
          <cell r="V13">
            <v>5.0036990000000001</v>
          </cell>
          <cell r="W13">
            <v>5.1314520000000003</v>
          </cell>
          <cell r="X13">
            <v>5.3894000000000002</v>
          </cell>
          <cell r="Y13">
            <v>5.5026000000000002</v>
          </cell>
          <cell r="Z13">
            <v>5.6609999999999996</v>
          </cell>
          <cell r="AA13">
            <v>5.8695000000000004</v>
          </cell>
          <cell r="AB13">
            <v>6.2228000000000003</v>
          </cell>
        </row>
        <row r="14">
          <cell r="A14" t="str">
            <v>Bahrain</v>
          </cell>
          <cell r="B14">
            <v>3.0718815800249302</v>
          </cell>
          <cell r="C14">
            <v>3.4678195938545802</v>
          </cell>
          <cell r="D14">
            <v>3.6457451714291498</v>
          </cell>
          <cell r="E14">
            <v>3.7351068040765099</v>
          </cell>
          <cell r="F14">
            <v>3.8768618724134001</v>
          </cell>
          <cell r="G14">
            <v>3.6579790251881898</v>
          </cell>
          <cell r="H14">
            <v>2.8622341628788801</v>
          </cell>
          <cell r="I14">
            <v>3.1005322726665199</v>
          </cell>
          <cell r="J14">
            <v>3.8319153366937502</v>
          </cell>
          <cell r="K14">
            <v>4.1127663585488099</v>
          </cell>
          <cell r="L14">
            <v>4.5280110999999996</v>
          </cell>
          <cell r="M14">
            <v>4.6149604000000002</v>
          </cell>
          <cell r="N14">
            <v>4.7497717000000002</v>
          </cell>
          <cell r="O14">
            <v>5.1991427000000003</v>
          </cell>
          <cell r="P14">
            <v>5.5647551999999996</v>
          </cell>
          <cell r="Q14">
            <v>5.8481780099999998</v>
          </cell>
          <cell r="R14">
            <v>6.1000119000000002</v>
          </cell>
          <cell r="S14">
            <v>6.3500642599999999</v>
          </cell>
          <cell r="T14">
            <v>6.1825738499999998</v>
          </cell>
          <cell r="U14">
            <v>6.6170810400000004</v>
          </cell>
          <cell r="V14">
            <v>7.9662842300000003</v>
          </cell>
          <cell r="W14">
            <v>7.9270905699999998</v>
          </cell>
          <cell r="X14">
            <v>8.4462337299999994</v>
          </cell>
          <cell r="Y14">
            <v>9.73446605</v>
          </cell>
          <cell r="Z14">
            <v>11.179925040000001</v>
          </cell>
          <cell r="AA14">
            <v>13.377934209999999</v>
          </cell>
          <cell r="AB14">
            <v>16.065335004502</v>
          </cell>
        </row>
        <row r="15">
          <cell r="A15" t="str">
            <v>Bangladesh</v>
          </cell>
          <cell r="B15">
            <v>19.506623665709501</v>
          </cell>
          <cell r="C15">
            <v>19.010611086947701</v>
          </cell>
          <cell r="D15">
            <v>17.4078140396531</v>
          </cell>
          <cell r="E15">
            <v>18.242524758728401</v>
          </cell>
          <cell r="F15">
            <v>20.740982947812999</v>
          </cell>
          <cell r="G15">
            <v>21.336889178892001</v>
          </cell>
          <cell r="H15">
            <v>22.3699555035206</v>
          </cell>
          <cell r="I15">
            <v>24.679292834102501</v>
          </cell>
          <cell r="J15">
            <v>26.636525957481702</v>
          </cell>
          <cell r="K15">
            <v>29.344375581034999</v>
          </cell>
          <cell r="L15">
            <v>30.496697769689799</v>
          </cell>
          <cell r="M15">
            <v>31.432307831736601</v>
          </cell>
          <cell r="N15">
            <v>31.4386562007458</v>
          </cell>
          <cell r="O15">
            <v>32.954242532477799</v>
          </cell>
          <cell r="P15">
            <v>35.801746699714698</v>
          </cell>
          <cell r="Q15">
            <v>39.579830190692803</v>
          </cell>
          <cell r="R15">
            <v>41.515995393456201</v>
          </cell>
          <cell r="S15">
            <v>43.387963050843297</v>
          </cell>
          <cell r="T15">
            <v>44.757271787184401</v>
          </cell>
          <cell r="U15">
            <v>46.529395706258903</v>
          </cell>
          <cell r="V15">
            <v>47.047978264343897</v>
          </cell>
          <cell r="W15">
            <v>47.193949348942802</v>
          </cell>
          <cell r="X15">
            <v>49.5595892067441</v>
          </cell>
          <cell r="Y15">
            <v>54.475732088920303</v>
          </cell>
          <cell r="Z15">
            <v>59.120203979013503</v>
          </cell>
          <cell r="AA15">
            <v>61.280335786846898</v>
          </cell>
          <cell r="AB15">
            <v>65.215707620883293</v>
          </cell>
        </row>
        <row r="16">
          <cell r="A16" t="str">
            <v>Barbados</v>
          </cell>
          <cell r="B16">
            <v>0.88400379447754296</v>
          </cell>
          <cell r="C16">
            <v>0.972944704964256</v>
          </cell>
          <cell r="D16">
            <v>1.0165660683422699</v>
          </cell>
          <cell r="E16">
            <v>1.0791946929865699</v>
          </cell>
          <cell r="F16">
            <v>1.1763559306113101</v>
          </cell>
          <cell r="G16">
            <v>1.2311176796826799</v>
          </cell>
          <cell r="H16">
            <v>1.3516752615935099</v>
          </cell>
          <cell r="I16">
            <v>1.4884774668296199</v>
          </cell>
          <cell r="J16">
            <v>1.5831866159033701</v>
          </cell>
          <cell r="K16">
            <v>1.752171635399</v>
          </cell>
          <cell r="L16">
            <v>1.75733109123501</v>
          </cell>
          <cell r="M16">
            <v>1.7330152399682499</v>
          </cell>
          <cell r="N16">
            <v>1.6231852394986299</v>
          </cell>
          <cell r="O16">
            <v>1.6897473281553399</v>
          </cell>
          <cell r="P16">
            <v>1.74255</v>
          </cell>
          <cell r="Q16">
            <v>1.8711949999999999</v>
          </cell>
          <cell r="R16">
            <v>1.997395</v>
          </cell>
          <cell r="S16">
            <v>2.1954850000000001</v>
          </cell>
          <cell r="T16">
            <v>2.3704100000000001</v>
          </cell>
          <cell r="U16">
            <v>2.477795</v>
          </cell>
          <cell r="V16">
            <v>2.5588199999999999</v>
          </cell>
          <cell r="W16">
            <v>2.5541849999999999</v>
          </cell>
          <cell r="X16">
            <v>2.476105</v>
          </cell>
          <cell r="Y16">
            <v>2.6949000000000001</v>
          </cell>
          <cell r="Z16">
            <v>2.8171499999999998</v>
          </cell>
          <cell r="AA16">
            <v>3.0611000000000002</v>
          </cell>
          <cell r="AB16">
            <v>3.3856999999999999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4.1151390789429696</v>
          </cell>
          <cell r="O17">
            <v>3.6617101215558101</v>
          </cell>
          <cell r="P17">
            <v>4.85351882160393</v>
          </cell>
          <cell r="Q17">
            <v>10.530193425275399</v>
          </cell>
          <cell r="R17">
            <v>14.481709066203701</v>
          </cell>
          <cell r="S17">
            <v>14.0059600626169</v>
          </cell>
          <cell r="T17">
            <v>15.137349631354301</v>
          </cell>
          <cell r="U17">
            <v>12.1042548</v>
          </cell>
          <cell r="V17">
            <v>12.7577295885966</v>
          </cell>
          <cell r="W17">
            <v>12.421078524503301</v>
          </cell>
          <cell r="X17">
            <v>14.6535374265294</v>
          </cell>
          <cell r="Y17">
            <v>17.822814290640199</v>
          </cell>
          <cell r="Z17">
            <v>23.1413400554685</v>
          </cell>
          <cell r="AA17">
            <v>30.131461695918599</v>
          </cell>
          <cell r="AB17">
            <v>36.943686881664398</v>
          </cell>
        </row>
        <row r="18">
          <cell r="A18" t="str">
            <v>Belgium</v>
          </cell>
          <cell r="B18">
            <v>121.55657807691</v>
          </cell>
          <cell r="C18">
            <v>101.082165511494</v>
          </cell>
          <cell r="D18">
            <v>88.930050739459602</v>
          </cell>
          <cell r="E18">
            <v>84.129255523664</v>
          </cell>
          <cell r="F18">
            <v>80.114892297225595</v>
          </cell>
          <cell r="G18">
            <v>83.4269741077769</v>
          </cell>
          <cell r="H18">
            <v>115.651372294499</v>
          </cell>
          <cell r="I18">
            <v>143.77412423052101</v>
          </cell>
          <cell r="J18">
            <v>156.10104053092101</v>
          </cell>
          <cell r="K18">
            <v>158.03606584601201</v>
          </cell>
          <cell r="L18">
            <v>197.78163031381001</v>
          </cell>
          <cell r="M18">
            <v>202.85676143740099</v>
          </cell>
          <cell r="N18">
            <v>225.488103721881</v>
          </cell>
          <cell r="O18">
            <v>216.21235970285099</v>
          </cell>
          <cell r="P18">
            <v>236.02340627484301</v>
          </cell>
          <cell r="Q18">
            <v>277.04200809831701</v>
          </cell>
          <cell r="R18">
            <v>275.42605233913901</v>
          </cell>
          <cell r="S18">
            <v>249.62859447357499</v>
          </cell>
          <cell r="T18">
            <v>255.500357788419</v>
          </cell>
          <cell r="U18">
            <v>253.88922434550301</v>
          </cell>
          <cell r="V18">
            <v>232.933849885</v>
          </cell>
          <cell r="W18">
            <v>231.92793153</v>
          </cell>
          <cell r="X18">
            <v>252.65951523916701</v>
          </cell>
          <cell r="Y18">
            <v>310.51392322499998</v>
          </cell>
          <cell r="Z18">
            <v>359.15451792916701</v>
          </cell>
          <cell r="AA18">
            <v>372.72615873500001</v>
          </cell>
          <cell r="AB18">
            <v>393.59025249770099</v>
          </cell>
        </row>
        <row r="19">
          <cell r="A19" t="str">
            <v>Belize</v>
          </cell>
          <cell r="B19">
            <v>0.17221666855609599</v>
          </cell>
          <cell r="C19">
            <v>0.17940500852128</v>
          </cell>
          <cell r="D19">
            <v>0.17925000851391801</v>
          </cell>
          <cell r="E19">
            <v>0.18898500897630599</v>
          </cell>
          <cell r="F19">
            <v>0.21090001001721201</v>
          </cell>
          <cell r="G19">
            <v>0.20919000993599199</v>
          </cell>
          <cell r="H19">
            <v>0.22787501082348099</v>
          </cell>
          <cell r="I19">
            <v>0.26652001265901998</v>
          </cell>
          <cell r="J19">
            <v>0.31490001495694703</v>
          </cell>
          <cell r="K19">
            <v>0.363150017248699</v>
          </cell>
          <cell r="L19">
            <v>0.41201059591098199</v>
          </cell>
          <cell r="M19">
            <v>0.44463426984964599</v>
          </cell>
          <cell r="N19">
            <v>0.51805228748802501</v>
          </cell>
          <cell r="O19">
            <v>0.55963148944973495</v>
          </cell>
          <cell r="P19">
            <v>0.58062863490011496</v>
          </cell>
          <cell r="Q19">
            <v>0.61996509915997</v>
          </cell>
          <cell r="R19">
            <v>0.64126997332145497</v>
          </cell>
          <cell r="S19">
            <v>0.65438460585468505</v>
          </cell>
          <cell r="T19">
            <v>0.68888459318045003</v>
          </cell>
          <cell r="U19">
            <v>0.73234417086463499</v>
          </cell>
          <cell r="V19">
            <v>0.83173129920964495</v>
          </cell>
          <cell r="W19">
            <v>0.87141522174387498</v>
          </cell>
          <cell r="X19">
            <v>0.93214923346180001</v>
          </cell>
          <cell r="Y19">
            <v>0.98758999999999997</v>
          </cell>
          <cell r="Z19">
            <v>1.05522</v>
          </cell>
          <cell r="AA19">
            <v>1.11089574909754</v>
          </cell>
          <cell r="AB19">
            <v>1.2129826248566</v>
          </cell>
        </row>
        <row r="20">
          <cell r="A20" t="str">
            <v>Benin</v>
          </cell>
          <cell r="B20">
            <v>1.5858655859831701</v>
          </cell>
          <cell r="C20">
            <v>1.07272094641614</v>
          </cell>
          <cell r="D20">
            <v>1.0620074349442401</v>
          </cell>
          <cell r="E20">
            <v>0.94014430567873997</v>
          </cell>
          <cell r="F20">
            <v>1.0028378079668001</v>
          </cell>
          <cell r="G20">
            <v>1.04566954547478</v>
          </cell>
          <cell r="H20">
            <v>1.33568010857481</v>
          </cell>
          <cell r="I20">
            <v>1.5623927329595599</v>
          </cell>
          <cell r="J20">
            <v>1.6264112206013199</v>
          </cell>
          <cell r="K20">
            <v>1.5023140703123801</v>
          </cell>
          <cell r="L20">
            <v>1.84501974179568</v>
          </cell>
          <cell r="M20">
            <v>1.87784300171922</v>
          </cell>
          <cell r="N20">
            <v>2.1516320979258801</v>
          </cell>
          <cell r="O20">
            <v>2.1062497174742201</v>
          </cell>
          <cell r="P20">
            <v>1.5980894607052201</v>
          </cell>
          <cell r="Q20">
            <v>2.16983764951943</v>
          </cell>
          <cell r="R20">
            <v>2.3608969061799598</v>
          </cell>
          <cell r="S20">
            <v>2.2681826237092002</v>
          </cell>
          <cell r="T20">
            <v>2.4547089506547799</v>
          </cell>
          <cell r="U20">
            <v>2.4922322210336199</v>
          </cell>
          <cell r="V20">
            <v>2.3825561676828801</v>
          </cell>
          <cell r="W20">
            <v>2.50162902649615</v>
          </cell>
          <cell r="X20">
            <v>2.8171739663067399</v>
          </cell>
          <cell r="Y20">
            <v>3.5649260351669398</v>
          </cell>
          <cell r="Z20">
            <v>4.0527851682893701</v>
          </cell>
          <cell r="AA20">
            <v>4.4055231882442101</v>
          </cell>
          <cell r="AB20">
            <v>4.7599414566416298</v>
          </cell>
        </row>
        <row r="21">
          <cell r="A21" t="str">
            <v>Bhutan</v>
          </cell>
          <cell r="B21">
            <v>0.13081756289213001</v>
          </cell>
          <cell r="C21">
            <v>0.14736560806073001</v>
          </cell>
          <cell r="D21">
            <v>0.154924708576229</v>
          </cell>
          <cell r="E21">
            <v>0.17399121062710399</v>
          </cell>
          <cell r="F21">
            <v>0.17062858972434</v>
          </cell>
          <cell r="G21">
            <v>0.17512301760184501</v>
          </cell>
          <cell r="H21">
            <v>0.20726054470781499</v>
          </cell>
          <cell r="I21">
            <v>0.24933136289456301</v>
          </cell>
          <cell r="J21">
            <v>0.26925858818336801</v>
          </cell>
          <cell r="K21">
            <v>0.25877434251620302</v>
          </cell>
          <cell r="L21">
            <v>0.278592148278969</v>
          </cell>
          <cell r="M21">
            <v>0.23740063172217701</v>
          </cell>
          <cell r="N21">
            <v>0.23890437452034799</v>
          </cell>
          <cell r="O21">
            <v>0.22468585707123201</v>
          </cell>
          <cell r="P21">
            <v>0.26399102503662902</v>
          </cell>
          <cell r="Q21">
            <v>0.29390967653153999</v>
          </cell>
          <cell r="R21">
            <v>0.32090821330341401</v>
          </cell>
          <cell r="S21">
            <v>0.36731793159334403</v>
          </cell>
          <cell r="T21">
            <v>0.41193019015368598</v>
          </cell>
          <cell r="U21">
            <v>0.43031227987790599</v>
          </cell>
          <cell r="V21">
            <v>0.45967318748753999</v>
          </cell>
          <cell r="W21">
            <v>0.492735503341237</v>
          </cell>
          <cell r="X21">
            <v>0.54457581414644296</v>
          </cell>
          <cell r="Y21">
            <v>0.61066138118088897</v>
          </cell>
          <cell r="Z21">
            <v>0.70861043822946501</v>
          </cell>
          <cell r="AA21">
            <v>0.82750504371217204</v>
          </cell>
          <cell r="AB21">
            <v>0.98259505186611296</v>
          </cell>
        </row>
        <row r="22">
          <cell r="A22" t="str">
            <v>Bolivia</v>
          </cell>
          <cell r="B22">
            <v>3.2183949963763698</v>
          </cell>
          <cell r="C22">
            <v>3.08407145305407</v>
          </cell>
          <cell r="D22">
            <v>3.47989351638088</v>
          </cell>
          <cell r="E22">
            <v>3.39485630822921</v>
          </cell>
          <cell r="F22">
            <v>3.5526143660577398</v>
          </cell>
          <cell r="G22">
            <v>3.7535171907010199</v>
          </cell>
          <cell r="H22">
            <v>3.6681156473776699</v>
          </cell>
          <cell r="I22">
            <v>3.9747418212444598</v>
          </cell>
          <cell r="J22">
            <v>4.5976939774838899</v>
          </cell>
          <cell r="K22">
            <v>4.7159437107967204</v>
          </cell>
          <cell r="L22">
            <v>4.8675061650923102</v>
          </cell>
          <cell r="M22">
            <v>5.3432743767691697</v>
          </cell>
          <cell r="N22">
            <v>5.6430496630810696</v>
          </cell>
          <cell r="O22">
            <v>5.7344746712103003</v>
          </cell>
          <cell r="P22">
            <v>5.9700469251479404</v>
          </cell>
          <cell r="Q22">
            <v>6.7016783573878396</v>
          </cell>
          <cell r="R22">
            <v>7.3745865528214702</v>
          </cell>
          <cell r="S22">
            <v>7.9170844602004298</v>
          </cell>
          <cell r="T22">
            <v>8.5204312202125401</v>
          </cell>
          <cell r="U22">
            <v>8.2977814835513897</v>
          </cell>
          <cell r="V22">
            <v>8.4117882056682003</v>
          </cell>
          <cell r="W22">
            <v>8.1537557330129893</v>
          </cell>
          <cell r="X22">
            <v>7.9173053289889799</v>
          </cell>
          <cell r="Y22">
            <v>8.1019097421872797</v>
          </cell>
          <cell r="Z22">
            <v>8.7488485509676899</v>
          </cell>
          <cell r="AA22">
            <v>9.3580123138622096</v>
          </cell>
          <cell r="AB22">
            <v>10.8275913425345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1.4620819203356099</v>
          </cell>
          <cell r="Q23">
            <v>2.01925007141043</v>
          </cell>
          <cell r="R23">
            <v>3.0386517360915901</v>
          </cell>
          <cell r="S23">
            <v>3.9906209637766699</v>
          </cell>
          <cell r="T23">
            <v>4.6067888459599198</v>
          </cell>
          <cell r="U23">
            <v>4.9949806175274301</v>
          </cell>
          <cell r="V23">
            <v>5.2979944723974199</v>
          </cell>
          <cell r="W23">
            <v>5.5578146436532796</v>
          </cell>
          <cell r="X23">
            <v>6.1836594168257699</v>
          </cell>
          <cell r="Y23">
            <v>7.8008144253779701</v>
          </cell>
          <cell r="Z23">
            <v>9.3306447921805198</v>
          </cell>
          <cell r="AA23">
            <v>10.0579553770985</v>
          </cell>
          <cell r="AB23">
            <v>11.395510233168199</v>
          </cell>
        </row>
        <row r="24">
          <cell r="A24" t="str">
            <v>Botswana</v>
          </cell>
          <cell r="B24">
            <v>1.02930297022008</v>
          </cell>
          <cell r="C24">
            <v>1.0737705738647001</v>
          </cell>
          <cell r="D24">
            <v>1.01493372041277</v>
          </cell>
          <cell r="E24">
            <v>1.17225473347021</v>
          </cell>
          <cell r="F24">
            <v>1.2408426444476299</v>
          </cell>
          <cell r="G24">
            <v>1.1147977297737399</v>
          </cell>
          <cell r="H24">
            <v>1.3926073617194199</v>
          </cell>
          <cell r="I24">
            <v>1.9652241070635299</v>
          </cell>
          <cell r="J24">
            <v>2.6445636317649601</v>
          </cell>
          <cell r="K24">
            <v>3.0838290672383102</v>
          </cell>
          <cell r="L24">
            <v>3.7913488233850998</v>
          </cell>
          <cell r="M24">
            <v>3.9511056699903802</v>
          </cell>
          <cell r="N24">
            <v>4.1018722012519602</v>
          </cell>
          <cell r="O24">
            <v>4.1671970051625902</v>
          </cell>
          <cell r="P24">
            <v>4.3448614404715</v>
          </cell>
          <cell r="Q24">
            <v>4.7743855022489399</v>
          </cell>
          <cell r="R24">
            <v>4.8045862008442404</v>
          </cell>
          <cell r="S24">
            <v>5.1873064654368903</v>
          </cell>
          <cell r="T24">
            <v>5.2212955142100297</v>
          </cell>
          <cell r="U24">
            <v>5.62903636766658</v>
          </cell>
          <cell r="V24">
            <v>6.1928723834944099</v>
          </cell>
          <cell r="W24">
            <v>6.0599587211174502</v>
          </cell>
          <cell r="X24">
            <v>5.9589239216646597</v>
          </cell>
          <cell r="Y24">
            <v>8.3184051894013304</v>
          </cell>
          <cell r="Z24">
            <v>9.8309497789554907</v>
          </cell>
          <cell r="AA24">
            <v>10.195331855359001</v>
          </cell>
          <cell r="AB24">
            <v>10.808257467833499</v>
          </cell>
        </row>
        <row r="25">
          <cell r="A25" t="str">
            <v>Brazil</v>
          </cell>
          <cell r="B25">
            <v>162.61506443793601</v>
          </cell>
          <cell r="C25">
            <v>186.88621232724199</v>
          </cell>
          <cell r="D25">
            <v>199.80357051553699</v>
          </cell>
          <cell r="E25">
            <v>160.198534458268</v>
          </cell>
          <cell r="F25">
            <v>159.42363949888701</v>
          </cell>
          <cell r="G25">
            <v>253.07844393722101</v>
          </cell>
          <cell r="H25">
            <v>293.57963983168401</v>
          </cell>
          <cell r="I25">
            <v>319.54499890556599</v>
          </cell>
          <cell r="J25">
            <v>356.97691225354902</v>
          </cell>
          <cell r="K25">
            <v>490.050913918844</v>
          </cell>
          <cell r="L25">
            <v>507.78351811797302</v>
          </cell>
          <cell r="M25">
            <v>445.242219007708</v>
          </cell>
          <cell r="N25">
            <v>426.51949450019299</v>
          </cell>
          <cell r="O25">
            <v>478.62152257145902</v>
          </cell>
          <cell r="P25">
            <v>596.76291129710501</v>
          </cell>
          <cell r="Q25">
            <v>769.74119828738196</v>
          </cell>
          <cell r="R25">
            <v>840.05175888984104</v>
          </cell>
          <cell r="S25">
            <v>871.52400027839599</v>
          </cell>
          <cell r="T25">
            <v>844.12566001879304</v>
          </cell>
          <cell r="U25">
            <v>586.921728098416</v>
          </cell>
          <cell r="V25">
            <v>644.28305442995202</v>
          </cell>
          <cell r="W25">
            <v>554.40988061324401</v>
          </cell>
          <cell r="X25">
            <v>505.71228101857201</v>
          </cell>
          <cell r="Y25">
            <v>552.23896435784104</v>
          </cell>
          <cell r="Z25">
            <v>663.55204921534505</v>
          </cell>
          <cell r="AA25">
            <v>882.04309722369396</v>
          </cell>
          <cell r="AB25">
            <v>1067.7064843148701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>
            <v>4.2873765922514799</v>
          </cell>
          <cell r="G26">
            <v>4.0355160935386403</v>
          </cell>
          <cell r="H26">
            <v>2.4354548587726601</v>
          </cell>
          <cell r="I26">
            <v>2.7972681012037199</v>
          </cell>
          <cell r="J26">
            <v>2.6619625576108401</v>
          </cell>
          <cell r="K26">
            <v>2.9857582969777599</v>
          </cell>
          <cell r="L26">
            <v>3.5204869795498102</v>
          </cell>
          <cell r="M26">
            <v>3.7011953344331601</v>
          </cell>
          <cell r="N26">
            <v>4.1848615686836199</v>
          </cell>
          <cell r="O26">
            <v>4.1057294441473298</v>
          </cell>
          <cell r="P26">
            <v>4.0872197728994903</v>
          </cell>
          <cell r="Q26">
            <v>4.7341035364670603</v>
          </cell>
          <cell r="R26">
            <v>5.1154546942789603</v>
          </cell>
          <cell r="S26">
            <v>5.1966390667242202</v>
          </cell>
          <cell r="T26">
            <v>4.04994816568259</v>
          </cell>
          <cell r="U26">
            <v>4.5995276182085201</v>
          </cell>
          <cell r="V26">
            <v>6.0012809579294499</v>
          </cell>
          <cell r="W26">
            <v>5.60102025294246</v>
          </cell>
          <cell r="X26">
            <v>5.8433671742883702</v>
          </cell>
          <cell r="Y26">
            <v>6.5574040236867699</v>
          </cell>
          <cell r="Z26">
            <v>7.8721908381214902</v>
          </cell>
          <cell r="AA26">
            <v>9.5314370515456801</v>
          </cell>
          <cell r="AB26">
            <v>11.4377114543858</v>
          </cell>
        </row>
        <row r="27">
          <cell r="A27" t="str">
            <v>Bulgaria</v>
          </cell>
          <cell r="B27">
            <v>26.051514449224801</v>
          </cell>
          <cell r="C27">
            <v>28.098989543993401</v>
          </cell>
          <cell r="D27">
            <v>29.306059893126601</v>
          </cell>
          <cell r="E27">
            <v>30.116160376672902</v>
          </cell>
          <cell r="F27">
            <v>31.990907774261501</v>
          </cell>
          <cell r="G27">
            <v>27.390755364667001</v>
          </cell>
          <cell r="H27">
            <v>24.242254912337099</v>
          </cell>
          <cell r="I27">
            <v>28.100770488984502</v>
          </cell>
          <cell r="J27">
            <v>45.922160330396402</v>
          </cell>
          <cell r="K27">
            <v>46.7698766712737</v>
          </cell>
          <cell r="L27">
            <v>20.620883509508602</v>
          </cell>
          <cell r="M27">
            <v>2.0203710330436899</v>
          </cell>
          <cell r="N27">
            <v>8.1998207389724396</v>
          </cell>
          <cell r="O27">
            <v>4.4502948412626102</v>
          </cell>
          <cell r="P27">
            <v>7.8241105088657896</v>
          </cell>
          <cell r="Q27">
            <v>13.1057185804368</v>
          </cell>
          <cell r="R27">
            <v>9.9006308811263892</v>
          </cell>
          <cell r="S27">
            <v>10.365524162895399</v>
          </cell>
          <cell r="T27">
            <v>12.8446715504674</v>
          </cell>
          <cell r="U27">
            <v>12.976841079375699</v>
          </cell>
          <cell r="V27">
            <v>12.6392361998307</v>
          </cell>
          <cell r="W27">
            <v>13.6045881753016</v>
          </cell>
          <cell r="X27">
            <v>15.6137660946798</v>
          </cell>
          <cell r="Y27">
            <v>19.974278340272399</v>
          </cell>
          <cell r="Z27">
            <v>24.331301012500699</v>
          </cell>
          <cell r="AA27">
            <v>26.7186136594533</v>
          </cell>
          <cell r="AB27">
            <v>30.607531456629001</v>
          </cell>
        </row>
        <row r="28">
          <cell r="A28" t="str">
            <v>Burkina Faso</v>
          </cell>
          <cell r="B28">
            <v>2.1212560661075699</v>
          </cell>
          <cell r="C28">
            <v>1.8456272051787601</v>
          </cell>
          <cell r="D28">
            <v>1.71923934407673</v>
          </cell>
          <cell r="E28">
            <v>1.57119299853193</v>
          </cell>
          <cell r="F28">
            <v>1.4043726704816299</v>
          </cell>
          <cell r="G28">
            <v>1.5525034996652201</v>
          </cell>
          <cell r="H28">
            <v>2.0363380655406198</v>
          </cell>
          <cell r="I28">
            <v>2.36980788590055</v>
          </cell>
          <cell r="J28">
            <v>2.6160249335110999</v>
          </cell>
          <cell r="K28">
            <v>2.6155737494692399</v>
          </cell>
          <cell r="L28">
            <v>3.1013553221185601</v>
          </cell>
          <cell r="M28">
            <v>3.1350111658572901</v>
          </cell>
          <cell r="N28">
            <v>3.3567154029241801</v>
          </cell>
          <cell r="O28">
            <v>3.1995656166125199</v>
          </cell>
          <cell r="P28">
            <v>1.92430296431644</v>
          </cell>
          <cell r="Q28">
            <v>2.3795191906974198</v>
          </cell>
          <cell r="R28">
            <v>2.5865514808702499</v>
          </cell>
          <cell r="S28">
            <v>2.4476702378879001</v>
          </cell>
          <cell r="T28">
            <v>2.8049036795564599</v>
          </cell>
          <cell r="U28">
            <v>3.0146614248933399</v>
          </cell>
          <cell r="V28">
            <v>2.6109138090086801</v>
          </cell>
          <cell r="W28">
            <v>2.81528711462642</v>
          </cell>
          <cell r="X28">
            <v>3.30120009678487</v>
          </cell>
          <cell r="Y28">
            <v>4.2789017122585999</v>
          </cell>
          <cell r="Z28">
            <v>5.1141302866175904</v>
          </cell>
          <cell r="AA28">
            <v>5.6236828286381799</v>
          </cell>
          <cell r="AB28">
            <v>6.05529131676004</v>
          </cell>
        </row>
        <row r="29">
          <cell r="A29" t="str">
            <v>Burundi</v>
          </cell>
          <cell r="B29">
            <v>0.95118888888888897</v>
          </cell>
          <cell r="C29">
            <v>0.98984444444444397</v>
          </cell>
          <cell r="D29">
            <v>1.04548888888889</v>
          </cell>
          <cell r="E29">
            <v>1.1069607315761201</v>
          </cell>
          <cell r="F29">
            <v>1.0061899590677501</v>
          </cell>
          <cell r="G29">
            <v>1.1711575109785399</v>
          </cell>
          <cell r="H29">
            <v>1.23361653674345</v>
          </cell>
          <cell r="I29">
            <v>1.1621074781482701</v>
          </cell>
          <cell r="J29">
            <v>1.0890811965812</v>
          </cell>
          <cell r="K29">
            <v>1.1315812693010701</v>
          </cell>
          <cell r="L29">
            <v>1.13164303805476</v>
          </cell>
          <cell r="M29">
            <v>1.16796310264991</v>
          </cell>
          <cell r="N29">
            <v>1.08303942340312</v>
          </cell>
          <cell r="O29">
            <v>0.93870994315841505</v>
          </cell>
          <cell r="P29">
            <v>0.92503240488794303</v>
          </cell>
          <cell r="Q29">
            <v>1.0004304175049801</v>
          </cell>
          <cell r="R29">
            <v>0.86898033559411503</v>
          </cell>
          <cell r="S29">
            <v>0.97285622048100795</v>
          </cell>
          <cell r="T29">
            <v>0.89369547698853102</v>
          </cell>
          <cell r="U29">
            <v>0.80815082621714496</v>
          </cell>
          <cell r="V29">
            <v>0.70911462428654604</v>
          </cell>
          <cell r="W29">
            <v>0.66234598925758503</v>
          </cell>
          <cell r="X29">
            <v>0.62807716722819196</v>
          </cell>
          <cell r="Y29">
            <v>0.59500114205882004</v>
          </cell>
          <cell r="Z29">
            <v>0.66449359246057305</v>
          </cell>
          <cell r="AA29">
            <v>0.80050604617541599</v>
          </cell>
          <cell r="AB29">
            <v>0.90801841419167695</v>
          </cell>
        </row>
        <row r="30">
          <cell r="A30" t="str">
            <v>Cambodia</v>
          </cell>
          <cell r="B30">
            <v>0.132071566467376</v>
          </cell>
          <cell r="C30">
            <v>0.132071566467376</v>
          </cell>
          <cell r="D30">
            <v>0.132071566467376</v>
          </cell>
          <cell r="E30">
            <v>0.15031788358689599</v>
          </cell>
          <cell r="F30">
            <v>0.16815368278384399</v>
          </cell>
          <cell r="G30">
            <v>0.186723293220006</v>
          </cell>
          <cell r="H30">
            <v>0.20539981478668401</v>
          </cell>
          <cell r="I30">
            <v>0.140832835797292</v>
          </cell>
          <cell r="J30">
            <v>0.27609814875064798</v>
          </cell>
          <cell r="K30">
            <v>0.34636041149684099</v>
          </cell>
          <cell r="L30">
            <v>0.89937892469532899</v>
          </cell>
          <cell r="M30">
            <v>2.0108313608746</v>
          </cell>
          <cell r="N30">
            <v>2.4388741341716802</v>
          </cell>
          <cell r="O30">
            <v>2.426510010921</v>
          </cell>
          <cell r="P30">
            <v>2.75964345847225</v>
          </cell>
          <cell r="Q30">
            <v>3.4202097342208102</v>
          </cell>
          <cell r="R30">
            <v>3.4813348157358099</v>
          </cell>
          <cell r="S30">
            <v>3.3866502820804101</v>
          </cell>
          <cell r="T30">
            <v>3.1051423826375202</v>
          </cell>
          <cell r="U30">
            <v>3.5158585766739701</v>
          </cell>
          <cell r="V30">
            <v>3.6551737309710002</v>
          </cell>
          <cell r="W30">
            <v>3.9700954685644998</v>
          </cell>
          <cell r="X30">
            <v>4.2802654613840501</v>
          </cell>
          <cell r="Y30">
            <v>4.5854547241277901</v>
          </cell>
          <cell r="Z30">
            <v>5.3066143838678199</v>
          </cell>
          <cell r="AA30">
            <v>6.23261228854237</v>
          </cell>
          <cell r="AB30">
            <v>7.0955011387729998</v>
          </cell>
        </row>
        <row r="31">
          <cell r="A31" t="str">
            <v>Cameroon</v>
          </cell>
          <cell r="B31">
            <v>7.6488948850395104</v>
          </cell>
          <cell r="C31">
            <v>8.6651940043579003</v>
          </cell>
          <cell r="D31">
            <v>8.3104183899642106</v>
          </cell>
          <cell r="E31">
            <v>8.3762880420093495</v>
          </cell>
          <cell r="F31">
            <v>8.8527596976061904</v>
          </cell>
          <cell r="G31">
            <v>9.2458568693970804</v>
          </cell>
          <cell r="H31">
            <v>12.051920110846099</v>
          </cell>
          <cell r="I31">
            <v>13.959724173479101</v>
          </cell>
          <cell r="J31">
            <v>14.1762536964614</v>
          </cell>
          <cell r="K31">
            <v>12.640359934302399</v>
          </cell>
          <cell r="L31">
            <v>12.653760346279601</v>
          </cell>
          <cell r="M31">
            <v>14.1093275407679</v>
          </cell>
          <cell r="N31">
            <v>12.9314842891655</v>
          </cell>
          <cell r="O31">
            <v>13.491678692991201</v>
          </cell>
          <cell r="P31">
            <v>8.9123139013355104</v>
          </cell>
          <cell r="Q31">
            <v>9.0358939573491703</v>
          </cell>
          <cell r="R31">
            <v>10.335108287888501</v>
          </cell>
          <cell r="S31">
            <v>10.342996285680499</v>
          </cell>
          <cell r="T31">
            <v>9.8751284183546808</v>
          </cell>
          <cell r="U31">
            <v>10.423729510206201</v>
          </cell>
          <cell r="V31">
            <v>10.0461643283532</v>
          </cell>
          <cell r="W31">
            <v>9.4974940502900793</v>
          </cell>
          <cell r="X31">
            <v>10.8883494963169</v>
          </cell>
          <cell r="Y31">
            <v>13.630229055294601</v>
          </cell>
          <cell r="Z31">
            <v>15.783866463774199</v>
          </cell>
          <cell r="AA31">
            <v>16.879832125482299</v>
          </cell>
          <cell r="AB31">
            <v>18.372177507069299</v>
          </cell>
        </row>
        <row r="32">
          <cell r="A32" t="str">
            <v>Canada</v>
          </cell>
          <cell r="B32">
            <v>268.92661203669002</v>
          </cell>
          <cell r="C32">
            <v>300.68858624079002</v>
          </cell>
          <cell r="D32">
            <v>307.988096714812</v>
          </cell>
          <cell r="E32">
            <v>333.81020811527799</v>
          </cell>
          <cell r="F32">
            <v>347.294620707722</v>
          </cell>
          <cell r="G32">
            <v>355.76582325089203</v>
          </cell>
          <cell r="H32">
            <v>368.88335690104202</v>
          </cell>
          <cell r="I32">
            <v>421.583411763833</v>
          </cell>
          <cell r="J32">
            <v>498.36802973750503</v>
          </cell>
          <cell r="K32">
            <v>555.564687981053</v>
          </cell>
          <cell r="L32">
            <v>582.80485651228798</v>
          </cell>
          <cell r="M32">
            <v>598.23879598393603</v>
          </cell>
          <cell r="N32">
            <v>579.97777409117396</v>
          </cell>
          <cell r="O32">
            <v>563.94028778779102</v>
          </cell>
          <cell r="P32">
            <v>564.607522203352</v>
          </cell>
          <cell r="Q32">
            <v>590.65046198490404</v>
          </cell>
          <cell r="R32">
            <v>613.80756920398198</v>
          </cell>
          <cell r="S32">
            <v>637.67086317291501</v>
          </cell>
          <cell r="T32">
            <v>617.43356347024803</v>
          </cell>
          <cell r="U32">
            <v>661.34492118880405</v>
          </cell>
          <cell r="V32">
            <v>725.158126517921</v>
          </cell>
          <cell r="W32">
            <v>715.63204160035502</v>
          </cell>
          <cell r="X32">
            <v>734.77274793640595</v>
          </cell>
          <cell r="Y32">
            <v>868.48540489830498</v>
          </cell>
          <cell r="Z32">
            <v>993.90758256480603</v>
          </cell>
          <cell r="AA32">
            <v>1132.4362744279999</v>
          </cell>
          <cell r="AB32">
            <v>1269.09642002183</v>
          </cell>
        </row>
        <row r="33">
          <cell r="A33" t="str">
            <v>Cape Verde</v>
          </cell>
          <cell r="B33">
            <v>0.14225293841738801</v>
          </cell>
          <cell r="C33">
            <v>0.139483446776208</v>
          </cell>
          <cell r="D33">
            <v>0.140655878971335</v>
          </cell>
          <cell r="E33">
            <v>0.13851272383825899</v>
          </cell>
          <cell r="F33">
            <v>0.13206026236582</v>
          </cell>
          <cell r="G33">
            <v>0.13777551363961801</v>
          </cell>
          <cell r="H33">
            <v>0.19072700596770101</v>
          </cell>
          <cell r="I33">
            <v>0.23615404971821399</v>
          </cell>
          <cell r="J33">
            <v>0.26535539598293301</v>
          </cell>
          <cell r="K33">
            <v>0.26836514962081698</v>
          </cell>
          <cell r="L33">
            <v>0.30805068354189402</v>
          </cell>
          <cell r="M33">
            <v>0.32111098159463702</v>
          </cell>
          <cell r="N33">
            <v>0.35844701923196098</v>
          </cell>
          <cell r="O33">
            <v>0.361545818851984</v>
          </cell>
          <cell r="P33">
            <v>0.40904822643579702</v>
          </cell>
          <cell r="Q33">
            <v>0.49061372523687402</v>
          </cell>
          <cell r="R33">
            <v>0.50486087343970898</v>
          </cell>
          <cell r="S33">
            <v>0.49334990877544399</v>
          </cell>
          <cell r="T33">
            <v>0.52567756404160104</v>
          </cell>
          <cell r="U33">
            <v>0.59683434088652598</v>
          </cell>
          <cell r="V33">
            <v>0.53922724729504001</v>
          </cell>
          <cell r="W33">
            <v>0.56302443700437299</v>
          </cell>
          <cell r="X33">
            <v>0.62097489672259198</v>
          </cell>
          <cell r="Y33">
            <v>0.81396417437986102</v>
          </cell>
          <cell r="Z33">
            <v>0.92464955674090099</v>
          </cell>
          <cell r="AA33">
            <v>0.99913080958752198</v>
          </cell>
          <cell r="AB33">
            <v>1.1497098974811</v>
          </cell>
        </row>
        <row r="34">
          <cell r="A34" t="str">
            <v>Central African Republic</v>
          </cell>
          <cell r="B34">
            <v>0.79704657326770201</v>
          </cell>
          <cell r="C34">
            <v>0.80263496853494298</v>
          </cell>
          <cell r="D34">
            <v>0.73156629439152798</v>
          </cell>
          <cell r="E34">
            <v>0.66629927045609605</v>
          </cell>
          <cell r="F34">
            <v>0.637815818381545</v>
          </cell>
          <cell r="G34">
            <v>0.84561278546943897</v>
          </cell>
          <cell r="H34">
            <v>1.1147463651983101</v>
          </cell>
          <cell r="I34">
            <v>1.20532656762108</v>
          </cell>
          <cell r="J34">
            <v>1.2763979250952699</v>
          </cell>
          <cell r="K34">
            <v>1.2629380730709501</v>
          </cell>
          <cell r="L34">
            <v>1.48750555524948</v>
          </cell>
          <cell r="M34">
            <v>1.40432817567927</v>
          </cell>
          <cell r="N34">
            <v>1.42754573274396</v>
          </cell>
          <cell r="O34">
            <v>1.29341997457268</v>
          </cell>
          <cell r="P34">
            <v>0.85306015850144101</v>
          </cell>
          <cell r="Q34">
            <v>1.1220944059306801</v>
          </cell>
          <cell r="R34">
            <v>1.00995880741154</v>
          </cell>
          <cell r="S34">
            <v>0.96973763242391997</v>
          </cell>
          <cell r="T34">
            <v>1.02779732138862</v>
          </cell>
          <cell r="U34">
            <v>1.03871551101688</v>
          </cell>
          <cell r="V34">
            <v>0.96192413393087395</v>
          </cell>
          <cell r="W34">
            <v>0.96842022435439701</v>
          </cell>
          <cell r="X34">
            <v>1.0452158973526</v>
          </cell>
          <cell r="Y34">
            <v>1.1975994428474399</v>
          </cell>
          <cell r="Z34">
            <v>1.3090211136763299</v>
          </cell>
          <cell r="AA34">
            <v>1.3763526065985501</v>
          </cell>
          <cell r="AB34">
            <v>1.48780709697213</v>
          </cell>
        </row>
        <row r="35">
          <cell r="A35" t="str">
            <v>Chad</v>
          </cell>
          <cell r="B35">
            <v>0.65244888888888897</v>
          </cell>
          <cell r="C35">
            <v>0.77181628392484303</v>
          </cell>
          <cell r="D35">
            <v>0.74582218257508204</v>
          </cell>
          <cell r="E35">
            <v>0.74623681687440102</v>
          </cell>
          <cell r="F35">
            <v>0.80160550458715596</v>
          </cell>
          <cell r="G35">
            <v>0.868795904740708</v>
          </cell>
          <cell r="H35">
            <v>1.0697747617672499</v>
          </cell>
          <cell r="I35">
            <v>1.2126455906822</v>
          </cell>
          <cell r="J35">
            <v>1.4175897952333001</v>
          </cell>
          <cell r="K35">
            <v>1.33887147335423</v>
          </cell>
          <cell r="L35">
            <v>1.6135904499540901</v>
          </cell>
          <cell r="M35">
            <v>1.5987238567883699</v>
          </cell>
          <cell r="N35">
            <v>1.6664189448508999</v>
          </cell>
          <cell r="O35">
            <v>1.4564157444200301</v>
          </cell>
          <cell r="P35">
            <v>1.1798479425670201</v>
          </cell>
          <cell r="Q35">
            <v>1.44591533508724</v>
          </cell>
          <cell r="R35">
            <v>1.6073529910662701</v>
          </cell>
          <cell r="S35">
            <v>1.54468791486513</v>
          </cell>
          <cell r="T35">
            <v>1.74479978083021</v>
          </cell>
          <cell r="U35">
            <v>1.5367328491046901</v>
          </cell>
          <cell r="V35">
            <v>1.38912181581812</v>
          </cell>
          <cell r="W35">
            <v>1.7108315440839299</v>
          </cell>
          <cell r="X35">
            <v>1.9945673381439499</v>
          </cell>
          <cell r="Y35">
            <v>2.7279404154450702</v>
          </cell>
          <cell r="Z35">
            <v>4.4207288588784497</v>
          </cell>
          <cell r="AA35">
            <v>5.8956941110469101</v>
          </cell>
          <cell r="AB35">
            <v>6.5473655281549297</v>
          </cell>
        </row>
        <row r="36">
          <cell r="A36" t="str">
            <v>Chile</v>
          </cell>
          <cell r="B36">
            <v>27.570996051281998</v>
          </cell>
          <cell r="C36">
            <v>32.644188769230801</v>
          </cell>
          <cell r="D36">
            <v>24.340262504501599</v>
          </cell>
          <cell r="E36">
            <v>19.770801971527099</v>
          </cell>
          <cell r="F36">
            <v>19.226625371277699</v>
          </cell>
          <cell r="G36">
            <v>16.485994032086101</v>
          </cell>
          <cell r="H36">
            <v>17.722536671362199</v>
          </cell>
          <cell r="I36">
            <v>20.902414086475599</v>
          </cell>
          <cell r="J36">
            <v>24.6407449985375</v>
          </cell>
          <cell r="K36">
            <v>28.384595358129499</v>
          </cell>
          <cell r="L36">
            <v>31.558579221829898</v>
          </cell>
          <cell r="M36">
            <v>36.424605604461497</v>
          </cell>
          <cell r="N36">
            <v>44.468457403164003</v>
          </cell>
          <cell r="O36">
            <v>47.694481844292497</v>
          </cell>
          <cell r="P36">
            <v>55.1546619279192</v>
          </cell>
          <cell r="Q36">
            <v>71.348600376369404</v>
          </cell>
          <cell r="R36">
            <v>75.769613518758007</v>
          </cell>
          <cell r="S36">
            <v>82.809968877070403</v>
          </cell>
          <cell r="T36">
            <v>79.374032534014106</v>
          </cell>
          <cell r="U36">
            <v>72.995167205263598</v>
          </cell>
          <cell r="V36">
            <v>75.210390043698695</v>
          </cell>
          <cell r="W36">
            <v>68.568473053813705</v>
          </cell>
          <cell r="X36">
            <v>67.265730279996703</v>
          </cell>
          <cell r="Y36">
            <v>73.990585733966398</v>
          </cell>
          <cell r="Z36">
            <v>95.839377661719695</v>
          </cell>
          <cell r="AA36">
            <v>118.984801725716</v>
          </cell>
          <cell r="AB36">
            <v>145.20549981001199</v>
          </cell>
        </row>
        <row r="37">
          <cell r="A37" t="str">
            <v>China</v>
          </cell>
          <cell r="B37">
            <v>307.59861857028102</v>
          </cell>
          <cell r="C37">
            <v>291.03071315566899</v>
          </cell>
          <cell r="D37">
            <v>279.76659544040302</v>
          </cell>
          <cell r="E37">
            <v>300.37833557913302</v>
          </cell>
          <cell r="F37">
            <v>309.08926724598598</v>
          </cell>
          <cell r="G37">
            <v>305.25852370474598</v>
          </cell>
          <cell r="H37">
            <v>295.47683789141098</v>
          </cell>
          <cell r="I37">
            <v>321.39115015716902</v>
          </cell>
          <cell r="J37">
            <v>401.07196369111301</v>
          </cell>
          <cell r="K37">
            <v>449.103621137635</v>
          </cell>
          <cell r="L37">
            <v>387.771784579361</v>
          </cell>
          <cell r="M37">
            <v>406.09009830125098</v>
          </cell>
          <cell r="N37">
            <v>483.04683179083702</v>
          </cell>
          <cell r="O37">
            <v>613.22457480041703</v>
          </cell>
          <cell r="P37">
            <v>559.22586754851704</v>
          </cell>
          <cell r="Q37">
            <v>727.94977210434797</v>
          </cell>
          <cell r="R37">
            <v>856.00635798120095</v>
          </cell>
          <cell r="S37">
            <v>952.64882687629495</v>
          </cell>
          <cell r="T37">
            <v>1019.47710760423</v>
          </cell>
          <cell r="U37">
            <v>1083.2834201236001</v>
          </cell>
          <cell r="V37">
            <v>1198.4827955538799</v>
          </cell>
          <cell r="W37">
            <v>1324.8117530151201</v>
          </cell>
          <cell r="X37">
            <v>1453.83702280738</v>
          </cell>
          <cell r="Y37">
            <v>1640.9656458345501</v>
          </cell>
          <cell r="Z37">
            <v>1931.6421922745801</v>
          </cell>
          <cell r="AA37">
            <v>2243.6881475063801</v>
          </cell>
          <cell r="AB37">
            <v>2630.1134151396</v>
          </cell>
        </row>
        <row r="38">
          <cell r="A38" t="str">
            <v>Colombia</v>
          </cell>
          <cell r="B38">
            <v>38.902215900333701</v>
          </cell>
          <cell r="C38">
            <v>42.382064773738399</v>
          </cell>
          <cell r="D38">
            <v>45.386422624205501</v>
          </cell>
          <cell r="E38">
            <v>45.109108294482702</v>
          </cell>
          <cell r="F38">
            <v>44.553911137226798</v>
          </cell>
          <cell r="G38">
            <v>40.642101946998999</v>
          </cell>
          <cell r="H38">
            <v>40.6898451136353</v>
          </cell>
          <cell r="I38">
            <v>42.363971992592099</v>
          </cell>
          <cell r="J38">
            <v>45.671959880734903</v>
          </cell>
          <cell r="K38">
            <v>46.053744383635198</v>
          </cell>
          <cell r="L38">
            <v>46.907982561687597</v>
          </cell>
          <cell r="M38">
            <v>49.519367549617002</v>
          </cell>
          <cell r="N38">
            <v>57.372578408826499</v>
          </cell>
          <cell r="O38">
            <v>65.020977270148506</v>
          </cell>
          <cell r="P38">
            <v>81.707227570937306</v>
          </cell>
          <cell r="Q38">
            <v>92.495717646285598</v>
          </cell>
          <cell r="R38">
            <v>97.147399040709303</v>
          </cell>
          <cell r="S38">
            <v>106.659507963528</v>
          </cell>
          <cell r="T38">
            <v>98.443743190849105</v>
          </cell>
          <cell r="U38">
            <v>86.186156584381706</v>
          </cell>
          <cell r="V38">
            <v>83.785666920836306</v>
          </cell>
          <cell r="W38">
            <v>81.990279897554998</v>
          </cell>
          <cell r="X38">
            <v>81.122272285044403</v>
          </cell>
          <cell r="Y38">
            <v>79.458647781952806</v>
          </cell>
          <cell r="Z38">
            <v>98.059320378168593</v>
          </cell>
          <cell r="AA38">
            <v>123.085226997955</v>
          </cell>
          <cell r="AB38">
            <v>135.07493271413699</v>
          </cell>
        </row>
        <row r="39">
          <cell r="A39" t="str">
            <v>Comoros</v>
          </cell>
          <cell r="B39">
            <v>0.13548308634978301</v>
          </cell>
          <cell r="C39">
            <v>0.118568567663313</v>
          </cell>
          <cell r="D39">
            <v>0.112540469851052</v>
          </cell>
          <cell r="E39">
            <v>0.109210616146246</v>
          </cell>
          <cell r="F39">
            <v>0.105273998466661</v>
          </cell>
          <cell r="G39">
            <v>0.11507812847794199</v>
          </cell>
          <cell r="H39">
            <v>0.16248682519744201</v>
          </cell>
          <cell r="I39">
            <v>0.19643302776714899</v>
          </cell>
          <cell r="J39">
            <v>0.20747704342862899</v>
          </cell>
          <cell r="K39">
            <v>0.19873356216987201</v>
          </cell>
          <cell r="L39">
            <v>0.25003305663703801</v>
          </cell>
          <cell r="M39">
            <v>0.24682299143935801</v>
          </cell>
          <cell r="N39">
            <v>0.26619063810495303</v>
          </cell>
          <cell r="O39">
            <v>0.26356830060742997</v>
          </cell>
          <cell r="P39">
            <v>0.18576128722382301</v>
          </cell>
          <cell r="Q39">
            <v>0.23191611567488099</v>
          </cell>
          <cell r="R39">
            <v>0.23047113080475101</v>
          </cell>
          <cell r="S39">
            <v>0.212073938826178</v>
          </cell>
          <cell r="T39">
            <v>0.215392264881205</v>
          </cell>
          <cell r="U39">
            <v>0.22258775791705901</v>
          </cell>
          <cell r="V39">
            <v>0.20189987557887501</v>
          </cell>
          <cell r="W39">
            <v>0.22031848480928201</v>
          </cell>
          <cell r="X39">
            <v>0.25204033004450199</v>
          </cell>
          <cell r="Y39">
            <v>0.32510462213774799</v>
          </cell>
          <cell r="Z39">
            <v>0.36289676531981302</v>
          </cell>
          <cell r="AA39">
            <v>0.387709218378962</v>
          </cell>
          <cell r="AB39">
            <v>0.40177853707747602</v>
          </cell>
        </row>
        <row r="40">
          <cell r="A40" t="str">
            <v>Congo, Dem. Rep.</v>
          </cell>
          <cell r="B40">
            <v>15.474100932226399</v>
          </cell>
          <cell r="C40">
            <v>13.4710519684596</v>
          </cell>
          <cell r="D40">
            <v>14.6470596738877</v>
          </cell>
          <cell r="E40">
            <v>11.813805002441001</v>
          </cell>
          <cell r="F40">
            <v>7.8832489252779903</v>
          </cell>
          <cell r="G40">
            <v>7.2047421340068096</v>
          </cell>
          <cell r="H40">
            <v>8.08366553983271</v>
          </cell>
          <cell r="I40">
            <v>7.6532513879231496</v>
          </cell>
          <cell r="J40">
            <v>8.8672137776110294</v>
          </cell>
          <cell r="K40">
            <v>9.0232445868601108</v>
          </cell>
          <cell r="L40">
            <v>9.3486820862675994</v>
          </cell>
          <cell r="M40">
            <v>9.0783771649463105</v>
          </cell>
          <cell r="N40">
            <v>8.1949394080272899</v>
          </cell>
          <cell r="O40">
            <v>10.7023544384346</v>
          </cell>
          <cell r="P40">
            <v>5.8070216899757101</v>
          </cell>
          <cell r="Q40">
            <v>5.6434048259662601</v>
          </cell>
          <cell r="R40">
            <v>7.2406366249999996</v>
          </cell>
          <cell r="S40">
            <v>6.5031807216666699</v>
          </cell>
          <cell r="T40">
            <v>4.7570618747618996</v>
          </cell>
          <cell r="U40">
            <v>4.31865447491667</v>
          </cell>
          <cell r="V40">
            <v>4.3026982542908803</v>
          </cell>
          <cell r="W40">
            <v>5.1550714331495104</v>
          </cell>
          <cell r="X40">
            <v>5.5389092865049996</v>
          </cell>
          <cell r="Y40">
            <v>5.6805277034878596</v>
          </cell>
          <cell r="Z40">
            <v>6.5393161035942597</v>
          </cell>
          <cell r="AA40">
            <v>7.0955383468998798</v>
          </cell>
          <cell r="AB40">
            <v>8.5433237179107007</v>
          </cell>
        </row>
        <row r="41">
          <cell r="A41" t="str">
            <v>Congo, Rep.</v>
          </cell>
          <cell r="B41">
            <v>2.0832196690577902</v>
          </cell>
          <cell r="C41">
            <v>1.7078120235687599</v>
          </cell>
          <cell r="D41">
            <v>1.4889533123465299</v>
          </cell>
          <cell r="E41">
            <v>1.35379433526819</v>
          </cell>
          <cell r="F41">
            <v>1.24476845218751</v>
          </cell>
          <cell r="G41">
            <v>1.2764879015047499</v>
          </cell>
          <cell r="H41">
            <v>1.74598252928975</v>
          </cell>
          <cell r="I41">
            <v>2.1212301874906498</v>
          </cell>
          <cell r="J41">
            <v>2.2567151367496101</v>
          </cell>
          <cell r="K41">
            <v>2.3842102788357602</v>
          </cell>
          <cell r="L41">
            <v>2.7988980716253402</v>
          </cell>
          <cell r="M41">
            <v>2.7249202410492699</v>
          </cell>
          <cell r="N41">
            <v>2.9332340147495199</v>
          </cell>
          <cell r="O41">
            <v>2.6843337752521101</v>
          </cell>
          <cell r="P41">
            <v>1.7693804034582099</v>
          </cell>
          <cell r="Q41">
            <v>2.1160049592852599</v>
          </cell>
          <cell r="R41">
            <v>2.5404612978889798</v>
          </cell>
          <cell r="S41">
            <v>2.3225972246016799</v>
          </cell>
          <cell r="T41">
            <v>1.94948223773013</v>
          </cell>
          <cell r="U41">
            <v>2.3539026099973199</v>
          </cell>
          <cell r="V41">
            <v>3.2198938172420601</v>
          </cell>
          <cell r="W41">
            <v>2.7942540652624701</v>
          </cell>
          <cell r="X41">
            <v>3.01999372312586</v>
          </cell>
          <cell r="Y41">
            <v>3.5707295600168898</v>
          </cell>
          <cell r="Z41">
            <v>4.3486276533116301</v>
          </cell>
          <cell r="AA41">
            <v>5.9814373755735097</v>
          </cell>
          <cell r="AB41">
            <v>7.3994983742601796</v>
          </cell>
        </row>
        <row r="42">
          <cell r="A42" t="str">
            <v>Costa Rica</v>
          </cell>
          <cell r="B42">
            <v>4.8313885943663601</v>
          </cell>
          <cell r="C42">
            <v>2.6238167879523102</v>
          </cell>
          <cell r="D42">
            <v>2.6066235614703799</v>
          </cell>
          <cell r="E42">
            <v>3.1467726096298598</v>
          </cell>
          <cell r="F42">
            <v>3.6604777472216798</v>
          </cell>
          <cell r="G42">
            <v>3.92282771583307</v>
          </cell>
          <cell r="H42">
            <v>4.4043112592858504</v>
          </cell>
          <cell r="I42">
            <v>4.5325044043401004</v>
          </cell>
          <cell r="J42">
            <v>4.6140209224159099</v>
          </cell>
          <cell r="K42">
            <v>5.2252568867334901</v>
          </cell>
          <cell r="L42">
            <v>5.7104403008027997</v>
          </cell>
          <cell r="M42">
            <v>7.1619613427649798</v>
          </cell>
          <cell r="N42">
            <v>8.5746498908721804</v>
          </cell>
          <cell r="O42">
            <v>9.6411194352465994</v>
          </cell>
          <cell r="P42">
            <v>10.5573087106564</v>
          </cell>
          <cell r="Q42">
            <v>11.7210519585472</v>
          </cell>
          <cell r="R42">
            <v>11.8455095150888</v>
          </cell>
          <cell r="S42">
            <v>12.8289760898233</v>
          </cell>
          <cell r="T42">
            <v>14.102301883186801</v>
          </cell>
          <cell r="U42">
            <v>15.7965672007981</v>
          </cell>
          <cell r="V42">
            <v>15.946843520888899</v>
          </cell>
          <cell r="W42">
            <v>16.404425686044402</v>
          </cell>
          <cell r="X42">
            <v>16.878907876498001</v>
          </cell>
          <cell r="Y42">
            <v>17.490700247492502</v>
          </cell>
          <cell r="Z42">
            <v>18.566686333281201</v>
          </cell>
          <cell r="AA42">
            <v>19.9373555923999</v>
          </cell>
          <cell r="AB42">
            <v>21.3844800505242</v>
          </cell>
        </row>
        <row r="43">
          <cell r="A43" t="str">
            <v>Cote d'Ivoire</v>
          </cell>
          <cell r="B43">
            <v>10.0395834417314</v>
          </cell>
          <cell r="C43">
            <v>8.3207595775218</v>
          </cell>
          <cell r="D43">
            <v>7.4658021575394402</v>
          </cell>
          <cell r="E43">
            <v>6.7369159116514403</v>
          </cell>
          <cell r="F43">
            <v>6.71671016509754</v>
          </cell>
          <cell r="G43">
            <v>6.8510242440355897</v>
          </cell>
          <cell r="H43">
            <v>9.1699620425585397</v>
          </cell>
          <cell r="I43">
            <v>10.0876614879895</v>
          </cell>
          <cell r="J43">
            <v>10.194830003569701</v>
          </cell>
          <cell r="K43">
            <v>9.7574627543174497</v>
          </cell>
          <cell r="L43">
            <v>10.7961484223742</v>
          </cell>
          <cell r="M43">
            <v>10.492870522901001</v>
          </cell>
          <cell r="N43">
            <v>11.1530147104009</v>
          </cell>
          <cell r="O43">
            <v>11.0462513584398</v>
          </cell>
          <cell r="P43">
            <v>8.3136651570782298</v>
          </cell>
          <cell r="Q43">
            <v>11.001202163895</v>
          </cell>
          <cell r="R43">
            <v>12.1381059421423</v>
          </cell>
          <cell r="S43">
            <v>11.8310937349044</v>
          </cell>
          <cell r="T43">
            <v>12.8810102796372</v>
          </cell>
          <cell r="U43">
            <v>12.573306768930699</v>
          </cell>
          <cell r="V43">
            <v>10.4476953500532</v>
          </cell>
          <cell r="W43">
            <v>10.554454232996999</v>
          </cell>
          <cell r="X43">
            <v>11.5268210975785</v>
          </cell>
          <cell r="Y43">
            <v>13.7643360449069</v>
          </cell>
          <cell r="Z43">
            <v>15.5014880724992</v>
          </cell>
          <cell r="AA43">
            <v>16.372852373804999</v>
          </cell>
          <cell r="AB43">
            <v>17.3389149962704</v>
          </cell>
        </row>
        <row r="44">
          <cell r="A44" t="str">
            <v>Croatia</v>
          </cell>
          <cell r="B44">
            <v>18.156916729283399</v>
          </cell>
          <cell r="C44">
            <v>17.889623498416299</v>
          </cell>
          <cell r="D44">
            <v>15.538382385667299</v>
          </cell>
          <cell r="E44">
            <v>11.489812426256</v>
          </cell>
          <cell r="F44">
            <v>11.0049350780646</v>
          </cell>
          <cell r="G44">
            <v>11.1245204805487</v>
          </cell>
          <cell r="H44">
            <v>15.4604541316537</v>
          </cell>
          <cell r="I44">
            <v>17.716870872676999</v>
          </cell>
          <cell r="J44">
            <v>15.814458314786201</v>
          </cell>
          <cell r="K44">
            <v>25.4686993518254</v>
          </cell>
          <cell r="L44">
            <v>40.953120304851197</v>
          </cell>
          <cell r="M44">
            <v>69.773630829829102</v>
          </cell>
          <cell r="N44">
            <v>9.8243197907108897</v>
          </cell>
          <cell r="O44">
            <v>10.9038857195275</v>
          </cell>
          <cell r="P44">
            <v>14.5832560248499</v>
          </cell>
          <cell r="Q44">
            <v>18.811089866156799</v>
          </cell>
          <cell r="R44">
            <v>19.871328671328701</v>
          </cell>
          <cell r="S44">
            <v>20.108612128437102</v>
          </cell>
          <cell r="T44">
            <v>21.628010164157299</v>
          </cell>
          <cell r="U44">
            <v>19.9058852503662</v>
          </cell>
          <cell r="V44">
            <v>18.4272562631852</v>
          </cell>
          <cell r="W44">
            <v>19.8302052884356</v>
          </cell>
          <cell r="X44">
            <v>23.0320348614691</v>
          </cell>
          <cell r="Y44">
            <v>29.6116203968413</v>
          </cell>
          <cell r="Z44">
            <v>35.260529473288699</v>
          </cell>
          <cell r="AA44">
            <v>38.510221580634003</v>
          </cell>
          <cell r="AB44">
            <v>42.4556301153278</v>
          </cell>
        </row>
        <row r="45">
          <cell r="A45" t="str">
            <v>Cyprus</v>
          </cell>
          <cell r="B45">
            <v>2.1545508226178098</v>
          </cell>
          <cell r="C45">
            <v>2.0874277114759101</v>
          </cell>
          <cell r="D45">
            <v>2.1595155168057798</v>
          </cell>
          <cell r="E45">
            <v>2.1614539562151802</v>
          </cell>
          <cell r="F45">
            <v>2.2781364955839201</v>
          </cell>
          <cell r="G45">
            <v>2.4278641907519001</v>
          </cell>
          <cell r="H45">
            <v>3.08538898827622</v>
          </cell>
          <cell r="I45">
            <v>3.7009744057886498</v>
          </cell>
          <cell r="J45">
            <v>4.3167898127292004</v>
          </cell>
          <cell r="K45">
            <v>4.6046364974721099</v>
          </cell>
          <cell r="L45">
            <v>5.6137838823321298</v>
          </cell>
          <cell r="M45">
            <v>5.7900519240614798</v>
          </cell>
          <cell r="N45">
            <v>6.9705132167282402</v>
          </cell>
          <cell r="O45">
            <v>6.6418314066083104</v>
          </cell>
          <cell r="P45">
            <v>7.4879219664995702</v>
          </cell>
          <cell r="Q45">
            <v>9.2539252959261908</v>
          </cell>
          <cell r="R45">
            <v>9.3505280503738195</v>
          </cell>
          <cell r="S45">
            <v>8.9022309469179906</v>
          </cell>
          <cell r="T45">
            <v>9.5557163781278298</v>
          </cell>
          <cell r="U45">
            <v>9.7803974014703705</v>
          </cell>
          <cell r="V45">
            <v>9.3168814034262901</v>
          </cell>
          <cell r="W45">
            <v>9.6784637019739694</v>
          </cell>
          <cell r="X45">
            <v>10.542858205022901</v>
          </cell>
          <cell r="Y45">
            <v>13.290037824535201</v>
          </cell>
          <cell r="Z45">
            <v>15.789324663802001</v>
          </cell>
          <cell r="AA45">
            <v>16.958267255860601</v>
          </cell>
          <cell r="AB45">
            <v>18.235320472096301</v>
          </cell>
        </row>
        <row r="46">
          <cell r="A46" t="str">
            <v>Czech Republic</v>
          </cell>
          <cell r="B46">
            <v>47.144867525481899</v>
          </cell>
          <cell r="C46">
            <v>50.045647850345297</v>
          </cell>
          <cell r="D46">
            <v>50.292208727816202</v>
          </cell>
          <cell r="E46">
            <v>49.764999588259201</v>
          </cell>
          <cell r="F46">
            <v>45.071882873783302</v>
          </cell>
          <cell r="G46">
            <v>45.328877670220898</v>
          </cell>
          <cell r="H46">
            <v>53.177899760889098</v>
          </cell>
          <cell r="I46">
            <v>59.643226838461999</v>
          </cell>
          <cell r="J46">
            <v>58.933243648294798</v>
          </cell>
          <cell r="K46">
            <v>57.481949118203701</v>
          </cell>
          <cell r="L46">
            <v>52.128068184444302</v>
          </cell>
          <cell r="M46">
            <v>27.1802942724626</v>
          </cell>
          <cell r="N46">
            <v>31.8984744665091</v>
          </cell>
          <cell r="O46">
            <v>36.651483049916301</v>
          </cell>
          <cell r="P46">
            <v>42.537876743509699</v>
          </cell>
          <cell r="Q46">
            <v>55.255657983974203</v>
          </cell>
          <cell r="R46">
            <v>62.0111684508148</v>
          </cell>
          <cell r="S46">
            <v>57.135156592994903</v>
          </cell>
          <cell r="T46">
            <v>61.846680469003999</v>
          </cell>
          <cell r="U46">
            <v>60.192136074690701</v>
          </cell>
          <cell r="V46">
            <v>56.716549253963301</v>
          </cell>
          <cell r="W46">
            <v>61.842873535511799</v>
          </cell>
          <cell r="X46">
            <v>75.276222793833497</v>
          </cell>
          <cell r="Y46">
            <v>91.357722712609501</v>
          </cell>
          <cell r="Z46">
            <v>108.21350402241301</v>
          </cell>
          <cell r="AA46">
            <v>123.980854919666</v>
          </cell>
          <cell r="AB46">
            <v>141.80142874529301</v>
          </cell>
        </row>
        <row r="47">
          <cell r="A47" t="str">
            <v>Denmark</v>
          </cell>
          <cell r="B47">
            <v>69.796779154700701</v>
          </cell>
          <cell r="C47">
            <v>60.640080842462197</v>
          </cell>
          <cell r="D47">
            <v>59.116386253524801</v>
          </cell>
          <cell r="E47">
            <v>59.3801662256285</v>
          </cell>
          <cell r="F47">
            <v>57.863101774079098</v>
          </cell>
          <cell r="G47">
            <v>61.632770094126101</v>
          </cell>
          <cell r="H47">
            <v>86.612665220436099</v>
          </cell>
          <cell r="I47">
            <v>107.489136128051</v>
          </cell>
          <cell r="J47">
            <v>113.44776200597001</v>
          </cell>
          <cell r="K47">
            <v>110.190594762975</v>
          </cell>
          <cell r="L47">
            <v>136.17377802513499</v>
          </cell>
          <cell r="M47">
            <v>137.189166151362</v>
          </cell>
          <cell r="N47">
            <v>150.54038455866001</v>
          </cell>
          <cell r="O47">
            <v>140.835113538608</v>
          </cell>
          <cell r="P47">
            <v>153.90051359690099</v>
          </cell>
          <cell r="Q47">
            <v>182.17912726667899</v>
          </cell>
          <cell r="R47">
            <v>184.48065183432701</v>
          </cell>
          <cell r="S47">
            <v>170.641858672041</v>
          </cell>
          <cell r="T47">
            <v>173.90170066534401</v>
          </cell>
          <cell r="U47">
            <v>174.17224606715601</v>
          </cell>
          <cell r="V47">
            <v>160.53333441093801</v>
          </cell>
          <cell r="W47">
            <v>160.58322461409699</v>
          </cell>
          <cell r="X47">
            <v>174.420277121422</v>
          </cell>
          <cell r="Y47">
            <v>212.98051000772901</v>
          </cell>
          <cell r="Z47">
            <v>243.85003701171101</v>
          </cell>
          <cell r="AA47">
            <v>259.21679067813898</v>
          </cell>
          <cell r="AB47">
            <v>276.61142475433098</v>
          </cell>
        </row>
        <row r="48">
          <cell r="A48" t="str">
            <v>Djibouti</v>
          </cell>
          <cell r="B48">
            <v>0.309300104096351</v>
          </cell>
          <cell r="C48">
            <v>0.33404995597000098</v>
          </cell>
          <cell r="D48">
            <v>0.34912752190483298</v>
          </cell>
          <cell r="E48">
            <v>0.35273712892920001</v>
          </cell>
          <cell r="F48">
            <v>0.35382670676623501</v>
          </cell>
          <cell r="G48">
            <v>0.36567206135209901</v>
          </cell>
          <cell r="H48">
            <v>0.39235147701444401</v>
          </cell>
          <cell r="I48">
            <v>0.40391076510769802</v>
          </cell>
          <cell r="J48">
            <v>0.42816756779252202</v>
          </cell>
          <cell r="K48">
            <v>0.43684158129964201</v>
          </cell>
          <cell r="L48">
            <v>0.45232808728287599</v>
          </cell>
          <cell r="M48">
            <v>0.46242199852577898</v>
          </cell>
          <cell r="N48">
            <v>0.478058304871118</v>
          </cell>
          <cell r="O48">
            <v>0.46604846922985999</v>
          </cell>
          <cell r="P48">
            <v>0.49168922074487498</v>
          </cell>
          <cell r="Q48">
            <v>0.49772396058991297</v>
          </cell>
          <cell r="R48">
            <v>0.49400464773436997</v>
          </cell>
          <cell r="S48">
            <v>0.50267554200122699</v>
          </cell>
          <cell r="T48">
            <v>0.51426772300403401</v>
          </cell>
          <cell r="U48">
            <v>0.54062266136247294</v>
          </cell>
          <cell r="V48">
            <v>0.55590174043491603</v>
          </cell>
          <cell r="W48">
            <v>0.57749647771447399</v>
          </cell>
          <cell r="X48">
            <v>0.59617450197197897</v>
          </cell>
          <cell r="Y48">
            <v>0.62755712775578598</v>
          </cell>
          <cell r="Z48">
            <v>0.66621075163688603</v>
          </cell>
          <cell r="AA48">
            <v>0.70884291005563205</v>
          </cell>
          <cell r="AB48">
            <v>0.76765778435712195</v>
          </cell>
        </row>
        <row r="49">
          <cell r="A49" t="str">
            <v>Dominica</v>
          </cell>
          <cell r="B49">
            <v>5.9111115286870498E-2</v>
          </cell>
          <cell r="C49">
            <v>6.6222230045715494E-2</v>
          </cell>
          <cell r="D49">
            <v>7.2037045547492504E-2</v>
          </cell>
          <cell r="E49">
            <v>7.9925928310660796E-2</v>
          </cell>
          <cell r="F49">
            <v>8.9851854532744704E-2</v>
          </cell>
          <cell r="G49">
            <v>9.8585188126652901E-2</v>
          </cell>
          <cell r="H49">
            <v>0.112074077418007</v>
          </cell>
          <cell r="I49">
            <v>0.12634815191797399</v>
          </cell>
          <cell r="J49">
            <v>0.14376667095620599</v>
          </cell>
          <cell r="K49">
            <v>0.15358889347149199</v>
          </cell>
          <cell r="L49">
            <v>0.16632222718474701</v>
          </cell>
          <cell r="M49">
            <v>0.18043704242070299</v>
          </cell>
          <cell r="N49">
            <v>0.191759264980744</v>
          </cell>
          <cell r="O49">
            <v>0.200418524498368</v>
          </cell>
          <cell r="P49">
            <v>0.213499439057345</v>
          </cell>
          <cell r="Q49">
            <v>0.21924640264512599</v>
          </cell>
          <cell r="R49">
            <v>0.23452062917987199</v>
          </cell>
          <cell r="S49">
            <v>0.242414265290682</v>
          </cell>
          <cell r="T49">
            <v>0.255472738502527</v>
          </cell>
          <cell r="U49">
            <v>0.26526987267976498</v>
          </cell>
          <cell r="V49">
            <v>0.26902215722230999</v>
          </cell>
          <cell r="W49">
            <v>0.26354126066568501</v>
          </cell>
          <cell r="X49">
            <v>0.253135093504752</v>
          </cell>
          <cell r="Y49">
            <v>0.25782680854241202</v>
          </cell>
          <cell r="Z49">
            <v>0.27172524623958899</v>
          </cell>
          <cell r="AA49">
            <v>0.285262398734421</v>
          </cell>
          <cell r="AB49">
            <v>0.29979990312861898</v>
          </cell>
        </row>
        <row r="50">
          <cell r="A50" t="str">
            <v>Dominican Republic</v>
          </cell>
          <cell r="B50">
            <v>6.7613000582189997</v>
          </cell>
          <cell r="C50">
            <v>7.5612004788382201</v>
          </cell>
          <cell r="D50">
            <v>7.1270697745888301</v>
          </cell>
          <cell r="E50">
            <v>7.3764799640991701</v>
          </cell>
          <cell r="F50">
            <v>11.5940004347454</v>
          </cell>
          <cell r="G50">
            <v>5.0650970569387903</v>
          </cell>
          <cell r="H50">
            <v>6.1524910865255702</v>
          </cell>
          <cell r="I50">
            <v>6.4750289602456998</v>
          </cell>
          <cell r="J50">
            <v>5.9296934039728901</v>
          </cell>
          <cell r="K50">
            <v>6.6971567299497501</v>
          </cell>
          <cell r="L50">
            <v>6.23370504943182</v>
          </cell>
          <cell r="M50">
            <v>7.6374488571370804</v>
          </cell>
          <cell r="N50">
            <v>8.9880687705952198</v>
          </cell>
          <cell r="O50">
            <v>9.7218534916957307</v>
          </cell>
          <cell r="P50">
            <v>10.738985167837599</v>
          </cell>
          <cell r="Q50">
            <v>12.1022123893806</v>
          </cell>
          <cell r="R50">
            <v>13.547197903580701</v>
          </cell>
          <cell r="S50">
            <v>15.1566280893604</v>
          </cell>
          <cell r="T50">
            <v>16.034416903541501</v>
          </cell>
          <cell r="U50">
            <v>17.601361671231899</v>
          </cell>
          <cell r="V50">
            <v>20.0594319521004</v>
          </cell>
          <cell r="W50">
            <v>21.9432075504888</v>
          </cell>
          <cell r="X50">
            <v>21.624726208372099</v>
          </cell>
          <cell r="Y50">
            <v>16.458742838854501</v>
          </cell>
          <cell r="Z50">
            <v>18.435495711827901</v>
          </cell>
          <cell r="AA50">
            <v>29.0924267600988</v>
          </cell>
          <cell r="AB50">
            <v>31.599844688035098</v>
          </cell>
        </row>
        <row r="51">
          <cell r="A51" t="str">
            <v>Ecuador</v>
          </cell>
          <cell r="B51">
            <v>14.458274472424799</v>
          </cell>
          <cell r="C51">
            <v>14.8040229924759</v>
          </cell>
          <cell r="D51">
            <v>14.7792618497348</v>
          </cell>
          <cell r="E51">
            <v>12.9891995415851</v>
          </cell>
          <cell r="F51">
            <v>13.823496236002301</v>
          </cell>
          <cell r="G51">
            <v>16.1661455990848</v>
          </cell>
          <cell r="H51">
            <v>11.8619512937466</v>
          </cell>
          <cell r="I51">
            <v>11.083859512628299</v>
          </cell>
          <cell r="J51">
            <v>10.540564033525399</v>
          </cell>
          <cell r="K51">
            <v>10.344724965476701</v>
          </cell>
          <cell r="L51">
            <v>10.5051369921313</v>
          </cell>
          <cell r="M51">
            <v>11.787836365961599</v>
          </cell>
          <cell r="N51">
            <v>12.8889559259466</v>
          </cell>
          <cell r="O51">
            <v>15.056565000000001</v>
          </cell>
          <cell r="P51">
            <v>18.572835000000001</v>
          </cell>
          <cell r="Q51">
            <v>20.195547999999999</v>
          </cell>
          <cell r="R51">
            <v>21.267868</v>
          </cell>
          <cell r="S51">
            <v>23.635560000000002</v>
          </cell>
          <cell r="T51">
            <v>23.255136</v>
          </cell>
          <cell r="U51">
            <v>16.674495</v>
          </cell>
          <cell r="V51">
            <v>15.933666000000001</v>
          </cell>
          <cell r="W51">
            <v>21.249576999999999</v>
          </cell>
          <cell r="X51">
            <v>24.899481000000002</v>
          </cell>
          <cell r="Y51">
            <v>28.635909000000002</v>
          </cell>
          <cell r="Z51">
            <v>32.635711000000001</v>
          </cell>
          <cell r="AA51">
            <v>36.48892</v>
          </cell>
          <cell r="AB51">
            <v>40.447490141949501</v>
          </cell>
        </row>
        <row r="52">
          <cell r="A52" t="str">
            <v>Egypt, Arab Rep.</v>
          </cell>
          <cell r="B52">
            <v>22.371430096820902</v>
          </cell>
          <cell r="C52">
            <v>24.4990026014022</v>
          </cell>
          <cell r="D52">
            <v>28.986429980591801</v>
          </cell>
          <cell r="E52">
            <v>35.430001453501902</v>
          </cell>
          <cell r="F52">
            <v>39.837429180101502</v>
          </cell>
          <cell r="G52">
            <v>46.450005368675598</v>
          </cell>
          <cell r="H52">
            <v>51.428572304394798</v>
          </cell>
          <cell r="I52">
            <v>73.571429824342601</v>
          </cell>
          <cell r="J52">
            <v>88.000001498631093</v>
          </cell>
          <cell r="K52">
            <v>109.71428758270901</v>
          </cell>
          <cell r="L52">
            <v>91.383398207199406</v>
          </cell>
          <cell r="M52">
            <v>46.059646275447399</v>
          </cell>
          <cell r="N52">
            <v>42.006095564622299</v>
          </cell>
          <cell r="O52">
            <v>47.100984475132798</v>
          </cell>
          <cell r="P52">
            <v>51.8793543144971</v>
          </cell>
          <cell r="Q52">
            <v>60.163453270911702</v>
          </cell>
          <cell r="R52">
            <v>67.632270941448695</v>
          </cell>
          <cell r="S52">
            <v>75.864545847229195</v>
          </cell>
          <cell r="T52">
            <v>84.821296815512198</v>
          </cell>
          <cell r="U52">
            <v>89.941520467836298</v>
          </cell>
          <cell r="V52">
            <v>99.154518950437307</v>
          </cell>
          <cell r="W52">
            <v>95.398936170212806</v>
          </cell>
          <cell r="X52">
            <v>87.505773672055398</v>
          </cell>
          <cell r="Y52">
            <v>81.384015594541907</v>
          </cell>
          <cell r="Z52">
            <v>78.801656247462901</v>
          </cell>
          <cell r="AA52">
            <v>89.793649690821994</v>
          </cell>
          <cell r="AB52">
            <v>107.37475364504699</v>
          </cell>
        </row>
        <row r="53">
          <cell r="A53" t="str">
            <v>El Salvador</v>
          </cell>
          <cell r="B53">
            <v>3.8985332489013702</v>
          </cell>
          <cell r="C53">
            <v>3.4372044000000002</v>
          </cell>
          <cell r="D53">
            <v>3.3940035463501501</v>
          </cell>
          <cell r="E53">
            <v>3.2500197329690499</v>
          </cell>
          <cell r="F53">
            <v>2.37672858947368</v>
          </cell>
          <cell r="G53">
            <v>2.3110180307869901</v>
          </cell>
          <cell r="H53">
            <v>2.3268266949488798</v>
          </cell>
          <cell r="I53">
            <v>2.3660920533227201</v>
          </cell>
          <cell r="J53">
            <v>2.7617955292819398</v>
          </cell>
          <cell r="K53">
            <v>3.1565237714285699</v>
          </cell>
          <cell r="L53">
            <v>4.8009078947368398</v>
          </cell>
          <cell r="M53">
            <v>5.3109980049875301</v>
          </cell>
          <cell r="N53">
            <v>5.9546714456391898</v>
          </cell>
          <cell r="O53">
            <v>6.9380114942528701</v>
          </cell>
          <cell r="P53">
            <v>8.08554285714286</v>
          </cell>
          <cell r="Q53">
            <v>9.5004914285714293</v>
          </cell>
          <cell r="R53">
            <v>10.3155428571429</v>
          </cell>
          <cell r="S53">
            <v>11.134616685714301</v>
          </cell>
          <cell r="T53">
            <v>12.0084181714286</v>
          </cell>
          <cell r="U53">
            <v>12.464656</v>
          </cell>
          <cell r="V53">
            <v>13.1341485714286</v>
          </cell>
          <cell r="W53">
            <v>13.812743885714299</v>
          </cell>
          <cell r="X53">
            <v>14.306711999999999</v>
          </cell>
          <cell r="Y53">
            <v>15.046685999999999</v>
          </cell>
          <cell r="Z53">
            <v>15.821622</v>
          </cell>
          <cell r="AA53">
            <v>16.974005714285699</v>
          </cell>
          <cell r="AB53">
            <v>18.341329770594299</v>
          </cell>
        </row>
        <row r="54">
          <cell r="A54" t="str">
            <v>Equatorial Guinea</v>
          </cell>
          <cell r="B54">
            <v>3.1507951533509999E-2</v>
          </cell>
          <cell r="C54">
            <v>2.9654436389062701E-2</v>
          </cell>
          <cell r="D54">
            <v>3.52496494543681E-2</v>
          </cell>
          <cell r="E54">
            <v>3.9752269983729598E-2</v>
          </cell>
          <cell r="F54">
            <v>4.3990846681922199E-2</v>
          </cell>
          <cell r="G54">
            <v>7.3809401875957095E-2</v>
          </cell>
          <cell r="H54">
            <v>9.0788217894119297E-2</v>
          </cell>
          <cell r="I54">
            <v>0.110911670536322</v>
          </cell>
          <cell r="J54">
            <v>0.119453863587896</v>
          </cell>
          <cell r="K54">
            <v>0.104876483943629</v>
          </cell>
          <cell r="L54">
            <v>0.13321957742870399</v>
          </cell>
          <cell r="M54">
            <v>0.13177784321898101</v>
          </cell>
          <cell r="N54">
            <v>0.160058225754873</v>
          </cell>
          <cell r="O54">
            <v>0.16165126331601701</v>
          </cell>
          <cell r="P54">
            <v>0.119778244373567</v>
          </cell>
          <cell r="Q54">
            <v>0.16636755245706999</v>
          </cell>
          <cell r="R54">
            <v>0.27376559947058898</v>
          </cell>
          <cell r="S54">
            <v>0.52599083130666102</v>
          </cell>
          <cell r="T54">
            <v>0.44102333160951301</v>
          </cell>
          <cell r="U54">
            <v>0.73800831384212096</v>
          </cell>
          <cell r="V54">
            <v>1.2312629387837299</v>
          </cell>
          <cell r="W54">
            <v>1.76617938554811</v>
          </cell>
          <cell r="X54">
            <v>2.2087461337548402</v>
          </cell>
          <cell r="Y54">
            <v>2.9897093283506102</v>
          </cell>
          <cell r="Z54">
            <v>4.8499028457219602</v>
          </cell>
          <cell r="AA54">
            <v>7.4773913499434101</v>
          </cell>
          <cell r="AB54">
            <v>9.1354311422772891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0.780392857142857</v>
          </cell>
          <cell r="O55">
            <v>0.47061626935577999</v>
          </cell>
          <cell r="P55">
            <v>0.53420898513100201</v>
          </cell>
          <cell r="Q55">
            <v>0.58875719359494805</v>
          </cell>
          <cell r="R55">
            <v>0.695833957872799</v>
          </cell>
          <cell r="S55">
            <v>0.68998098792351403</v>
          </cell>
          <cell r="T55">
            <v>0.74824744308475399</v>
          </cell>
          <cell r="U55">
            <v>0.72996331236247003</v>
          </cell>
          <cell r="V55">
            <v>0.63826030776767795</v>
          </cell>
          <cell r="W55">
            <v>0.675184171778622</v>
          </cell>
          <cell r="X55">
            <v>0.63484294817299503</v>
          </cell>
          <cell r="Y55">
            <v>0.58477404003508904</v>
          </cell>
          <cell r="Z55">
            <v>0.63483258314792701</v>
          </cell>
          <cell r="AA55">
            <v>0.96115143931951597</v>
          </cell>
          <cell r="AB55">
            <v>1.1600112639045299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0.95277047075717103</v>
          </cell>
          <cell r="O56">
            <v>1.72583623557173</v>
          </cell>
          <cell r="P56">
            <v>2.4131165207351102</v>
          </cell>
          <cell r="Q56">
            <v>3.7559126888942198</v>
          </cell>
          <cell r="R56">
            <v>4.6432463864429296</v>
          </cell>
          <cell r="S56">
            <v>4.9400183694418898</v>
          </cell>
          <cell r="T56">
            <v>5.5438328912466703</v>
          </cell>
          <cell r="U56">
            <v>5.5714825896633897</v>
          </cell>
          <cell r="V56">
            <v>5.6274998325341699</v>
          </cell>
          <cell r="W56">
            <v>6.1916613508310396</v>
          </cell>
          <cell r="X56">
            <v>7.3063882834231597</v>
          </cell>
          <cell r="Y56">
            <v>9.5915165997985206</v>
          </cell>
          <cell r="Z56">
            <v>11.6464578163013</v>
          </cell>
          <cell r="AA56">
            <v>13.7527999873561</v>
          </cell>
          <cell r="AB56">
            <v>16.4097843272597</v>
          </cell>
        </row>
        <row r="57">
          <cell r="A57" t="str">
            <v>Ethiopia</v>
          </cell>
          <cell r="B57">
            <v>7.0845226413414997</v>
          </cell>
          <cell r="C57">
            <v>7.2695757534457002</v>
          </cell>
          <cell r="D57">
            <v>7.64901244411082</v>
          </cell>
          <cell r="E57">
            <v>8.5027449981073904</v>
          </cell>
          <cell r="F57">
            <v>8.0344159733711606</v>
          </cell>
          <cell r="G57">
            <v>9.4087551947957007</v>
          </cell>
          <cell r="H57">
            <v>9.77374942386116</v>
          </cell>
          <cell r="I57">
            <v>10.447188525306199</v>
          </cell>
          <cell r="J57">
            <v>10.825913263638901</v>
          </cell>
          <cell r="K57">
            <v>11.389270973501599</v>
          </cell>
          <cell r="L57">
            <v>12.082576935269101</v>
          </cell>
          <cell r="M57">
            <v>13.3614467391711</v>
          </cell>
          <cell r="N57">
            <v>14.098012280753499</v>
          </cell>
          <cell r="O57">
            <v>8.7710859231905101</v>
          </cell>
          <cell r="P57">
            <v>7.8040040576440202</v>
          </cell>
          <cell r="Q57">
            <v>8.0884292517006795</v>
          </cell>
          <cell r="R57">
            <v>8.4671816745655608</v>
          </cell>
          <cell r="S57">
            <v>8.5463710111909901</v>
          </cell>
          <cell r="T57">
            <v>7.7490943396226397</v>
          </cell>
          <cell r="U57">
            <v>7.6044732237539803</v>
          </cell>
          <cell r="V57">
            <v>7.8996464671246303</v>
          </cell>
          <cell r="W57">
            <v>7.8790125944584402</v>
          </cell>
          <cell r="X57">
            <v>7.4284858948846999</v>
          </cell>
          <cell r="Y57">
            <v>8.02958577854222</v>
          </cell>
          <cell r="Z57">
            <v>9.4847488694292608</v>
          </cell>
          <cell r="AA57">
            <v>11.373281659517801</v>
          </cell>
          <cell r="AB57">
            <v>13.315403109396</v>
          </cell>
        </row>
        <row r="58">
          <cell r="A58" t="str">
            <v>Fiji</v>
          </cell>
          <cell r="B58">
            <v>1.2027416017185</v>
          </cell>
          <cell r="C58">
            <v>1.2357445519510799</v>
          </cell>
          <cell r="D58">
            <v>1.1940603613118099</v>
          </cell>
          <cell r="E58">
            <v>1.1230848676814</v>
          </cell>
          <cell r="F58">
            <v>1.1780010859830099</v>
          </cell>
          <cell r="G58">
            <v>1.14125576043807</v>
          </cell>
          <cell r="H58">
            <v>1.29026744698189</v>
          </cell>
          <cell r="I58">
            <v>1.1779476455975699</v>
          </cell>
          <cell r="J58">
            <v>1.1100096801166099</v>
          </cell>
          <cell r="K58">
            <v>1.1826741573033701</v>
          </cell>
          <cell r="L58">
            <v>1.33701725855191</v>
          </cell>
          <cell r="M58">
            <v>1.3838837185267301</v>
          </cell>
          <cell r="N58">
            <v>1.53241120898387</v>
          </cell>
          <cell r="O58">
            <v>1.6361012469394001</v>
          </cell>
          <cell r="P58">
            <v>1.82573209254674</v>
          </cell>
          <cell r="Q58">
            <v>1.9909220194358901</v>
          </cell>
          <cell r="R58">
            <v>2.1109527542221902</v>
          </cell>
          <cell r="S58">
            <v>2.1202140370928402</v>
          </cell>
          <cell r="T58">
            <v>1.65279467154325</v>
          </cell>
          <cell r="U58">
            <v>1.86837595989084</v>
          </cell>
          <cell r="V58">
            <v>1.6525221680662401</v>
          </cell>
          <cell r="W58">
            <v>1.66187769265402</v>
          </cell>
          <cell r="X58">
            <v>1.81147012572369</v>
          </cell>
          <cell r="Y58">
            <v>2.2389503443124399</v>
          </cell>
          <cell r="Z58">
            <v>2.6271634924333198</v>
          </cell>
          <cell r="AA58">
            <v>2.8160119047619099</v>
          </cell>
          <cell r="AB58">
            <v>2.9771816037735901</v>
          </cell>
        </row>
        <row r="59">
          <cell r="A59" t="str">
            <v>Finland</v>
          </cell>
          <cell r="B59">
            <v>53.140121281203903</v>
          </cell>
          <cell r="C59">
            <v>52.0272413239123</v>
          </cell>
          <cell r="D59">
            <v>52.537268632375103</v>
          </cell>
          <cell r="E59">
            <v>50.442939158042897</v>
          </cell>
          <cell r="F59">
            <v>52.364303493873599</v>
          </cell>
          <cell r="G59">
            <v>55.464876594206899</v>
          </cell>
          <cell r="H59">
            <v>72.623461854957</v>
          </cell>
          <cell r="I59">
            <v>90.505727766691393</v>
          </cell>
          <cell r="J59">
            <v>107.77130862264799</v>
          </cell>
          <cell r="K59">
            <v>117.51333928597499</v>
          </cell>
          <cell r="L59">
            <v>139.82969198619699</v>
          </cell>
          <cell r="M59">
            <v>126.42215322106</v>
          </cell>
          <cell r="N59">
            <v>110.810428214292</v>
          </cell>
          <cell r="O59">
            <v>87.420676916395607</v>
          </cell>
          <cell r="P59">
            <v>100.713895463808</v>
          </cell>
          <cell r="Q59">
            <v>130.75026286338601</v>
          </cell>
          <cell r="R59">
            <v>128.52515748530399</v>
          </cell>
          <cell r="S59">
            <v>123.428095513621</v>
          </cell>
          <cell r="T59">
            <v>130.46582753736001</v>
          </cell>
          <cell r="U59">
            <v>130.948369752834</v>
          </cell>
          <cell r="V59">
            <v>122.222193893333</v>
          </cell>
          <cell r="W59">
            <v>125.26904438666701</v>
          </cell>
          <cell r="X59">
            <v>135.971805101667</v>
          </cell>
          <cell r="Y59">
            <v>165.030703695</v>
          </cell>
          <cell r="Z59">
            <v>189.41117327083299</v>
          </cell>
          <cell r="AA59">
            <v>195.78534730999999</v>
          </cell>
          <cell r="AB59">
            <v>210.837181514918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</row>
        <row r="61">
          <cell r="A61" t="str">
            <v>France</v>
          </cell>
          <cell r="B61">
            <v>691.20775206217695</v>
          </cell>
          <cell r="C61">
            <v>606.50922037676696</v>
          </cell>
          <cell r="D61">
            <v>576.23882726156796</v>
          </cell>
          <cell r="E61">
            <v>554.90023618335204</v>
          </cell>
          <cell r="F61">
            <v>526.64628428262699</v>
          </cell>
          <cell r="G61">
            <v>553.90959514994404</v>
          </cell>
          <cell r="H61">
            <v>765.56032917529797</v>
          </cell>
          <cell r="I61">
            <v>926.703339716752</v>
          </cell>
          <cell r="J61">
            <v>1007.1321960059601</v>
          </cell>
          <cell r="K61">
            <v>1009.82849810292</v>
          </cell>
          <cell r="L61">
            <v>1245.6631072185801</v>
          </cell>
          <cell r="M61">
            <v>1243.5491112708601</v>
          </cell>
          <cell r="N61">
            <v>1372.50396572573</v>
          </cell>
          <cell r="O61">
            <v>1292.6594457510701</v>
          </cell>
          <cell r="P61">
            <v>1366.4806655667601</v>
          </cell>
          <cell r="Q61">
            <v>1571.8898555451401</v>
          </cell>
          <cell r="R61">
            <v>1575.33812290891</v>
          </cell>
          <cell r="S61">
            <v>1427.07336863201</v>
          </cell>
          <cell r="T61">
            <v>1475.5492212634199</v>
          </cell>
          <cell r="U61">
            <v>1456.8044807055101</v>
          </cell>
          <cell r="V61">
            <v>1333.0352373083299</v>
          </cell>
          <cell r="W61">
            <v>1341.3929788</v>
          </cell>
          <cell r="X61">
            <v>1463.8969292916699</v>
          </cell>
          <cell r="Y61">
            <v>1804.9872765375001</v>
          </cell>
          <cell r="Z61">
            <v>2059.7049280583301</v>
          </cell>
          <cell r="AA61">
            <v>2127.1677724149999</v>
          </cell>
          <cell r="AB61">
            <v>2231.6312265208499</v>
          </cell>
        </row>
        <row r="62">
          <cell r="A62" t="str">
            <v>Gabon</v>
          </cell>
          <cell r="B62">
            <v>4.2810742292404198</v>
          </cell>
          <cell r="C62">
            <v>3.86044387006759</v>
          </cell>
          <cell r="D62">
            <v>3.61802138214111</v>
          </cell>
          <cell r="E62">
            <v>3.46397970199585</v>
          </cell>
          <cell r="F62">
            <v>3.3312354452133102</v>
          </cell>
          <cell r="G62">
            <v>3.5079810981750499</v>
          </cell>
          <cell r="H62">
            <v>4.5913339519500704</v>
          </cell>
          <cell r="I62">
            <v>3.4738000917434602</v>
          </cell>
          <cell r="J62">
            <v>3.8304891454696701</v>
          </cell>
          <cell r="K62">
            <v>4.1865801476465903</v>
          </cell>
          <cell r="L62">
            <v>5.9522156722310999</v>
          </cell>
          <cell r="M62">
            <v>5.4029563460413703</v>
          </cell>
          <cell r="N62">
            <v>5.5924288790660803</v>
          </cell>
          <cell r="O62">
            <v>5.4062720723266002</v>
          </cell>
          <cell r="P62">
            <v>4.1908547910662799</v>
          </cell>
          <cell r="Q62">
            <v>4.95874186116398</v>
          </cell>
          <cell r="R62">
            <v>5.6940670511191502</v>
          </cell>
          <cell r="S62">
            <v>5.32681138314459</v>
          </cell>
          <cell r="T62">
            <v>4.4834307992202698</v>
          </cell>
          <cell r="U62">
            <v>4.6691353504036801</v>
          </cell>
          <cell r="V62">
            <v>5.0958854219646996</v>
          </cell>
          <cell r="W62">
            <v>4.7086921748196398</v>
          </cell>
          <cell r="X62">
            <v>4.96993143752547</v>
          </cell>
          <cell r="Y62">
            <v>6.0801241650233999</v>
          </cell>
          <cell r="Z62">
            <v>7.1875652373809098</v>
          </cell>
          <cell r="AA62">
            <v>8.6807847610437907</v>
          </cell>
          <cell r="AB62">
            <v>9.1241701288700607</v>
          </cell>
        </row>
        <row r="63">
          <cell r="A63" t="str">
            <v>Gambia, The</v>
          </cell>
          <cell r="B63">
            <v>0.25253916663203102</v>
          </cell>
          <cell r="C63">
            <v>0.27253769891997898</v>
          </cell>
          <cell r="D63">
            <v>0.23961001211142499</v>
          </cell>
          <cell r="E63">
            <v>0.24470777864787199</v>
          </cell>
          <cell r="F63">
            <v>0.20982150593255899</v>
          </cell>
          <cell r="G63">
            <v>0.19089637570503201</v>
          </cell>
          <cell r="H63">
            <v>0.21450460776302499</v>
          </cell>
          <cell r="I63">
            <v>0.20357681715446199</v>
          </cell>
          <cell r="J63">
            <v>0.242651369273884</v>
          </cell>
          <cell r="K63">
            <v>0.27630677494014499</v>
          </cell>
          <cell r="L63">
            <v>0.290981331323728</v>
          </cell>
          <cell r="M63">
            <v>0.35017794830452098</v>
          </cell>
          <cell r="N63">
            <v>0.332976674139707</v>
          </cell>
          <cell r="O63">
            <v>0.37526479353451597</v>
          </cell>
          <cell r="P63">
            <v>0.36662566040047001</v>
          </cell>
          <cell r="Q63">
            <v>0.38146921334188799</v>
          </cell>
          <cell r="R63">
            <v>0.40047122077831099</v>
          </cell>
          <cell r="S63">
            <v>0.40980869624614802</v>
          </cell>
          <cell r="T63">
            <v>0.42084573503919498</v>
          </cell>
          <cell r="U63">
            <v>0.43193503255422</v>
          </cell>
          <cell r="V63">
            <v>0.420903700750556</v>
          </cell>
          <cell r="W63">
            <v>0.417917555058684</v>
          </cell>
          <cell r="X63">
            <v>0.36972713658873702</v>
          </cell>
          <cell r="Y63">
            <v>0.35302514713785599</v>
          </cell>
          <cell r="Z63">
            <v>0.401021471133514</v>
          </cell>
          <cell r="AA63">
            <v>0.461320089602413</v>
          </cell>
          <cell r="AB63">
            <v>0.50671552789033703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15.252030978808699</v>
          </cell>
          <cell r="O64">
            <v>0.76446354668479599</v>
          </cell>
          <cell r="P64">
            <v>0.82252164164640695</v>
          </cell>
          <cell r="Q64">
            <v>1.89655969301881</v>
          </cell>
          <cell r="R64">
            <v>3.0459981310091999</v>
          </cell>
          <cell r="S64">
            <v>3.5749670285727499</v>
          </cell>
          <cell r="T64">
            <v>3.6199569483871499</v>
          </cell>
          <cell r="U64">
            <v>2.8032740486632099</v>
          </cell>
          <cell r="V64">
            <v>3.0420622120223801</v>
          </cell>
          <cell r="W64">
            <v>3.2053836845557102</v>
          </cell>
          <cell r="X64">
            <v>3.39519301015816</v>
          </cell>
          <cell r="Y64">
            <v>3.99187553110841</v>
          </cell>
          <cell r="Z64">
            <v>5.11127354817389</v>
          </cell>
          <cell r="AA64">
            <v>6.39300841638733</v>
          </cell>
          <cell r="AB64">
            <v>7.8296512859004901</v>
          </cell>
        </row>
        <row r="65">
          <cell r="A65" t="str">
            <v>Germany</v>
          </cell>
          <cell r="B65">
            <v>826.14207025641394</v>
          </cell>
          <cell r="C65">
            <v>695.07369000107201</v>
          </cell>
          <cell r="D65">
            <v>671.15521261349704</v>
          </cell>
          <cell r="E65">
            <v>669.57295958219095</v>
          </cell>
          <cell r="F65">
            <v>630.85261202740901</v>
          </cell>
          <cell r="G65">
            <v>639.69468384830896</v>
          </cell>
          <cell r="H65">
            <v>913.64134498182102</v>
          </cell>
          <cell r="I65">
            <v>1136.9286710425299</v>
          </cell>
          <cell r="J65">
            <v>1225.7279784560901</v>
          </cell>
          <cell r="K65">
            <v>1216.79619194254</v>
          </cell>
          <cell r="L65">
            <v>1547.0255822583499</v>
          </cell>
          <cell r="M65">
            <v>1815.0610268919399</v>
          </cell>
          <cell r="N65">
            <v>2066.72857330842</v>
          </cell>
          <cell r="O65">
            <v>2005.5571632982701</v>
          </cell>
          <cell r="P65">
            <v>2151.0250333917602</v>
          </cell>
          <cell r="Q65">
            <v>2524.9490826435199</v>
          </cell>
          <cell r="R65">
            <v>2439.3463385526302</v>
          </cell>
          <cell r="S65">
            <v>2163.23343363705</v>
          </cell>
          <cell r="T65">
            <v>2187.4839675764301</v>
          </cell>
          <cell r="U65">
            <v>2146.4322544966699</v>
          </cell>
          <cell r="V65">
            <v>1905.7946875</v>
          </cell>
          <cell r="W65">
            <v>1892.5954030666701</v>
          </cell>
          <cell r="X65">
            <v>2024.06026961667</v>
          </cell>
          <cell r="Y65">
            <v>2444.2836412500001</v>
          </cell>
          <cell r="Z65">
            <v>2744.2209566666702</v>
          </cell>
          <cell r="AA65">
            <v>2791.7369549999999</v>
          </cell>
          <cell r="AB65">
            <v>2897.0320300112498</v>
          </cell>
        </row>
        <row r="66">
          <cell r="A66" t="str">
            <v>Ghana</v>
          </cell>
          <cell r="B66">
            <v>15.7196819754844</v>
          </cell>
          <cell r="C66">
            <v>27.826101540034301</v>
          </cell>
          <cell r="D66">
            <v>33.1240179034832</v>
          </cell>
          <cell r="E66">
            <v>21.9611795662634</v>
          </cell>
          <cell r="F66">
            <v>7.9219039786834502</v>
          </cell>
          <cell r="G66">
            <v>6.6471166273280202</v>
          </cell>
          <cell r="H66">
            <v>6.04029858602423</v>
          </cell>
          <cell r="I66">
            <v>5.11294163093436</v>
          </cell>
          <cell r="J66">
            <v>5.5086317133641796</v>
          </cell>
          <cell r="K66">
            <v>5.5769221035882603</v>
          </cell>
          <cell r="L66">
            <v>6.6135572273971999</v>
          </cell>
          <cell r="M66">
            <v>7.32754349395959</v>
          </cell>
          <cell r="N66">
            <v>6.7568100931832298</v>
          </cell>
          <cell r="O66">
            <v>5.9656965898163099</v>
          </cell>
          <cell r="P66">
            <v>5.4403063273211298</v>
          </cell>
          <cell r="Q66">
            <v>6.4574405681301297</v>
          </cell>
          <cell r="R66">
            <v>6.9255318174275704</v>
          </cell>
          <cell r="S66">
            <v>6.88402568896836</v>
          </cell>
          <cell r="T66">
            <v>7.4740293038182397</v>
          </cell>
          <cell r="U66">
            <v>7.7098139680234299</v>
          </cell>
          <cell r="V66">
            <v>4.9774925921167696</v>
          </cell>
          <cell r="W66">
            <v>5.30915830400125</v>
          </cell>
          <cell r="X66">
            <v>6.1596190787539999</v>
          </cell>
          <cell r="Y66">
            <v>7.6241671221139402</v>
          </cell>
          <cell r="Z66">
            <v>8.8718720021192805</v>
          </cell>
          <cell r="AA66">
            <v>10.7203465842128</v>
          </cell>
          <cell r="AB66">
            <v>12.893771979654399</v>
          </cell>
        </row>
        <row r="67">
          <cell r="A67" t="str">
            <v>Greece</v>
          </cell>
          <cell r="B67">
            <v>61.608380676703597</v>
          </cell>
          <cell r="C67">
            <v>56.847425053969502</v>
          </cell>
          <cell r="D67">
            <v>59.321855994434898</v>
          </cell>
          <cell r="E67">
            <v>53.637165603560298</v>
          </cell>
          <cell r="F67">
            <v>52.235639312551498</v>
          </cell>
          <cell r="G67">
            <v>51.832796118183502</v>
          </cell>
          <cell r="H67">
            <v>60.986372778597698</v>
          </cell>
          <cell r="I67">
            <v>70.957142618516201</v>
          </cell>
          <cell r="J67">
            <v>82.632214525492699</v>
          </cell>
          <cell r="K67">
            <v>85.632366227812796</v>
          </cell>
          <cell r="L67">
            <v>105.88221206593199</v>
          </cell>
          <cell r="M67">
            <v>114.18217830966501</v>
          </cell>
          <cell r="N67">
            <v>125.821062354896</v>
          </cell>
          <cell r="O67">
            <v>117.84155859592499</v>
          </cell>
          <cell r="P67">
            <v>126.129369591515</v>
          </cell>
          <cell r="Q67">
            <v>148.03113993511599</v>
          </cell>
          <cell r="R67">
            <v>156.50509586074199</v>
          </cell>
          <cell r="S67">
            <v>152.893423595256</v>
          </cell>
          <cell r="T67">
            <v>153.74369416374901</v>
          </cell>
          <cell r="U67">
            <v>158.29140131172801</v>
          </cell>
          <cell r="V67">
            <v>146.54914267423601</v>
          </cell>
          <cell r="W67">
            <v>150.45934625999999</v>
          </cell>
          <cell r="X67">
            <v>170.94270242416701</v>
          </cell>
          <cell r="Y67">
            <v>222.32294815500001</v>
          </cell>
          <cell r="Z67">
            <v>264.493068591667</v>
          </cell>
          <cell r="AA67">
            <v>284.22647777999998</v>
          </cell>
          <cell r="AB67">
            <v>307.70867843400401</v>
          </cell>
        </row>
        <row r="68">
          <cell r="A68" t="str">
            <v>Grenada</v>
          </cell>
          <cell r="B68">
            <v>8.1291040412854093E-2</v>
          </cell>
          <cell r="C68">
            <v>8.7888895097583797E-2</v>
          </cell>
          <cell r="D68">
            <v>9.5229636356893105E-2</v>
          </cell>
          <cell r="E68">
            <v>0.101211118260922</v>
          </cell>
          <cell r="F68">
            <v>0.11010000777774399</v>
          </cell>
          <cell r="G68">
            <v>0.12821112016826999</v>
          </cell>
          <cell r="H68">
            <v>0.144011121284423</v>
          </cell>
          <cell r="I68">
            <v>0.167229641443156</v>
          </cell>
          <cell r="J68">
            <v>0.18453334636923799</v>
          </cell>
          <cell r="K68">
            <v>0.21306297801427301</v>
          </cell>
          <cell r="L68">
            <v>0.22107038598734399</v>
          </cell>
          <cell r="M68">
            <v>0.24157038743551601</v>
          </cell>
          <cell r="N68">
            <v>0.25091483254007602</v>
          </cell>
          <cell r="O68">
            <v>0.25003705470028997</v>
          </cell>
          <cell r="P68">
            <v>0.26299261117105899</v>
          </cell>
          <cell r="Q68">
            <v>0.27708890846315298</v>
          </cell>
          <cell r="R68">
            <v>0.29818520624974598</v>
          </cell>
          <cell r="S68">
            <v>0.32104817082780701</v>
          </cell>
          <cell r="T68">
            <v>0.35275558047510602</v>
          </cell>
          <cell r="U68">
            <v>0.37966298978332103</v>
          </cell>
          <cell r="V68">
            <v>0.41043333333333298</v>
          </cell>
          <cell r="W68">
            <v>0.39461481481481497</v>
          </cell>
          <cell r="X68">
            <v>0.40750370370370398</v>
          </cell>
          <cell r="Y68">
            <v>0.443744444444444</v>
          </cell>
          <cell r="Z68">
            <v>0.42631655555555598</v>
          </cell>
          <cell r="AA68">
            <v>0.50385433333333296</v>
          </cell>
          <cell r="AB68">
            <v>0.52927722222222195</v>
          </cell>
        </row>
        <row r="69">
          <cell r="A69" t="str">
            <v>Guatemala</v>
          </cell>
          <cell r="B69">
            <v>7.8793993000326097</v>
          </cell>
          <cell r="C69">
            <v>8.6076996275937603</v>
          </cell>
          <cell r="D69">
            <v>8.7180004140827698</v>
          </cell>
          <cell r="E69">
            <v>9.0500004298519201</v>
          </cell>
          <cell r="F69">
            <v>9.4700004498008497</v>
          </cell>
          <cell r="G69">
            <v>11.1800005310215</v>
          </cell>
          <cell r="H69">
            <v>8.4469337345411297</v>
          </cell>
          <cell r="I69">
            <v>7.0844206489918999</v>
          </cell>
          <cell r="J69">
            <v>7.8428267033564802</v>
          </cell>
          <cell r="K69">
            <v>8.3104111717119196</v>
          </cell>
          <cell r="L69">
            <v>7.6090757496983299</v>
          </cell>
          <cell r="M69">
            <v>9.4195846164116208</v>
          </cell>
          <cell r="N69">
            <v>10.410308453447</v>
          </cell>
          <cell r="O69">
            <v>11.3991645134011</v>
          </cell>
          <cell r="P69">
            <v>12.966101125372299</v>
          </cell>
          <cell r="Q69">
            <v>14.656918449108</v>
          </cell>
          <cell r="R69">
            <v>15.6563043874587</v>
          </cell>
          <cell r="S69">
            <v>17.775311305136899</v>
          </cell>
          <cell r="T69">
            <v>19.193395511289602</v>
          </cell>
          <cell r="U69">
            <v>18.316205838473799</v>
          </cell>
          <cell r="V69">
            <v>19.288401365954499</v>
          </cell>
          <cell r="W69">
            <v>21.042724532036502</v>
          </cell>
          <cell r="X69">
            <v>23.308770480840799</v>
          </cell>
          <cell r="Y69">
            <v>24.8976538081412</v>
          </cell>
          <cell r="Z69">
            <v>27.2699959679857</v>
          </cell>
          <cell r="AA69">
            <v>31.788948878315001</v>
          </cell>
          <cell r="AB69">
            <v>35.304014834745303</v>
          </cell>
        </row>
        <row r="70">
          <cell r="A70" t="str">
            <v>Guinea</v>
          </cell>
          <cell r="B70">
            <v>1.72476014455982</v>
          </cell>
          <cell r="C70">
            <v>1.71098984925243</v>
          </cell>
          <cell r="D70">
            <v>1.6783352157098801</v>
          </cell>
          <cell r="E70">
            <v>1.6414392419055599</v>
          </cell>
          <cell r="F70">
            <v>1.6722826798180399</v>
          </cell>
          <cell r="G70">
            <v>1.7770655600245</v>
          </cell>
          <cell r="H70">
            <v>1.9226008993840999</v>
          </cell>
          <cell r="I70">
            <v>2.0415380570289301</v>
          </cell>
          <cell r="J70">
            <v>2.3842957637254898</v>
          </cell>
          <cell r="K70">
            <v>2.4320293804369402</v>
          </cell>
          <cell r="L70">
            <v>2.6667508204998698</v>
          </cell>
          <cell r="M70">
            <v>3.0150582055840101</v>
          </cell>
          <cell r="N70">
            <v>3.2846203915014498</v>
          </cell>
          <cell r="O70">
            <v>3.2790966062135798</v>
          </cell>
          <cell r="P70">
            <v>3.3830929493195399</v>
          </cell>
          <cell r="Q70">
            <v>3.6937106397180899</v>
          </cell>
          <cell r="R70">
            <v>3.8689688175222399</v>
          </cell>
          <cell r="S70">
            <v>3.7837004380226502</v>
          </cell>
          <cell r="T70">
            <v>3.58837600841533</v>
          </cell>
          <cell r="U70">
            <v>3.4612821747425802</v>
          </cell>
          <cell r="V70">
            <v>3.1123625564461799</v>
          </cell>
          <cell r="W70">
            <v>3.03911356148281</v>
          </cell>
          <cell r="X70">
            <v>3.2100017727786598</v>
          </cell>
          <cell r="Y70">
            <v>3.62444347802957</v>
          </cell>
          <cell r="Z70">
            <v>3.9701867201615499</v>
          </cell>
          <cell r="AA70">
            <v>3.3310809785201698</v>
          </cell>
          <cell r="AB70">
            <v>3.31720284277023</v>
          </cell>
        </row>
        <row r="71">
          <cell r="A71" t="str">
            <v>Guinea-Bissau</v>
          </cell>
          <cell r="B71">
            <v>0.138993685627046</v>
          </cell>
          <cell r="C71">
            <v>0.17775892521865899</v>
          </cell>
          <cell r="D71">
            <v>0.202180381472466</v>
          </cell>
          <cell r="E71">
            <v>0.228059407268493</v>
          </cell>
          <cell r="F71">
            <v>0.15859733147454599</v>
          </cell>
          <cell r="G71">
            <v>0.23302502430200001</v>
          </cell>
          <cell r="H71">
            <v>0.22751651984101701</v>
          </cell>
          <cell r="I71">
            <v>0.19251818547265301</v>
          </cell>
          <cell r="J71">
            <v>0.17919285552891601</v>
          </cell>
          <cell r="K71">
            <v>0.21559012431271299</v>
          </cell>
          <cell r="L71">
            <v>0.262080650161156</v>
          </cell>
          <cell r="M71">
            <v>0.25657839769235602</v>
          </cell>
          <cell r="N71">
            <v>0.22685115717236401</v>
          </cell>
          <cell r="O71">
            <v>0.23690096962621199</v>
          </cell>
          <cell r="P71">
            <v>0.23562443186292201</v>
          </cell>
          <cell r="Q71">
            <v>0.25390571944231299</v>
          </cell>
          <cell r="R71">
            <v>0.27027906152793602</v>
          </cell>
          <cell r="S71">
            <v>0.27117221915524398</v>
          </cell>
          <cell r="T71">
            <v>0.205889129434145</v>
          </cell>
          <cell r="U71">
            <v>0.22447294068569701</v>
          </cell>
          <cell r="V71">
            <v>0.216084383021589</v>
          </cell>
          <cell r="W71">
            <v>0.19918431322286501</v>
          </cell>
          <cell r="X71">
            <v>0.20432568763257</v>
          </cell>
          <cell r="Y71">
            <v>0.23638331770735699</v>
          </cell>
          <cell r="Z71">
            <v>0.27023849507159498</v>
          </cell>
          <cell r="AA71">
            <v>0.30163579172147797</v>
          </cell>
          <cell r="AB71">
            <v>0.30480661838918699</v>
          </cell>
        </row>
        <row r="72">
          <cell r="A72" t="str">
            <v>Guyana</v>
          </cell>
          <cell r="B72">
            <v>0.32723946990686598</v>
          </cell>
          <cell r="C72">
            <v>0.31420778321583098</v>
          </cell>
          <cell r="D72">
            <v>0.269111818714454</v>
          </cell>
          <cell r="E72">
            <v>0.27326545360931598</v>
          </cell>
          <cell r="F72">
            <v>0.25410718869508497</v>
          </cell>
          <cell r="G72">
            <v>0.27108966789258798</v>
          </cell>
          <cell r="H72">
            <v>0.30664356111458302</v>
          </cell>
          <cell r="I72">
            <v>0.28325210406179502</v>
          </cell>
          <cell r="J72">
            <v>0.36000001709908203</v>
          </cell>
          <cell r="K72">
            <v>0.38035627608002998</v>
          </cell>
          <cell r="L72">
            <v>0.39624791599299403</v>
          </cell>
          <cell r="M72">
            <v>0.30604066494265503</v>
          </cell>
          <cell r="N72">
            <v>0.36565081101827401</v>
          </cell>
          <cell r="O72">
            <v>0.44024465895698001</v>
          </cell>
          <cell r="P72">
            <v>0.52493335826632803</v>
          </cell>
          <cell r="Q72">
            <v>0.63050717280462398</v>
          </cell>
          <cell r="R72">
            <v>0.70640518444957301</v>
          </cell>
          <cell r="S72">
            <v>0.74914332611896906</v>
          </cell>
          <cell r="T72">
            <v>0.71762129654365203</v>
          </cell>
          <cell r="U72">
            <v>0.69631194608007396</v>
          </cell>
          <cell r="V72">
            <v>0.71200441497940004</v>
          </cell>
          <cell r="W72">
            <v>0.69524523558101003</v>
          </cell>
          <cell r="X72">
            <v>0.72261249333864297</v>
          </cell>
          <cell r="Y72">
            <v>0.74520920519219402</v>
          </cell>
          <cell r="Z72">
            <v>0.78612538798665399</v>
          </cell>
          <cell r="AA72">
            <v>0.81756812209345697</v>
          </cell>
          <cell r="AB72">
            <v>0.87026094516624497</v>
          </cell>
        </row>
        <row r="73">
          <cell r="A73" t="str">
            <v>Haiti</v>
          </cell>
          <cell r="B73">
            <v>1.54569152069543</v>
          </cell>
          <cell r="C73">
            <v>1.70160075826622</v>
          </cell>
          <cell r="D73">
            <v>1.7697687171204599</v>
          </cell>
          <cell r="E73">
            <v>1.8995432751903001</v>
          </cell>
          <cell r="F73">
            <v>2.1048031359425199</v>
          </cell>
          <cell r="G73">
            <v>2.3372498143997098</v>
          </cell>
          <cell r="H73">
            <v>2.5969136660300198</v>
          </cell>
          <cell r="I73">
            <v>1.2794475552120801</v>
          </cell>
          <cell r="J73">
            <v>0.84129079953644403</v>
          </cell>
          <cell r="K73">
            <v>0.77769475533468602</v>
          </cell>
          <cell r="L73">
            <v>0.98989374860943002</v>
          </cell>
          <cell r="M73">
            <v>0.88778381066357903</v>
          </cell>
          <cell r="N73">
            <v>0.53289567939250904</v>
          </cell>
          <cell r="O73">
            <v>0.61028127251285502</v>
          </cell>
          <cell r="P73">
            <v>1.73108914448735</v>
          </cell>
          <cell r="Q73">
            <v>2.5415845415224099</v>
          </cell>
          <cell r="R73">
            <v>2.8642880279116301</v>
          </cell>
          <cell r="S73">
            <v>3.1155468148120402</v>
          </cell>
          <cell r="T73">
            <v>3.6392171083916098</v>
          </cell>
          <cell r="U73">
            <v>3.9723320367150801</v>
          </cell>
          <cell r="V73">
            <v>3.5143735468635402</v>
          </cell>
          <cell r="W73">
            <v>3.41556145108482</v>
          </cell>
          <cell r="X73">
            <v>3.0966880896033002</v>
          </cell>
          <cell r="Y73">
            <v>2.68350222715299</v>
          </cell>
          <cell r="Z73">
            <v>3.5310897332706199</v>
          </cell>
          <cell r="AA73">
            <v>3.9833790402534599</v>
          </cell>
          <cell r="AB73">
            <v>4.4728162302294097</v>
          </cell>
        </row>
        <row r="74">
          <cell r="A74" t="str">
            <v>Honduras</v>
          </cell>
          <cell r="B74">
            <v>2.56600012187846</v>
          </cell>
          <cell r="C74">
            <v>2.81950013391906</v>
          </cell>
          <cell r="D74">
            <v>2.9035001379088499</v>
          </cell>
          <cell r="E74">
            <v>3.0770001461496501</v>
          </cell>
          <cell r="F74">
            <v>3.31900015764404</v>
          </cell>
          <cell r="G74">
            <v>3.63950017286697</v>
          </cell>
          <cell r="H74">
            <v>3.8085001808940402</v>
          </cell>
          <cell r="I74">
            <v>4.1525001972331603</v>
          </cell>
          <cell r="J74">
            <v>4.6255002196994504</v>
          </cell>
          <cell r="K74">
            <v>5.1670002454193202</v>
          </cell>
          <cell r="L74">
            <v>3.04889382547973</v>
          </cell>
          <cell r="M74">
            <v>3.06846409558747</v>
          </cell>
          <cell r="N74">
            <v>3.4194772370659301</v>
          </cell>
          <cell r="O74">
            <v>3.50594281322237</v>
          </cell>
          <cell r="P74">
            <v>3.4323740898546999</v>
          </cell>
          <cell r="Q74">
            <v>3.9127533806645398</v>
          </cell>
          <cell r="R74">
            <v>4.03545748942794</v>
          </cell>
          <cell r="S74">
            <v>4.6620637034432404</v>
          </cell>
          <cell r="T74">
            <v>5.2018957483383996</v>
          </cell>
          <cell r="U74">
            <v>5.3744164281535998</v>
          </cell>
          <cell r="V74">
            <v>5.9544084573539697</v>
          </cell>
          <cell r="W74">
            <v>6.3213601527585697</v>
          </cell>
          <cell r="X74">
            <v>6.5022163360779004</v>
          </cell>
          <cell r="Y74">
            <v>6.8596478236890404</v>
          </cell>
          <cell r="Z74">
            <v>7.4542065909694299</v>
          </cell>
          <cell r="AA74">
            <v>8.2942416961484096</v>
          </cell>
          <cell r="AB74">
            <v>8.9812811143737399</v>
          </cell>
        </row>
        <row r="75">
          <cell r="A75" t="str">
            <v>Hong Kong, China</v>
          </cell>
          <cell r="B75">
            <v>28.584688828353102</v>
          </cell>
          <cell r="C75">
            <v>30.71021228056</v>
          </cell>
          <cell r="D75">
            <v>31.897811463475598</v>
          </cell>
          <cell r="E75">
            <v>29.5467803523225</v>
          </cell>
          <cell r="F75">
            <v>32.933395086198203</v>
          </cell>
          <cell r="G75">
            <v>35.027077169200403</v>
          </cell>
          <cell r="H75">
            <v>40.909850318497497</v>
          </cell>
          <cell r="I75">
            <v>50.465565652029497</v>
          </cell>
          <cell r="J75">
            <v>59.600999242318899</v>
          </cell>
          <cell r="K75">
            <v>68.753035169221903</v>
          </cell>
          <cell r="L75">
            <v>76.890112188025299</v>
          </cell>
          <cell r="M75">
            <v>88.831997936795204</v>
          </cell>
          <cell r="N75">
            <v>104.007969077288</v>
          </cell>
          <cell r="O75">
            <v>119.96474863717</v>
          </cell>
          <cell r="P75">
            <v>135.534903705511</v>
          </cell>
          <cell r="Q75">
            <v>144.23000683347701</v>
          </cell>
          <cell r="R75">
            <v>158.96582741784499</v>
          </cell>
          <cell r="S75">
            <v>176.312562620595</v>
          </cell>
          <cell r="T75">
            <v>166.90878189940599</v>
          </cell>
          <cell r="U75">
            <v>163.28774271724299</v>
          </cell>
          <cell r="V75">
            <v>168.75406046390799</v>
          </cell>
          <cell r="W75">
            <v>166.54117835303001</v>
          </cell>
          <cell r="X75">
            <v>163.70940473810799</v>
          </cell>
          <cell r="Y75">
            <v>158.47317851466499</v>
          </cell>
          <cell r="Z75">
            <v>165.82253449569299</v>
          </cell>
          <cell r="AA75">
            <v>177.78356849449301</v>
          </cell>
          <cell r="AB75">
            <v>189.53755401429399</v>
          </cell>
        </row>
        <row r="76">
          <cell r="A76" t="str">
            <v>Hungary</v>
          </cell>
          <cell r="B76">
            <v>22.163553435039098</v>
          </cell>
          <cell r="C76">
            <v>22.7284889805942</v>
          </cell>
          <cell r="D76">
            <v>23.146553901678999</v>
          </cell>
          <cell r="E76">
            <v>21.006394250471502</v>
          </cell>
          <cell r="F76">
            <v>20.366590836533199</v>
          </cell>
          <cell r="G76">
            <v>20.623910102674799</v>
          </cell>
          <cell r="H76">
            <v>23.7562497068106</v>
          </cell>
          <cell r="I76">
            <v>26.109343356163802</v>
          </cell>
          <cell r="J76">
            <v>28.571163145901799</v>
          </cell>
          <cell r="K76">
            <v>29.167762068668299</v>
          </cell>
          <cell r="L76">
            <v>33.0556815401102</v>
          </cell>
          <cell r="M76">
            <v>33.428864462460098</v>
          </cell>
          <cell r="N76">
            <v>37.254436226757797</v>
          </cell>
          <cell r="O76">
            <v>38.596096331556801</v>
          </cell>
          <cell r="P76">
            <v>41.506199850942203</v>
          </cell>
          <cell r="Q76">
            <v>44.668812435886998</v>
          </cell>
          <cell r="R76">
            <v>45.162728741756503</v>
          </cell>
          <cell r="S76">
            <v>45.723583184249499</v>
          </cell>
          <cell r="T76">
            <v>47.049214480608804</v>
          </cell>
          <cell r="U76">
            <v>48.0442343846087</v>
          </cell>
          <cell r="V76">
            <v>47.958147158277001</v>
          </cell>
          <cell r="W76">
            <v>53.317288561555401</v>
          </cell>
          <cell r="X76">
            <v>66.710428353540195</v>
          </cell>
          <cell r="Y76">
            <v>84.4186678951434</v>
          </cell>
          <cell r="Z76">
            <v>102.158794878645</v>
          </cell>
          <cell r="AA76">
            <v>111.567797777861</v>
          </cell>
          <cell r="AB76">
            <v>114.27338948256001</v>
          </cell>
        </row>
        <row r="77">
          <cell r="A77" t="str">
            <v>Iceland</v>
          </cell>
          <cell r="B77">
            <v>3.38694291373309</v>
          </cell>
          <cell r="C77">
            <v>3.46852690560126</v>
          </cell>
          <cell r="D77">
            <v>3.2846107310475698</v>
          </cell>
          <cell r="E77">
            <v>2.79686555108304</v>
          </cell>
          <cell r="F77">
            <v>2.8495103265205901</v>
          </cell>
          <cell r="G77">
            <v>2.94004533551312</v>
          </cell>
          <cell r="H77">
            <v>3.9311981881767202</v>
          </cell>
          <cell r="I77">
            <v>5.4417567877482798</v>
          </cell>
          <cell r="J77">
            <v>6.06672094613534</v>
          </cell>
          <cell r="K77">
            <v>5.6252265089844</v>
          </cell>
          <cell r="L77">
            <v>6.3826765680586597</v>
          </cell>
          <cell r="M77">
            <v>6.8222756755899896</v>
          </cell>
          <cell r="N77">
            <v>6.9929117538968102</v>
          </cell>
          <cell r="O77">
            <v>6.1459724782025296</v>
          </cell>
          <cell r="P77">
            <v>6.3029785944724299</v>
          </cell>
          <cell r="Q77">
            <v>7.0245203363775497</v>
          </cell>
          <cell r="R77">
            <v>7.3343524923832897</v>
          </cell>
          <cell r="S77">
            <v>7.4278334926363696</v>
          </cell>
          <cell r="T77">
            <v>8.2476958984666506</v>
          </cell>
          <cell r="U77">
            <v>8.6811582818412791</v>
          </cell>
          <cell r="V77">
            <v>8.6778727057415495</v>
          </cell>
          <cell r="W77">
            <v>7.8941860388744498</v>
          </cell>
          <cell r="X77">
            <v>8.8246566283909704</v>
          </cell>
          <cell r="Y77">
            <v>10.837880881706999</v>
          </cell>
          <cell r="Z77">
            <v>13.0626636573258</v>
          </cell>
          <cell r="AA77">
            <v>16.080921853537301</v>
          </cell>
          <cell r="AB77">
            <v>16.578810360528799</v>
          </cell>
        </row>
        <row r="78">
          <cell r="A78" t="str">
            <v>India</v>
          </cell>
          <cell r="B78">
            <v>176.62370515122601</v>
          </cell>
          <cell r="C78">
            <v>189.02214446997499</v>
          </cell>
          <cell r="D78">
            <v>195.43435210445099</v>
          </cell>
          <cell r="E78">
            <v>211.25990997992801</v>
          </cell>
          <cell r="F78">
            <v>211.99973473306801</v>
          </cell>
          <cell r="G78">
            <v>219.90134655640901</v>
          </cell>
          <cell r="H78">
            <v>242.06020694187501</v>
          </cell>
          <cell r="I78">
            <v>267.13602391344</v>
          </cell>
          <cell r="J78">
            <v>293.120575843013</v>
          </cell>
          <cell r="K78">
            <v>291.95752005527498</v>
          </cell>
          <cell r="L78">
            <v>315.566834952492</v>
          </cell>
          <cell r="M78">
            <v>280.07885061209998</v>
          </cell>
          <cell r="N78">
            <v>281.75008054761901</v>
          </cell>
          <cell r="O78">
            <v>274.82570074513302</v>
          </cell>
          <cell r="P78">
            <v>313.01058219942502</v>
          </cell>
          <cell r="Q78">
            <v>355.62361071240502</v>
          </cell>
          <cell r="R78">
            <v>376.35514644354902</v>
          </cell>
          <cell r="S78">
            <v>409.97959497994299</v>
          </cell>
          <cell r="T78">
            <v>412.68540864631302</v>
          </cell>
          <cell r="U78">
            <v>440.75993556099201</v>
          </cell>
          <cell r="V78">
            <v>461.32900854426498</v>
          </cell>
          <cell r="W78">
            <v>473.86691428601603</v>
          </cell>
          <cell r="X78">
            <v>494.848456371373</v>
          </cell>
          <cell r="Y78">
            <v>576.54715997409801</v>
          </cell>
          <cell r="Z78">
            <v>667.34241511766697</v>
          </cell>
          <cell r="AA78">
            <v>780.78387022692698</v>
          </cell>
          <cell r="AB78">
            <v>886.86678717597397</v>
          </cell>
        </row>
        <row r="79">
          <cell r="A79" t="str">
            <v>Indonesia</v>
          </cell>
          <cell r="B79">
            <v>95.374860725578699</v>
          </cell>
          <cell r="C79">
            <v>106.47028827527799</v>
          </cell>
          <cell r="D79">
            <v>109.304642116984</v>
          </cell>
          <cell r="E79">
            <v>99.075113807504195</v>
          </cell>
          <cell r="F79">
            <v>101.456311425851</v>
          </cell>
          <cell r="G79">
            <v>101.13943966276901</v>
          </cell>
          <cell r="H79">
            <v>92.728213808808206</v>
          </cell>
          <cell r="I79">
            <v>87.864590688923599</v>
          </cell>
          <cell r="J79">
            <v>97.550800014977796</v>
          </cell>
          <cell r="K79">
            <v>111.466946671391</v>
          </cell>
          <cell r="L79">
            <v>125.721788776842</v>
          </cell>
          <cell r="M79">
            <v>140.82056549445201</v>
          </cell>
          <cell r="N79">
            <v>152.84847535085399</v>
          </cell>
          <cell r="O79">
            <v>174.601455213972</v>
          </cell>
          <cell r="P79">
            <v>195.465711779614</v>
          </cell>
          <cell r="Q79">
            <v>223.361006018278</v>
          </cell>
          <cell r="R79">
            <v>250.746096587751</v>
          </cell>
          <cell r="S79">
            <v>238.40793155220101</v>
          </cell>
          <cell r="T79">
            <v>105.469472107405</v>
          </cell>
          <cell r="U79">
            <v>154.70502651247401</v>
          </cell>
          <cell r="V79">
            <v>165.520626238668</v>
          </cell>
          <cell r="W79">
            <v>160.657467766395</v>
          </cell>
          <cell r="X79">
            <v>195.593218417522</v>
          </cell>
          <cell r="Y79">
            <v>234.83403982351101</v>
          </cell>
          <cell r="Z79">
            <v>257.00548064877199</v>
          </cell>
          <cell r="AA79">
            <v>286.95680086871602</v>
          </cell>
          <cell r="AB79">
            <v>364.23901340401102</v>
          </cell>
        </row>
        <row r="80">
          <cell r="A80" t="str">
            <v>Iran, Islamic Rep.</v>
          </cell>
          <cell r="B80">
            <v>93.772160914125706</v>
          </cell>
          <cell r="C80">
            <v>106.589084833961</v>
          </cell>
          <cell r="D80">
            <v>133.393175216081</v>
          </cell>
          <cell r="E80">
            <v>162.432193372265</v>
          </cell>
          <cell r="F80">
            <v>168.411102972008</v>
          </cell>
          <cell r="G80">
            <v>79.863967860706694</v>
          </cell>
          <cell r="H80">
            <v>83.336090158046005</v>
          </cell>
          <cell r="I80">
            <v>95.985558685810503</v>
          </cell>
          <cell r="J80">
            <v>84.167368919201706</v>
          </cell>
          <cell r="K80">
            <v>81.218629430113396</v>
          </cell>
          <cell r="L80">
            <v>84.973364637786801</v>
          </cell>
          <cell r="M80">
            <v>97.361328147536398</v>
          </cell>
          <cell r="N80">
            <v>114.775365255132</v>
          </cell>
          <cell r="O80">
            <v>85.8774180580875</v>
          </cell>
          <cell r="P80">
            <v>67.093769937207597</v>
          </cell>
          <cell r="Q80">
            <v>90.838371354381493</v>
          </cell>
          <cell r="R80">
            <v>110.622689810567</v>
          </cell>
          <cell r="S80">
            <v>106.350944426179</v>
          </cell>
          <cell r="T80">
            <v>97.869171866760894</v>
          </cell>
          <cell r="U80">
            <v>104.656042245759</v>
          </cell>
          <cell r="V80">
            <v>96.440162166962494</v>
          </cell>
          <cell r="W80">
            <v>115.434905035298</v>
          </cell>
          <cell r="X80">
            <v>116.42083438049799</v>
          </cell>
          <cell r="Y80">
            <v>133.96921033566801</v>
          </cell>
          <cell r="Z80">
            <v>161.260580341782</v>
          </cell>
          <cell r="AA80">
            <v>188.47939286505601</v>
          </cell>
          <cell r="AB80">
            <v>212.49167046417401</v>
          </cell>
        </row>
        <row r="81">
          <cell r="A81" t="str">
            <v>Ireland</v>
          </cell>
          <cell r="B81">
            <v>21.247882948199901</v>
          </cell>
          <cell r="C81">
            <v>20.2534391518431</v>
          </cell>
          <cell r="D81">
            <v>21.135134954325402</v>
          </cell>
          <cell r="E81">
            <v>20.446849909644101</v>
          </cell>
          <cell r="F81">
            <v>19.721317971546799</v>
          </cell>
          <cell r="G81">
            <v>21.000368175780402</v>
          </cell>
          <cell r="H81">
            <v>28.1591038621747</v>
          </cell>
          <cell r="I81">
            <v>33.384596011028201</v>
          </cell>
          <cell r="J81">
            <v>36.572857332377801</v>
          </cell>
          <cell r="K81">
            <v>37.721755147631598</v>
          </cell>
          <cell r="L81">
            <v>47.801946943723301</v>
          </cell>
          <cell r="M81">
            <v>48.449833418873403</v>
          </cell>
          <cell r="N81">
            <v>54.470801197090303</v>
          </cell>
          <cell r="O81">
            <v>50.472645741921298</v>
          </cell>
          <cell r="P81">
            <v>55.383529779793001</v>
          </cell>
          <cell r="Q81">
            <v>67.127680623911601</v>
          </cell>
          <cell r="R81">
            <v>74.130211302004497</v>
          </cell>
          <cell r="S81">
            <v>81.378416863578806</v>
          </cell>
          <cell r="T81">
            <v>88.3450386898202</v>
          </cell>
          <cell r="U81">
            <v>96.666713369824095</v>
          </cell>
          <cell r="V81">
            <v>96.609131595759195</v>
          </cell>
          <cell r="W81">
            <v>104.56980959311601</v>
          </cell>
          <cell r="X81">
            <v>122.72436588756401</v>
          </cell>
          <cell r="Y81">
            <v>157.11851803823899</v>
          </cell>
          <cell r="Z81">
            <v>183.47335049837301</v>
          </cell>
          <cell r="AA81">
            <v>200.769391006093</v>
          </cell>
          <cell r="AB81">
            <v>222.079616552516</v>
          </cell>
        </row>
        <row r="82">
          <cell r="A82" t="str">
            <v>Israel</v>
          </cell>
          <cell r="B82">
            <v>23.925641046572601</v>
          </cell>
          <cell r="C82">
            <v>25.314344798931501</v>
          </cell>
          <cell r="D82">
            <v>27.3297010661942</v>
          </cell>
          <cell r="E82">
            <v>32.480840615738003</v>
          </cell>
          <cell r="F82">
            <v>36.422040586543801</v>
          </cell>
          <cell r="G82">
            <v>27.870305115274402</v>
          </cell>
          <cell r="H82">
            <v>31.332341413739599</v>
          </cell>
          <cell r="I82">
            <v>37.428171091886398</v>
          </cell>
          <cell r="J82">
            <v>46.3711979236015</v>
          </cell>
          <cell r="K82">
            <v>47.256360417315001</v>
          </cell>
          <cell r="L82">
            <v>55.677376064707097</v>
          </cell>
          <cell r="M82">
            <v>63.368773811484402</v>
          </cell>
          <cell r="N82">
            <v>70.687911591544903</v>
          </cell>
          <cell r="O82">
            <v>70.954891855622705</v>
          </cell>
          <cell r="P82">
            <v>80.947554572477102</v>
          </cell>
          <cell r="Q82">
            <v>94.010769686040604</v>
          </cell>
          <cell r="R82">
            <v>103.772465671437</v>
          </cell>
          <cell r="S82">
            <v>107.615010271394</v>
          </cell>
          <cell r="T82">
            <v>108.460572966787</v>
          </cell>
          <cell r="U82">
            <v>108.28460605736799</v>
          </cell>
          <cell r="V82">
            <v>120.999598172557</v>
          </cell>
          <cell r="W82">
            <v>118.65887617241199</v>
          </cell>
          <cell r="X82">
            <v>109.38204982920099</v>
          </cell>
          <cell r="Y82">
            <v>115.260275667784</v>
          </cell>
          <cell r="Z82">
            <v>122.502924134886</v>
          </cell>
          <cell r="AA82">
            <v>129.84088886465699</v>
          </cell>
          <cell r="AB82">
            <v>140.19529136768401</v>
          </cell>
        </row>
        <row r="83">
          <cell r="A83" t="str">
            <v>Italy</v>
          </cell>
          <cell r="B83">
            <v>460.62944947144302</v>
          </cell>
          <cell r="C83">
            <v>417.72736411627301</v>
          </cell>
          <cell r="D83">
            <v>412.83349808832003</v>
          </cell>
          <cell r="E83">
            <v>428.41181450983203</v>
          </cell>
          <cell r="F83">
            <v>423.27544735311602</v>
          </cell>
          <cell r="G83">
            <v>437.10311438635301</v>
          </cell>
          <cell r="H83">
            <v>619.07729921044995</v>
          </cell>
          <cell r="I83">
            <v>777.00851915558906</v>
          </cell>
          <cell r="J83">
            <v>860.86079785963602</v>
          </cell>
          <cell r="K83">
            <v>895.33690591222796</v>
          </cell>
          <cell r="L83">
            <v>1135.5429303472899</v>
          </cell>
          <cell r="M83">
            <v>1198.9848067569801</v>
          </cell>
          <cell r="N83">
            <v>1271.90725349794</v>
          </cell>
          <cell r="O83">
            <v>1022.6620295642</v>
          </cell>
          <cell r="P83">
            <v>1054.8969478030599</v>
          </cell>
          <cell r="Q83">
            <v>1126.63063709785</v>
          </cell>
          <cell r="R83">
            <v>1259.9471107808699</v>
          </cell>
          <cell r="S83">
            <v>1193.6171274890301</v>
          </cell>
          <cell r="T83">
            <v>1218.6663150372001</v>
          </cell>
          <cell r="U83">
            <v>1202.3979576521499</v>
          </cell>
          <cell r="V83">
            <v>1100.5627514415</v>
          </cell>
          <cell r="W83">
            <v>1118.3183734823299</v>
          </cell>
          <cell r="X83">
            <v>1223.23597623925</v>
          </cell>
          <cell r="Y83">
            <v>1510.0546861867499</v>
          </cell>
          <cell r="Z83">
            <v>1728.8629326124999</v>
          </cell>
          <cell r="AA83">
            <v>1772.7691612399999</v>
          </cell>
          <cell r="AB83">
            <v>1852.5854338260399</v>
          </cell>
        </row>
        <row r="84">
          <cell r="A84" t="str">
            <v>Jamaica</v>
          </cell>
          <cell r="B84">
            <v>2.84606563946708</v>
          </cell>
          <cell r="C84">
            <v>3.12637674925397</v>
          </cell>
          <cell r="D84">
            <v>3.5895900242571899</v>
          </cell>
          <cell r="E84">
            <v>3.1905314145897998</v>
          </cell>
          <cell r="F84">
            <v>2.35135827180157</v>
          </cell>
          <cell r="G84">
            <v>2.2116665961318001</v>
          </cell>
          <cell r="H84">
            <v>2.6289305864417698</v>
          </cell>
          <cell r="I84">
            <v>2.9649310190409301</v>
          </cell>
          <cell r="J84">
            <v>3.5336409131843798</v>
          </cell>
          <cell r="K84">
            <v>4.0971982575819004</v>
          </cell>
          <cell r="L84">
            <v>5.1748677737318998</v>
          </cell>
          <cell r="M84">
            <v>4.8575269152027802</v>
          </cell>
          <cell r="N84">
            <v>4.0552878298619097</v>
          </cell>
          <cell r="O84">
            <v>5.5803332716124396</v>
          </cell>
          <cell r="P84">
            <v>6.7836218487395001</v>
          </cell>
          <cell r="Q84">
            <v>5.1448068804838396</v>
          </cell>
          <cell r="R84">
            <v>6.9477068010118899</v>
          </cell>
          <cell r="S84">
            <v>7.2598716184435599</v>
          </cell>
          <cell r="T84">
            <v>7.6376532523364</v>
          </cell>
          <cell r="U84">
            <v>7.31645810557825</v>
          </cell>
          <cell r="V84">
            <v>7.4670325090213403</v>
          </cell>
          <cell r="W84">
            <v>7.8941855580932998</v>
          </cell>
          <cell r="X84">
            <v>8.0795750299930909</v>
          </cell>
          <cell r="Y84">
            <v>7.8144253178027396</v>
          </cell>
          <cell r="Z84">
            <v>8.8007973962571207</v>
          </cell>
          <cell r="AA84">
            <v>9.3976921655092305</v>
          </cell>
          <cell r="AB84">
            <v>10.5653117183601</v>
          </cell>
        </row>
        <row r="85">
          <cell r="A85" t="str">
            <v>Japan</v>
          </cell>
          <cell r="B85">
            <v>1059.5583562060101</v>
          </cell>
          <cell r="C85">
            <v>1168.8680358963099</v>
          </cell>
          <cell r="D85">
            <v>1087.0415565686999</v>
          </cell>
          <cell r="E85">
            <v>1182.5695645723799</v>
          </cell>
          <cell r="F85">
            <v>1259.45258679672</v>
          </cell>
          <cell r="G85">
            <v>1356.71712770711</v>
          </cell>
          <cell r="H85">
            <v>2007.3554384295501</v>
          </cell>
          <cell r="I85">
            <v>2426.4807830816999</v>
          </cell>
          <cell r="J85">
            <v>2940.9577224280401</v>
          </cell>
          <cell r="K85">
            <v>2946.8322655735601</v>
          </cell>
          <cell r="L85">
            <v>3031.6202972683</v>
          </cell>
          <cell r="M85">
            <v>3454.3515648922698</v>
          </cell>
          <cell r="N85">
            <v>3770.26633845061</v>
          </cell>
          <cell r="O85">
            <v>4337.1377376299897</v>
          </cell>
          <cell r="P85">
            <v>4767.1558180296097</v>
          </cell>
          <cell r="Q85">
            <v>5277.8671159239002</v>
          </cell>
          <cell r="R85">
            <v>4638.4285208370602</v>
          </cell>
          <cell r="S85">
            <v>4263.8491822631504</v>
          </cell>
          <cell r="T85">
            <v>3871.9607188135501</v>
          </cell>
          <cell r="U85">
            <v>4384.2654122058402</v>
          </cell>
          <cell r="V85">
            <v>4668.7863516808302</v>
          </cell>
          <cell r="W85">
            <v>4097.9583762435896</v>
          </cell>
          <cell r="X85">
            <v>3925.11313485247</v>
          </cell>
          <cell r="Y85">
            <v>4234.91747358456</v>
          </cell>
          <cell r="Z85">
            <v>4608.1363223165199</v>
          </cell>
          <cell r="AA85">
            <v>4557.1159291966196</v>
          </cell>
          <cell r="AB85">
            <v>4367.4587881779198</v>
          </cell>
        </row>
        <row r="86">
          <cell r="A86" t="str">
            <v>Jordan</v>
          </cell>
          <cell r="B86">
            <v>3.9077491474996</v>
          </cell>
          <cell r="C86">
            <v>4.3883671627340401</v>
          </cell>
          <cell r="D86">
            <v>4.6837923784893398</v>
          </cell>
          <cell r="E86">
            <v>4.92176301104928</v>
          </cell>
          <cell r="F86">
            <v>4.9718824500783896</v>
          </cell>
          <cell r="G86">
            <v>5.0011823899800003</v>
          </cell>
          <cell r="H86">
            <v>6.4040846304599199</v>
          </cell>
          <cell r="I86">
            <v>6.7508719633333403</v>
          </cell>
          <cell r="J86">
            <v>6.3242244779999996</v>
          </cell>
          <cell r="K86">
            <v>4.2524371312499998</v>
          </cell>
          <cell r="L86">
            <v>4.1605842432499998</v>
          </cell>
          <cell r="M86">
            <v>4.3450628949999999</v>
          </cell>
          <cell r="N86">
            <v>5.3691789891955004</v>
          </cell>
          <cell r="O86">
            <v>5.5316199250700198</v>
          </cell>
          <cell r="P86">
            <v>6.1973518191462604</v>
          </cell>
          <cell r="Q86">
            <v>6.7305169998516403</v>
          </cell>
          <cell r="R86">
            <v>6.9283284319653697</v>
          </cell>
          <cell r="S86">
            <v>7.2462517891418896</v>
          </cell>
          <cell r="T86">
            <v>7.9122995740570197</v>
          </cell>
          <cell r="U86">
            <v>8.1491051316646796</v>
          </cell>
          <cell r="V86">
            <v>8.46053477325035</v>
          </cell>
          <cell r="W86">
            <v>8.9752961350400309</v>
          </cell>
          <cell r="X86">
            <v>9.5824717910578201</v>
          </cell>
          <cell r="Y86">
            <v>10.195680843721</v>
          </cell>
          <cell r="Z86">
            <v>11.398204960431899</v>
          </cell>
          <cell r="AA86">
            <v>12.7121289231858</v>
          </cell>
          <cell r="AB86">
            <v>14.3176853930982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2.87668323797195</v>
          </cell>
          <cell r="O87">
            <v>5.1523322228944197</v>
          </cell>
          <cell r="P87">
            <v>11.6492836676218</v>
          </cell>
          <cell r="Q87">
            <v>16.594265145007601</v>
          </cell>
          <cell r="R87">
            <v>20.8933051306016</v>
          </cell>
          <cell r="S87">
            <v>22.129050394729099</v>
          </cell>
          <cell r="T87">
            <v>21.6230490324761</v>
          </cell>
          <cell r="U87">
            <v>16.9554953097748</v>
          </cell>
          <cell r="V87">
            <v>18.275168378076</v>
          </cell>
          <cell r="W87">
            <v>22.134587549013499</v>
          </cell>
          <cell r="X87">
            <v>24.599485702653102</v>
          </cell>
          <cell r="Y87">
            <v>30.859611046600001</v>
          </cell>
          <cell r="Z87">
            <v>43.1516470026096</v>
          </cell>
          <cell r="AA87">
            <v>57.1236717338952</v>
          </cell>
          <cell r="AB87">
            <v>77.236894281862106</v>
          </cell>
        </row>
        <row r="88">
          <cell r="A88" t="str">
            <v>Kenya</v>
          </cell>
          <cell r="B88">
            <v>10.0994853125093</v>
          </cell>
          <cell r="C88">
            <v>9.5126580151608309</v>
          </cell>
          <cell r="D88">
            <v>9.1586867123934006</v>
          </cell>
          <cell r="E88">
            <v>8.4699524944005091</v>
          </cell>
          <cell r="F88">
            <v>8.7883992114661993</v>
          </cell>
          <cell r="G88">
            <v>8.7460024093188498</v>
          </cell>
          <cell r="H88">
            <v>10.3872944883669</v>
          </cell>
          <cell r="I88">
            <v>11.387076502986799</v>
          </cell>
          <cell r="J88">
            <v>11.8063392166972</v>
          </cell>
          <cell r="K88">
            <v>11.704724484865499</v>
          </cell>
          <cell r="L88">
            <v>12.1796518935347</v>
          </cell>
          <cell r="M88">
            <v>11.5012751160615</v>
          </cell>
          <cell r="N88">
            <v>11.327290465824699</v>
          </cell>
          <cell r="O88">
            <v>7.8693768561629396</v>
          </cell>
          <cell r="P88">
            <v>9.4219509643524102</v>
          </cell>
          <cell r="Q88">
            <v>11.943806589560999</v>
          </cell>
          <cell r="R88">
            <v>12.0458367087368</v>
          </cell>
          <cell r="S88">
            <v>13.281243626880199</v>
          </cell>
          <cell r="T88">
            <v>13.7671246305938</v>
          </cell>
          <cell r="U88">
            <v>12.8825034735441</v>
          </cell>
          <cell r="V88">
            <v>12.3161606804698</v>
          </cell>
          <cell r="W88">
            <v>13.0585101103298</v>
          </cell>
          <cell r="X88">
            <v>13.190803945191099</v>
          </cell>
          <cell r="Y88">
            <v>15.0361725440141</v>
          </cell>
          <cell r="Z88">
            <v>16.198572723544</v>
          </cell>
          <cell r="AA88">
            <v>18.7303556941255</v>
          </cell>
          <cell r="AB88">
            <v>23.186511890232499</v>
          </cell>
        </row>
        <row r="89">
          <cell r="A89" t="str">
            <v>Kiribati</v>
          </cell>
          <cell r="B89">
            <v>2.7955354939112099E-2</v>
          </cell>
          <cell r="C89">
            <v>2.9309450899654501E-2</v>
          </cell>
          <cell r="D89">
            <v>2.9231938683897798E-2</v>
          </cell>
          <cell r="E89">
            <v>2.72524839886161E-2</v>
          </cell>
          <cell r="F89">
            <v>2.9466600795818799E-2</v>
          </cell>
          <cell r="G89">
            <v>2.29862394639085E-2</v>
          </cell>
          <cell r="H89">
            <v>2.3158127934424799E-2</v>
          </cell>
          <cell r="I89">
            <v>2.39490518025142E-2</v>
          </cell>
          <cell r="J89">
            <v>3.0956951761866601E-2</v>
          </cell>
          <cell r="K89">
            <v>2.9624676716923801E-2</v>
          </cell>
          <cell r="L89">
            <v>2.8439766569013401E-2</v>
          </cell>
          <cell r="M89">
            <v>3.3659383946746599E-2</v>
          </cell>
          <cell r="N89">
            <v>3.38862226493905E-2</v>
          </cell>
          <cell r="O89">
            <v>3.29828921803633E-2</v>
          </cell>
          <cell r="P89">
            <v>3.96823041338226E-2</v>
          </cell>
          <cell r="Q89">
            <v>4.6018028058052197E-2</v>
          </cell>
          <cell r="R89">
            <v>4.9925334034204398E-2</v>
          </cell>
          <cell r="S89">
            <v>4.7810467764360202E-2</v>
          </cell>
          <cell r="T89">
            <v>4.8052044499419203E-2</v>
          </cell>
          <cell r="U89">
            <v>5.3795065465665599E-2</v>
          </cell>
          <cell r="V89">
            <v>4.6704131853580501E-2</v>
          </cell>
          <cell r="W89">
            <v>4.50860956966877E-2</v>
          </cell>
          <cell r="X89">
            <v>4.8739493667943501E-2</v>
          </cell>
          <cell r="Y89">
            <v>5.8478887342267499E-2</v>
          </cell>
          <cell r="Z89">
            <v>5.8230000955517003E-2</v>
          </cell>
          <cell r="AA89">
            <v>5.5916503915224597E-2</v>
          </cell>
          <cell r="AB89">
            <v>6.0254214966601098E-2</v>
          </cell>
        </row>
        <row r="90">
          <cell r="A90" t="str">
            <v>Korea, Rep.</v>
          </cell>
          <cell r="B90">
            <v>64.000085081607594</v>
          </cell>
          <cell r="C90">
            <v>71.482621584987896</v>
          </cell>
          <cell r="D90">
            <v>76.247138368959796</v>
          </cell>
          <cell r="E90">
            <v>84.547662332055907</v>
          </cell>
          <cell r="F90">
            <v>93.225734549269404</v>
          </cell>
          <cell r="G90">
            <v>96.676465204870894</v>
          </cell>
          <cell r="H90">
            <v>111.313509579636</v>
          </cell>
          <cell r="I90">
            <v>140.11001386792299</v>
          </cell>
          <cell r="J90">
            <v>187.73245706229301</v>
          </cell>
          <cell r="K90">
            <v>230.48543104204199</v>
          </cell>
          <cell r="L90">
            <v>263.83870673906301</v>
          </cell>
          <cell r="M90">
            <v>308.27391728228002</v>
          </cell>
          <cell r="N90">
            <v>329.92845893025799</v>
          </cell>
          <cell r="O90">
            <v>362.15990441104202</v>
          </cell>
          <cell r="P90">
            <v>423.454819073127</v>
          </cell>
          <cell r="Q90">
            <v>517.20624848025295</v>
          </cell>
          <cell r="R90">
            <v>558.03105426542197</v>
          </cell>
          <cell r="S90">
            <v>527.26244056425401</v>
          </cell>
          <cell r="T90">
            <v>348.46544212460401</v>
          </cell>
          <cell r="U90">
            <v>445.556987724875</v>
          </cell>
          <cell r="V90">
            <v>511.96112505989601</v>
          </cell>
          <cell r="W90">
            <v>481.97916394238098</v>
          </cell>
          <cell r="X90">
            <v>547.85613908283096</v>
          </cell>
          <cell r="Y90">
            <v>608.33663072426305</v>
          </cell>
          <cell r="Z90">
            <v>681.22697380858904</v>
          </cell>
          <cell r="AA90">
            <v>791.57153762007897</v>
          </cell>
          <cell r="AB90">
            <v>888.26670582025702</v>
          </cell>
        </row>
        <row r="91">
          <cell r="A91" t="str">
            <v>Kuwait</v>
          </cell>
          <cell r="B91">
            <v>28.723662854795901</v>
          </cell>
          <cell r="C91">
            <v>25.248815517947701</v>
          </cell>
          <cell r="D91">
            <v>21.58305939808</v>
          </cell>
          <cell r="E91">
            <v>20.317264876138999</v>
          </cell>
          <cell r="F91">
            <v>21.456673485714798</v>
          </cell>
          <cell r="G91">
            <v>21.540167685687202</v>
          </cell>
          <cell r="H91">
            <v>17.376251817238199</v>
          </cell>
          <cell r="I91">
            <v>20.817318319309901</v>
          </cell>
          <cell r="J91">
            <v>19.280814634433298</v>
          </cell>
          <cell r="K91">
            <v>23.8549608857228</v>
          </cell>
          <cell r="L91">
            <v>18.2927482488669</v>
          </cell>
          <cell r="M91">
            <v>10.8262975898198</v>
          </cell>
          <cell r="N91">
            <v>19.8657031415148</v>
          </cell>
          <cell r="O91">
            <v>23.995962497623001</v>
          </cell>
          <cell r="P91">
            <v>24.796088066557498</v>
          </cell>
          <cell r="Q91">
            <v>27.1890993801475</v>
          </cell>
          <cell r="R91">
            <v>31.492391946307499</v>
          </cell>
          <cell r="S91">
            <v>30.350415404215902</v>
          </cell>
          <cell r="T91">
            <v>25.944740781855</v>
          </cell>
          <cell r="U91">
            <v>30.122920409224999</v>
          </cell>
          <cell r="V91">
            <v>37.720726280795901</v>
          </cell>
          <cell r="W91">
            <v>34.900521852576603</v>
          </cell>
          <cell r="X91">
            <v>38.140318124999901</v>
          </cell>
          <cell r="Y91">
            <v>47.834817520749901</v>
          </cell>
          <cell r="Z91">
            <v>59.267513358833298</v>
          </cell>
          <cell r="AA91">
            <v>80.780479452054806</v>
          </cell>
          <cell r="AB91">
            <v>96.131566759673603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0.92049685413235405</v>
          </cell>
          <cell r="O92">
            <v>0.66683690826614805</v>
          </cell>
          <cell r="P92">
            <v>1.10956762897699</v>
          </cell>
          <cell r="Q92">
            <v>1.49357996052441</v>
          </cell>
          <cell r="R92">
            <v>1.8125251957063799</v>
          </cell>
          <cell r="S92">
            <v>1.76283535880593</v>
          </cell>
          <cell r="T92">
            <v>1.67397225131185</v>
          </cell>
          <cell r="U92">
            <v>1.2666349511921799</v>
          </cell>
          <cell r="V92">
            <v>1.3679282107631501</v>
          </cell>
          <cell r="W92">
            <v>1.52524405029476</v>
          </cell>
          <cell r="X92">
            <v>1.60643114360532</v>
          </cell>
          <cell r="Y92">
            <v>1.9191784297376799</v>
          </cell>
          <cell r="Z92">
            <v>2.2145890577935199</v>
          </cell>
          <cell r="AA92">
            <v>2.4595846750191899</v>
          </cell>
          <cell r="AB92">
            <v>2.8218027938607002</v>
          </cell>
        </row>
        <row r="93">
          <cell r="A93" t="str">
            <v>Lao PDR</v>
          </cell>
          <cell r="B93">
            <v>0.95687741407707705</v>
          </cell>
          <cell r="C93">
            <v>0.55920215579510602</v>
          </cell>
          <cell r="D93">
            <v>0.55958340001405604</v>
          </cell>
          <cell r="E93">
            <v>1.0237382653139799</v>
          </cell>
          <cell r="F93">
            <v>1.4658148251505001</v>
          </cell>
          <cell r="G93">
            <v>1.84321198293505</v>
          </cell>
          <cell r="H93">
            <v>1.2888623497159899</v>
          </cell>
          <cell r="I93">
            <v>0.90783500460572897</v>
          </cell>
          <cell r="J93">
            <v>0.59139192134367302</v>
          </cell>
          <cell r="K93">
            <v>0.73047946250602103</v>
          </cell>
          <cell r="L93">
            <v>0.87155049786628702</v>
          </cell>
          <cell r="M93">
            <v>1.0270270270270301</v>
          </cell>
          <cell r="N93">
            <v>1.17754532775453</v>
          </cell>
          <cell r="O93">
            <v>1.32635983263598</v>
          </cell>
          <cell r="P93">
            <v>1.54102920723227</v>
          </cell>
          <cell r="Q93">
            <v>1.79053627760252</v>
          </cell>
          <cell r="R93">
            <v>1.86362900178157</v>
          </cell>
          <cell r="S93">
            <v>1.7584265010903399</v>
          </cell>
          <cell r="T93">
            <v>1.2856276531231099</v>
          </cell>
          <cell r="U93">
            <v>1.47299145750143</v>
          </cell>
          <cell r="V93">
            <v>1.7351191051170201</v>
          </cell>
          <cell r="W93">
            <v>1.7616915861811</v>
          </cell>
          <cell r="X93">
            <v>1.8295019545134401</v>
          </cell>
          <cell r="Y93">
            <v>2.1488719866180799</v>
          </cell>
          <cell r="Z93">
            <v>2.5080458771478402</v>
          </cell>
          <cell r="AA93">
            <v>2.8847068897255599</v>
          </cell>
          <cell r="AB93">
            <v>3.5339145551321098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1.3648776291988101</v>
          </cell>
          <cell r="O94">
            <v>2.1701251602501701</v>
          </cell>
          <cell r="P94">
            <v>3.6474816010709401</v>
          </cell>
          <cell r="Q94">
            <v>4.8910302992006498</v>
          </cell>
          <cell r="R94">
            <v>5.58529278256922</v>
          </cell>
          <cell r="S94">
            <v>6.1341176470588303</v>
          </cell>
          <cell r="T94">
            <v>6.6169539417914702</v>
          </cell>
          <cell r="U94">
            <v>7.2885286243235496</v>
          </cell>
          <cell r="V94">
            <v>7.8330684253915903</v>
          </cell>
          <cell r="W94">
            <v>8.3130521566025202</v>
          </cell>
          <cell r="X94">
            <v>9.3147891026245908</v>
          </cell>
          <cell r="Y94">
            <v>11.1864526007262</v>
          </cell>
          <cell r="Z94">
            <v>13.7373974208675</v>
          </cell>
          <cell r="AA94">
            <v>15.8261665141811</v>
          </cell>
          <cell r="AB94">
            <v>19.6209426651724</v>
          </cell>
        </row>
        <row r="95">
          <cell r="A95" t="str">
            <v>Lebanon</v>
          </cell>
          <cell r="B95">
            <v>4.07437704004181</v>
          </cell>
          <cell r="C95">
            <v>3.8944101218854801</v>
          </cell>
          <cell r="D95">
            <v>2.65603709723952</v>
          </cell>
          <cell r="E95">
            <v>3.6599800300202499</v>
          </cell>
          <cell r="F95">
            <v>4.3266169154775298</v>
          </cell>
          <cell r="G95">
            <v>3.6138699352290198</v>
          </cell>
          <cell r="H95">
            <v>2.81720719598452</v>
          </cell>
          <cell r="I95">
            <v>3.2981079201198198</v>
          </cell>
          <cell r="J95">
            <v>3.3135399740888101</v>
          </cell>
          <cell r="K95">
            <v>2.7179976100289598</v>
          </cell>
          <cell r="L95">
            <v>2.8384406118513401</v>
          </cell>
          <cell r="M95">
            <v>4.4516267460233303</v>
          </cell>
          <cell r="N95">
            <v>5.5458896130339701</v>
          </cell>
          <cell r="O95">
            <v>7.5350863818840903</v>
          </cell>
          <cell r="P95">
            <v>9.1095769432782294</v>
          </cell>
          <cell r="Q95">
            <v>11.118543943768501</v>
          </cell>
          <cell r="R95">
            <v>12.997227949461999</v>
          </cell>
          <cell r="S95">
            <v>15.594835165365399</v>
          </cell>
          <cell r="T95">
            <v>16.910279121176401</v>
          </cell>
          <cell r="U95">
            <v>17.010057973593501</v>
          </cell>
          <cell r="V95">
            <v>16.822098293380801</v>
          </cell>
          <cell r="W95">
            <v>17.2118723840677</v>
          </cell>
          <cell r="X95">
            <v>18.716855944168401</v>
          </cell>
          <cell r="Y95">
            <v>19.801794909329001</v>
          </cell>
          <cell r="Z95">
            <v>21.369424298117501</v>
          </cell>
          <cell r="AA95">
            <v>21.4281679907041</v>
          </cell>
          <cell r="AB95">
            <v>22.6216297292574</v>
          </cell>
        </row>
        <row r="96">
          <cell r="A96" t="str">
            <v>Lesotho</v>
          </cell>
          <cell r="B96">
            <v>0.44637897127044701</v>
          </cell>
          <cell r="C96">
            <v>0.453860115741755</v>
          </cell>
          <cell r="D96">
            <v>0.410101028938818</v>
          </cell>
          <cell r="E96">
            <v>0.43532408383233701</v>
          </cell>
          <cell r="F96">
            <v>0.39352829430782299</v>
          </cell>
          <cell r="G96">
            <v>0.30545383696124201</v>
          </cell>
          <cell r="H96">
            <v>0.34142588631313803</v>
          </cell>
          <cell r="I96">
            <v>0.46558929693131101</v>
          </cell>
          <cell r="J96">
            <v>0.50724881019166301</v>
          </cell>
          <cell r="K96">
            <v>0.54131650289176603</v>
          </cell>
          <cell r="L96">
            <v>0.65016440482237603</v>
          </cell>
          <cell r="M96">
            <v>0.71549126788006701</v>
          </cell>
          <cell r="N96">
            <v>0.83449561898471503</v>
          </cell>
          <cell r="O96">
            <v>0.82060868003905596</v>
          </cell>
          <cell r="P96">
            <v>0.85687152179530701</v>
          </cell>
          <cell r="Q96">
            <v>0.96537774587382497</v>
          </cell>
          <cell r="R96">
            <v>0.94114712664051803</v>
          </cell>
          <cell r="S96">
            <v>1.0110619171865101</v>
          </cell>
          <cell r="T96">
            <v>0.87434400183755401</v>
          </cell>
          <cell r="U96">
            <v>0.91901717649492398</v>
          </cell>
          <cell r="V96">
            <v>0.82764651061982797</v>
          </cell>
          <cell r="W96">
            <v>0.69934435093207103</v>
          </cell>
          <cell r="X96">
            <v>0.75926993864490999</v>
          </cell>
          <cell r="Y96">
            <v>1.1180995792632</v>
          </cell>
          <cell r="Z96">
            <v>1.3915699960467001</v>
          </cell>
          <cell r="AA96">
            <v>1.49145405055971</v>
          </cell>
          <cell r="AB96">
            <v>1.6341684267727099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</row>
        <row r="98">
          <cell r="A98" t="str">
            <v>Libya</v>
          </cell>
          <cell r="B98">
            <v>36.757214200306201</v>
          </cell>
          <cell r="C98">
            <v>31.7545844502554</v>
          </cell>
          <cell r="D98">
            <v>31.659872530901701</v>
          </cell>
          <cell r="E98">
            <v>30.170274346102001</v>
          </cell>
          <cell r="F98">
            <v>28.251698906269301</v>
          </cell>
          <cell r="G98">
            <v>27.788943914619502</v>
          </cell>
          <cell r="H98">
            <v>22.641270012638099</v>
          </cell>
          <cell r="I98">
            <v>21.0437716857057</v>
          </cell>
          <cell r="J98">
            <v>23.6608380562718</v>
          </cell>
          <cell r="K98">
            <v>25.102181340280001</v>
          </cell>
          <cell r="L98">
            <v>28.925695151853699</v>
          </cell>
          <cell r="M98">
            <v>32.0059189462416</v>
          </cell>
          <cell r="N98">
            <v>32.430870257595998</v>
          </cell>
          <cell r="O98">
            <v>29.186517088083999</v>
          </cell>
          <cell r="P98">
            <v>27.180516201741899</v>
          </cell>
          <cell r="Q98">
            <v>30.8570797324438</v>
          </cell>
          <cell r="R98">
            <v>33.681367484153498</v>
          </cell>
          <cell r="S98">
            <v>34.4749829055352</v>
          </cell>
          <cell r="T98">
            <v>28.2732347429775</v>
          </cell>
          <cell r="U98">
            <v>33.957245536227198</v>
          </cell>
          <cell r="V98">
            <v>36.124814920984299</v>
          </cell>
          <cell r="W98">
            <v>32.199365897456502</v>
          </cell>
          <cell r="X98">
            <v>19.831786071501298</v>
          </cell>
          <cell r="Y98">
            <v>24.015148455901699</v>
          </cell>
          <cell r="Z98">
            <v>30.474869671579199</v>
          </cell>
          <cell r="AA98">
            <v>41.685357210850299</v>
          </cell>
          <cell r="AB98">
            <v>50.3297841039102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1.9681169777182601</v>
          </cell>
          <cell r="O99">
            <v>2.7775637429930198</v>
          </cell>
          <cell r="P99">
            <v>4.3496807596572102</v>
          </cell>
          <cell r="Q99">
            <v>6.3919665788940501</v>
          </cell>
          <cell r="R99">
            <v>8.0724591160161694</v>
          </cell>
          <cell r="S99">
            <v>9.8444374718891208</v>
          </cell>
          <cell r="T99">
            <v>11.0943467954626</v>
          </cell>
          <cell r="U99">
            <v>10.8398589082289</v>
          </cell>
          <cell r="V99">
            <v>11.418449499596299</v>
          </cell>
          <cell r="W99">
            <v>12.146159686591499</v>
          </cell>
          <cell r="X99">
            <v>14.134295662057699</v>
          </cell>
          <cell r="Y99">
            <v>18.558156189872001</v>
          </cell>
          <cell r="Z99">
            <v>22.508405852265899</v>
          </cell>
          <cell r="AA99">
            <v>25.666722040926299</v>
          </cell>
          <cell r="AB99">
            <v>29.784465849017401</v>
          </cell>
        </row>
        <row r="100">
          <cell r="A100" t="str">
            <v>Luxembourg</v>
          </cell>
          <cell r="B100">
            <v>6.4733522226102398</v>
          </cell>
          <cell r="C100">
            <v>5.5826783641839901</v>
          </cell>
          <cell r="D100">
            <v>4.5845547780230902</v>
          </cell>
          <cell r="E100">
            <v>4.5001926879883198</v>
          </cell>
          <cell r="F100">
            <v>4.4117092366398003</v>
          </cell>
          <cell r="G100">
            <v>4.5711887809477698</v>
          </cell>
          <cell r="H100">
            <v>6.6511850970488497</v>
          </cell>
          <cell r="I100">
            <v>8.26075396180841</v>
          </cell>
          <cell r="J100">
            <v>9.3575017199182398</v>
          </cell>
          <cell r="K100">
            <v>9.96349757086921</v>
          </cell>
          <cell r="L100">
            <v>12.705033875495401</v>
          </cell>
          <cell r="M100">
            <v>13.765826811082199</v>
          </cell>
          <cell r="N100">
            <v>15.4207473820871</v>
          </cell>
          <cell r="O100">
            <v>15.809812367428499</v>
          </cell>
          <cell r="P100">
            <v>17.593656194327899</v>
          </cell>
          <cell r="Q100">
            <v>20.696141548966999</v>
          </cell>
          <cell r="R100">
            <v>20.5884630013934</v>
          </cell>
          <cell r="S100">
            <v>18.539886751270899</v>
          </cell>
          <cell r="T100">
            <v>19.379838629311202</v>
          </cell>
          <cell r="U100">
            <v>21.215541231970299</v>
          </cell>
          <cell r="V100">
            <v>20.329031079666699</v>
          </cell>
          <cell r="W100">
            <v>20.216278567</v>
          </cell>
          <cell r="X100">
            <v>22.742841278250001</v>
          </cell>
          <cell r="Y100">
            <v>28.956647461500001</v>
          </cell>
          <cell r="Z100">
            <v>33.564363613749997</v>
          </cell>
          <cell r="AA100">
            <v>36.620712282</v>
          </cell>
          <cell r="AB100">
            <v>40.577218581317702</v>
          </cell>
        </row>
        <row r="101">
          <cell r="A101" t="str">
            <v>Macedonia, FYR</v>
          </cell>
          <cell r="B101">
            <v>4.05958823972695</v>
          </cell>
          <cell r="C101">
            <v>3.9998254617890798</v>
          </cell>
          <cell r="D101">
            <v>3.4741264069942002</v>
          </cell>
          <cell r="E101">
            <v>2.5689328268537799</v>
          </cell>
          <cell r="F101">
            <v>2.4605222002536098</v>
          </cell>
          <cell r="G101">
            <v>2.4872598342322698</v>
          </cell>
          <cell r="H101">
            <v>3.4567029385362802</v>
          </cell>
          <cell r="I101">
            <v>3.9612012375085199</v>
          </cell>
          <cell r="J101">
            <v>3.5358522055808299</v>
          </cell>
          <cell r="K101">
            <v>5.6943820076318401</v>
          </cell>
          <cell r="L101">
            <v>9.1564438508688308</v>
          </cell>
          <cell r="M101">
            <v>15.600234004848099</v>
          </cell>
          <cell r="N101">
            <v>2.3227825256555601</v>
          </cell>
          <cell r="O101">
            <v>2.55509000250259</v>
          </cell>
          <cell r="P101">
            <v>3.38651209402471</v>
          </cell>
          <cell r="Q101">
            <v>4.3163880414697404</v>
          </cell>
          <cell r="R101">
            <v>4.42042817567354</v>
          </cell>
          <cell r="S101">
            <v>3.73456285621468</v>
          </cell>
          <cell r="T101">
            <v>3.5834143472767801</v>
          </cell>
          <cell r="U101">
            <v>3.6748646075080198</v>
          </cell>
          <cell r="V101">
            <v>3.5828011641083299</v>
          </cell>
          <cell r="W101">
            <v>3.4371372402072402</v>
          </cell>
          <cell r="X101">
            <v>3.7691692992190799</v>
          </cell>
          <cell r="Y101">
            <v>4.6309662653420496</v>
          </cell>
          <cell r="Z101">
            <v>5.3766914969640798</v>
          </cell>
          <cell r="AA101">
            <v>5.7751746962975101</v>
          </cell>
          <cell r="AB101">
            <v>6.2480252209792804</v>
          </cell>
        </row>
        <row r="102">
          <cell r="A102" t="str">
            <v>Madagascar</v>
          </cell>
          <cell r="B102">
            <v>4.0416469474680596</v>
          </cell>
          <cell r="C102">
            <v>3.5951895423481801</v>
          </cell>
          <cell r="D102">
            <v>3.5264826022762401</v>
          </cell>
          <cell r="E102">
            <v>3.5119037763568799</v>
          </cell>
          <cell r="F102">
            <v>2.9394290914032899</v>
          </cell>
          <cell r="G102">
            <v>2.8577572515218299</v>
          </cell>
          <cell r="H102">
            <v>3.25841643001894</v>
          </cell>
          <cell r="I102">
            <v>2.56562444485647</v>
          </cell>
          <cell r="J102">
            <v>2.4424586924823002</v>
          </cell>
          <cell r="K102">
            <v>2.4979458190525499</v>
          </cell>
          <cell r="L102">
            <v>3.0813868503303801</v>
          </cell>
          <cell r="M102">
            <v>2.6771275716837502</v>
          </cell>
          <cell r="N102">
            <v>3.00059014840188</v>
          </cell>
          <cell r="O102">
            <v>3.3707284463935601</v>
          </cell>
          <cell r="P102">
            <v>2.9769504313185502</v>
          </cell>
          <cell r="Q102">
            <v>3.1598541664492799</v>
          </cell>
          <cell r="R102">
            <v>4.0048114103292196</v>
          </cell>
          <cell r="S102">
            <v>3.53999891755084</v>
          </cell>
          <cell r="T102">
            <v>3.7381057904645298</v>
          </cell>
          <cell r="U102">
            <v>3.72308557915607</v>
          </cell>
          <cell r="V102">
            <v>3.8663900951402002</v>
          </cell>
          <cell r="W102">
            <v>4.5274986104159298</v>
          </cell>
          <cell r="X102">
            <v>4.5571335352865496</v>
          </cell>
          <cell r="Y102">
            <v>5.46379449331699</v>
          </cell>
          <cell r="Z102">
            <v>4.3591493023432202</v>
          </cell>
          <cell r="AA102">
            <v>5.0342465252400102</v>
          </cell>
          <cell r="AB102">
            <v>5.4891315878640699</v>
          </cell>
        </row>
        <row r="103">
          <cell r="A103" t="str">
            <v>Malawi</v>
          </cell>
          <cell r="B103">
            <v>1.2376554611501001</v>
          </cell>
          <cell r="C103">
            <v>1.23768569194683</v>
          </cell>
          <cell r="D103">
            <v>1.1801042160113699</v>
          </cell>
          <cell r="E103">
            <v>1.2231869254341201</v>
          </cell>
          <cell r="F103">
            <v>1.2080090561765999</v>
          </cell>
          <cell r="G103">
            <v>1.1313477982665301</v>
          </cell>
          <cell r="H103">
            <v>1.1808070495943299</v>
          </cell>
          <cell r="I103">
            <v>1.1608185810657901</v>
          </cell>
          <cell r="J103">
            <v>1.3344395424198601</v>
          </cell>
          <cell r="K103">
            <v>1.5217249501721299</v>
          </cell>
          <cell r="L103">
            <v>1.7293048481072999</v>
          </cell>
          <cell r="M103">
            <v>2.2035458209966801</v>
          </cell>
          <cell r="N103">
            <v>1.7995171093164599</v>
          </cell>
          <cell r="O103">
            <v>2.0706368674479898</v>
          </cell>
          <cell r="P103">
            <v>1.19987197151356</v>
          </cell>
          <cell r="Q103">
            <v>1.39740918128446</v>
          </cell>
          <cell r="R103">
            <v>2.28110364349698</v>
          </cell>
          <cell r="S103">
            <v>2.66375865700169</v>
          </cell>
          <cell r="T103">
            <v>1.7508403597179401</v>
          </cell>
          <cell r="U103">
            <v>1.77592547883873</v>
          </cell>
          <cell r="V103">
            <v>1.7434128154475099</v>
          </cell>
          <cell r="W103">
            <v>1.71650245623107</v>
          </cell>
          <cell r="X103">
            <v>1.93467587713258</v>
          </cell>
          <cell r="Y103">
            <v>1.7654967818492</v>
          </cell>
          <cell r="Z103">
            <v>1.90282073839522</v>
          </cell>
          <cell r="AA103">
            <v>2.0755713000596501</v>
          </cell>
          <cell r="AB103">
            <v>2.2384018928388798</v>
          </cell>
        </row>
        <row r="104">
          <cell r="A104" t="str">
            <v>Malaysia</v>
          </cell>
          <cell r="B104">
            <v>24.937656077448299</v>
          </cell>
          <cell r="C104">
            <v>25.463193027042099</v>
          </cell>
          <cell r="D104">
            <v>27.287726836385399</v>
          </cell>
          <cell r="E104">
            <v>30.5187920951903</v>
          </cell>
          <cell r="F104">
            <v>34.565859859577998</v>
          </cell>
          <cell r="G104">
            <v>31.7722451767557</v>
          </cell>
          <cell r="H104">
            <v>28.243103095785202</v>
          </cell>
          <cell r="I104">
            <v>32.181696598627099</v>
          </cell>
          <cell r="J104">
            <v>35.2718812626645</v>
          </cell>
          <cell r="K104">
            <v>38.844874849349203</v>
          </cell>
          <cell r="L104">
            <v>44.024548042441502</v>
          </cell>
          <cell r="M104">
            <v>49.133849678193499</v>
          </cell>
          <cell r="N104">
            <v>59.151291512915101</v>
          </cell>
          <cell r="O104">
            <v>66.894837030418401</v>
          </cell>
          <cell r="P104">
            <v>74.480813931334097</v>
          </cell>
          <cell r="Q104">
            <v>88.832854176649107</v>
          </cell>
          <cell r="R104">
            <v>100.85178266226799</v>
          </cell>
          <cell r="S104">
            <v>100.16884686477999</v>
          </cell>
          <cell r="T104">
            <v>72.174854754866999</v>
          </cell>
          <cell r="U104">
            <v>79.148421052631605</v>
          </cell>
          <cell r="V104">
            <v>90.32</v>
          </cell>
          <cell r="W104">
            <v>88.000789473684193</v>
          </cell>
          <cell r="X104">
            <v>95.266315789473694</v>
          </cell>
          <cell r="Y104">
            <v>103.992368421053</v>
          </cell>
          <cell r="Z104">
            <v>118.46105263157899</v>
          </cell>
          <cell r="AA104">
            <v>130.83531105661001</v>
          </cell>
          <cell r="AB104">
            <v>150.923204419889</v>
          </cell>
        </row>
        <row r="105">
          <cell r="A105" t="str">
            <v>Maldives</v>
          </cell>
          <cell r="B105">
            <v>5.83162521113968E-2</v>
          </cell>
          <cell r="C105">
            <v>6.8302406917073399E-2</v>
          </cell>
          <cell r="D105">
            <v>8.1056340765335896E-2</v>
          </cell>
          <cell r="E105">
            <v>8.8001827864806606E-2</v>
          </cell>
          <cell r="F105">
            <v>0.105116783339347</v>
          </cell>
          <cell r="G105">
            <v>0.124750955589224</v>
          </cell>
          <cell r="H105">
            <v>0.14670216724726101</v>
          </cell>
          <cell r="I105">
            <v>0.13866231808473001</v>
          </cell>
          <cell r="J105">
            <v>0.16594286114166301</v>
          </cell>
          <cell r="K105">
            <v>0.18729963346663001</v>
          </cell>
          <cell r="L105">
            <v>0.21504396984924601</v>
          </cell>
          <cell r="M105">
            <v>0.24439676192334001</v>
          </cell>
          <cell r="N105">
            <v>0.28487491957764099</v>
          </cell>
          <cell r="O105">
            <v>0.32241783716197098</v>
          </cell>
          <cell r="P105">
            <v>0.35601339570854001</v>
          </cell>
          <cell r="Q105">
            <v>0.39898533984706902</v>
          </cell>
          <cell r="R105">
            <v>0.450382825358983</v>
          </cell>
          <cell r="S105">
            <v>0.508223603456331</v>
          </cell>
          <cell r="T105">
            <v>0.54009639987214697</v>
          </cell>
          <cell r="U105">
            <v>0.589239756801616</v>
          </cell>
          <cell r="V105">
            <v>0.62433401074556105</v>
          </cell>
          <cell r="W105">
            <v>0.62496425125421295</v>
          </cell>
          <cell r="X105">
            <v>0.64070312500000004</v>
          </cell>
          <cell r="Y105">
            <v>0.69243750000000004</v>
          </cell>
          <cell r="Z105">
            <v>0.80612180471185102</v>
          </cell>
          <cell r="AA105">
            <v>0.79525121440290603</v>
          </cell>
          <cell r="AB105">
            <v>0.98791667919277304</v>
          </cell>
        </row>
        <row r="106">
          <cell r="A106" t="str">
            <v>Mali</v>
          </cell>
          <cell r="B106">
            <v>1.68509305718</v>
          </cell>
          <cell r="C106">
            <v>1.39334853492537</v>
          </cell>
          <cell r="D106">
            <v>1.2471239856042</v>
          </cell>
          <cell r="E106">
            <v>1.2219832163886799</v>
          </cell>
          <cell r="F106">
            <v>1.2172101182100801</v>
          </cell>
          <cell r="G106">
            <v>1.22730904670531</v>
          </cell>
          <cell r="H106">
            <v>1.6948208541702801</v>
          </cell>
          <cell r="I106">
            <v>1.96409686748955</v>
          </cell>
          <cell r="J106">
            <v>1.9667893765567499</v>
          </cell>
          <cell r="K106">
            <v>2.02174027165292</v>
          </cell>
          <cell r="L106">
            <v>2.7515956117914802</v>
          </cell>
          <cell r="M106">
            <v>2.7806312443217398</v>
          </cell>
          <cell r="N106">
            <v>2.8764565042367298</v>
          </cell>
          <cell r="O106">
            <v>2.8702134597376698</v>
          </cell>
          <cell r="P106">
            <v>2.1574466053068901</v>
          </cell>
          <cell r="Q106">
            <v>2.8165375341981602</v>
          </cell>
          <cell r="R106">
            <v>2.8798994524896</v>
          </cell>
          <cell r="S106">
            <v>2.7558354056604402</v>
          </cell>
          <cell r="T106">
            <v>3.0089308320187</v>
          </cell>
          <cell r="U106">
            <v>2.9212794588758602</v>
          </cell>
          <cell r="V106">
            <v>2.6744527344917701</v>
          </cell>
          <cell r="W106">
            <v>3.0183415089599102</v>
          </cell>
          <cell r="X106">
            <v>3.3428242598249298</v>
          </cell>
          <cell r="Y106">
            <v>4.4289387870093</v>
          </cell>
          <cell r="Z106">
            <v>4.9438075403222603</v>
          </cell>
          <cell r="AA106">
            <v>5.4117183530727599</v>
          </cell>
          <cell r="AB106">
            <v>6.1911571747182501</v>
          </cell>
        </row>
        <row r="107">
          <cell r="A107" t="str">
            <v>Malta</v>
          </cell>
          <cell r="B107">
            <v>1.1352447095917899</v>
          </cell>
          <cell r="C107">
            <v>1.1235507385729699</v>
          </cell>
          <cell r="D107">
            <v>1.0909169027376899</v>
          </cell>
          <cell r="E107">
            <v>1.06319107036229</v>
          </cell>
          <cell r="F107">
            <v>1.00440118786901</v>
          </cell>
          <cell r="G107">
            <v>1.0190481764935599</v>
          </cell>
          <cell r="H107">
            <v>1.30450471505774</v>
          </cell>
          <cell r="I107">
            <v>1.6162639190191599</v>
          </cell>
          <cell r="J107">
            <v>1.8356117682154001</v>
          </cell>
          <cell r="K107">
            <v>1.9894464347666301</v>
          </cell>
          <cell r="L107">
            <v>2.3164306715245502</v>
          </cell>
          <cell r="M107">
            <v>2.5014739938136299</v>
          </cell>
          <cell r="N107">
            <v>2.75212983321914</v>
          </cell>
          <cell r="O107">
            <v>2.4601630982514702</v>
          </cell>
          <cell r="P107">
            <v>2.7241547111103999</v>
          </cell>
          <cell r="Q107">
            <v>3.24559039287726</v>
          </cell>
          <cell r="R107">
            <v>3.3331483582160399</v>
          </cell>
          <cell r="S107">
            <v>3.33954688874495</v>
          </cell>
          <cell r="T107">
            <v>3.5070683036867898</v>
          </cell>
          <cell r="U107">
            <v>3.6458682153094299</v>
          </cell>
          <cell r="V107">
            <v>3.5710939325078499</v>
          </cell>
          <cell r="W107">
            <v>3.6324991045260999</v>
          </cell>
          <cell r="X107">
            <v>3.8818538317781499</v>
          </cell>
          <cell r="Y107">
            <v>4.9199321782675502</v>
          </cell>
          <cell r="Z107">
            <v>5.4284296246365598</v>
          </cell>
          <cell r="AA107">
            <v>5.6669544591658703</v>
          </cell>
          <cell r="AB107">
            <v>6.0847057009852303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</row>
        <row r="109">
          <cell r="A109" t="str">
            <v>Mauritania</v>
          </cell>
          <cell r="B109">
            <v>0.81044566948626895</v>
          </cell>
          <cell r="C109">
            <v>0.85496890527529501</v>
          </cell>
          <cell r="D109">
            <v>0.85750728364015605</v>
          </cell>
          <cell r="E109">
            <v>0.89803550797442899</v>
          </cell>
          <cell r="F109">
            <v>0.82634992680344899</v>
          </cell>
          <cell r="G109">
            <v>0.78091199021148905</v>
          </cell>
          <cell r="H109">
            <v>0.91771187908833396</v>
          </cell>
          <cell r="I109">
            <v>1.03993477659025</v>
          </cell>
          <cell r="J109">
            <v>1.1168719114624599</v>
          </cell>
          <cell r="K109">
            <v>1.1152107344478599</v>
          </cell>
          <cell r="L109">
            <v>1.21349612236675</v>
          </cell>
          <cell r="M109">
            <v>1.3901752869252799</v>
          </cell>
          <cell r="N109">
            <v>1.4643924165236299</v>
          </cell>
          <cell r="O109">
            <v>1.2499449994323599</v>
          </cell>
          <cell r="P109">
            <v>1.3158794029657099</v>
          </cell>
          <cell r="Q109">
            <v>1.4152748913820501</v>
          </cell>
          <cell r="R109">
            <v>1.4426194569158399</v>
          </cell>
          <cell r="S109">
            <v>1.4019745502565399</v>
          </cell>
          <cell r="T109">
            <v>1.2190438788140701</v>
          </cell>
          <cell r="U109">
            <v>1.1946282805760999</v>
          </cell>
          <cell r="V109">
            <v>1.0812075268046999</v>
          </cell>
          <cell r="W109">
            <v>1.12156485214482</v>
          </cell>
          <cell r="X109">
            <v>1.1496557427515</v>
          </cell>
          <cell r="Y109">
            <v>1.28517908740271</v>
          </cell>
          <cell r="Z109">
            <v>1.4945804034103101</v>
          </cell>
          <cell r="AA109">
            <v>1.85733411144578</v>
          </cell>
          <cell r="AB109">
            <v>2.66257788812747</v>
          </cell>
        </row>
        <row r="110">
          <cell r="A110" t="str">
            <v>Mauritius</v>
          </cell>
          <cell r="B110">
            <v>1.20007976542463</v>
          </cell>
          <cell r="C110">
            <v>1.1888021655847301</v>
          </cell>
          <cell r="D110">
            <v>1.0907148388401999</v>
          </cell>
          <cell r="E110">
            <v>1.1294331472043</v>
          </cell>
          <cell r="F110">
            <v>1.09311218691746</v>
          </cell>
          <cell r="G110">
            <v>1.0155639654117701</v>
          </cell>
          <cell r="H110">
            <v>1.2798363497603999</v>
          </cell>
          <cell r="I110">
            <v>1.7101820979076101</v>
          </cell>
          <cell r="J110">
            <v>2.0741308847950402</v>
          </cell>
          <cell r="K110">
            <v>2.1690599034136699</v>
          </cell>
          <cell r="L110">
            <v>2.3853957427253998</v>
          </cell>
          <cell r="M110">
            <v>2.8438489619417799</v>
          </cell>
          <cell r="N110">
            <v>2.9999705466483801</v>
          </cell>
          <cell r="O110">
            <v>3.4091771839995002</v>
          </cell>
          <cell r="P110">
            <v>3.4382482999720501</v>
          </cell>
          <cell r="Q110">
            <v>3.9754382546604901</v>
          </cell>
          <cell r="R110">
            <v>4.1733883468330601</v>
          </cell>
          <cell r="S110">
            <v>4.2714496654134901</v>
          </cell>
          <cell r="T110">
            <v>4.1552259811992096</v>
          </cell>
          <cell r="U110">
            <v>4.1926318843149</v>
          </cell>
          <cell r="V110">
            <v>4.5218611706693697</v>
          </cell>
          <cell r="W110">
            <v>4.5364955994212899</v>
          </cell>
          <cell r="X110">
            <v>4.5149406710792697</v>
          </cell>
          <cell r="Y110">
            <v>5.1587563939844099</v>
          </cell>
          <cell r="Z110">
            <v>5.93008265389361</v>
          </cell>
          <cell r="AA110">
            <v>6.2060755599105297</v>
          </cell>
          <cell r="AB110">
            <v>6.4020535791933497</v>
          </cell>
        </row>
        <row r="111">
          <cell r="A111" t="str">
            <v>Mexico</v>
          </cell>
          <cell r="B111">
            <v>205.66073374500499</v>
          </cell>
          <cell r="C111">
            <v>264.13989108236899</v>
          </cell>
          <cell r="D111">
            <v>191.69024240564599</v>
          </cell>
          <cell r="E111">
            <v>156.278522324839</v>
          </cell>
          <cell r="F111">
            <v>184.29793363798899</v>
          </cell>
          <cell r="G111">
            <v>195.56874532869699</v>
          </cell>
          <cell r="H111">
            <v>135.40588332054</v>
          </cell>
          <cell r="I111">
            <v>148.490652726897</v>
          </cell>
          <cell r="J111">
            <v>183.191279565239</v>
          </cell>
          <cell r="K111">
            <v>222.955901261984</v>
          </cell>
          <cell r="L111">
            <v>262.70977600796402</v>
          </cell>
          <cell r="M111">
            <v>314.50685738111798</v>
          </cell>
          <cell r="N111">
            <v>363.66115351367301</v>
          </cell>
          <cell r="O111">
            <v>403.24297944509198</v>
          </cell>
          <cell r="P111">
            <v>420.77344170818702</v>
          </cell>
          <cell r="Q111">
            <v>286.18424709943503</v>
          </cell>
          <cell r="R111">
            <v>332.33691891838498</v>
          </cell>
          <cell r="S111">
            <v>400.87035675084002</v>
          </cell>
          <cell r="T111">
            <v>421.02602151459598</v>
          </cell>
          <cell r="U111">
            <v>480.59287853536699</v>
          </cell>
          <cell r="V111">
            <v>580.79104030430005</v>
          </cell>
          <cell r="W111">
            <v>621.85861415847899</v>
          </cell>
          <cell r="X111">
            <v>648.62921180790795</v>
          </cell>
          <cell r="Y111">
            <v>638.74530681665306</v>
          </cell>
          <cell r="Z111">
            <v>683.48564472397698</v>
          </cell>
          <cell r="AA111">
            <v>767.69026378190699</v>
          </cell>
          <cell r="AB111">
            <v>840.01168104202702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0.86355862157756702</v>
          </cell>
          <cell r="O113">
            <v>1.11036586334385</v>
          </cell>
          <cell r="P113">
            <v>1.1581906658372001</v>
          </cell>
          <cell r="Q113">
            <v>1.4399762222222201</v>
          </cell>
          <cell r="R113">
            <v>1.6952463043478301</v>
          </cell>
          <cell r="S113">
            <v>1.9301196969697001</v>
          </cell>
          <cell r="T113">
            <v>1.69548866171004</v>
          </cell>
          <cell r="U113">
            <v>1.17125038022814</v>
          </cell>
          <cell r="V113">
            <v>1.2888173773129501</v>
          </cell>
          <cell r="W113">
            <v>1.48034188034188</v>
          </cell>
          <cell r="X113">
            <v>1.6618286303691201</v>
          </cell>
          <cell r="Y113">
            <v>1.98055940996985</v>
          </cell>
          <cell r="Z113">
            <v>2.5979328532826398</v>
          </cell>
          <cell r="AA113">
            <v>2.98833250989613</v>
          </cell>
          <cell r="AB113">
            <v>3.2420754127467002</v>
          </cell>
        </row>
        <row r="114">
          <cell r="A114" t="str">
            <v>Mongolia</v>
          </cell>
          <cell r="B114">
            <v>2.2821284573627501</v>
          </cell>
          <cell r="C114">
            <v>2.38774939009524</v>
          </cell>
          <cell r="D114">
            <v>2.4788823358199701</v>
          </cell>
          <cell r="E114">
            <v>2.56958950018688</v>
          </cell>
          <cell r="F114">
            <v>2.37353575667969</v>
          </cell>
          <cell r="G114">
            <v>2.75644123007842</v>
          </cell>
          <cell r="H114">
            <v>3.0424838615338499</v>
          </cell>
          <cell r="I114">
            <v>3.41887350514983</v>
          </cell>
          <cell r="J114">
            <v>3.43366682975708</v>
          </cell>
          <cell r="K114">
            <v>3.57698030864927</v>
          </cell>
          <cell r="L114">
            <v>2.2408994274290701</v>
          </cell>
          <cell r="M114">
            <v>2.3602580692520601</v>
          </cell>
          <cell r="N114">
            <v>1.3199442487405</v>
          </cell>
          <cell r="O114">
            <v>0.66043700780927606</v>
          </cell>
          <cell r="P114">
            <v>0.78600418955011597</v>
          </cell>
          <cell r="Q114">
            <v>1.22656761145376</v>
          </cell>
          <cell r="R114">
            <v>1.17898504879605</v>
          </cell>
          <cell r="S114">
            <v>1.05397917011626</v>
          </cell>
          <cell r="T114">
            <v>0.97212880016028103</v>
          </cell>
          <cell r="U114">
            <v>0.90554386351612703</v>
          </cell>
          <cell r="V114">
            <v>0.94745233602323697</v>
          </cell>
          <cell r="W114">
            <v>1.01814773311721</v>
          </cell>
          <cell r="X114">
            <v>1.1212219642530099</v>
          </cell>
          <cell r="Y114">
            <v>1.28532538768459</v>
          </cell>
          <cell r="Z114">
            <v>1.6252041639911099</v>
          </cell>
          <cell r="AA114">
            <v>2.0944203442421201</v>
          </cell>
          <cell r="AB114">
            <v>2.8027465940879601</v>
          </cell>
        </row>
        <row r="115">
          <cell r="A115" t="str">
            <v>Morocco</v>
          </cell>
          <cell r="B115">
            <v>18.8205890564691</v>
          </cell>
          <cell r="C115">
            <v>15.2803128506989</v>
          </cell>
          <cell r="D115">
            <v>15.423766905963101</v>
          </cell>
          <cell r="E115">
            <v>13.941526101875599</v>
          </cell>
          <cell r="F115">
            <v>12.751200301000701</v>
          </cell>
          <cell r="G115">
            <v>12.870260389063301</v>
          </cell>
          <cell r="H115">
            <v>16.994483119821499</v>
          </cell>
          <cell r="I115">
            <v>18.745958259880702</v>
          </cell>
          <cell r="J115">
            <v>22.198795505450899</v>
          </cell>
          <cell r="K115">
            <v>22.847726815899598</v>
          </cell>
          <cell r="L115">
            <v>25.820235981844199</v>
          </cell>
          <cell r="M115">
            <v>27.836559831391298</v>
          </cell>
          <cell r="N115">
            <v>28.450920164560898</v>
          </cell>
          <cell r="O115">
            <v>26.801892126425098</v>
          </cell>
          <cell r="P115">
            <v>30.352097180017001</v>
          </cell>
          <cell r="Q115">
            <v>32.9852717767454</v>
          </cell>
          <cell r="R115">
            <v>36.638853754513697</v>
          </cell>
          <cell r="S115">
            <v>33.414383940279897</v>
          </cell>
          <cell r="T115">
            <v>35.817410029883</v>
          </cell>
          <cell r="U115">
            <v>35.2487785482448</v>
          </cell>
          <cell r="V115">
            <v>33.335180542993903</v>
          </cell>
          <cell r="W115">
            <v>33.901207425478702</v>
          </cell>
          <cell r="X115">
            <v>36.093085926866898</v>
          </cell>
          <cell r="Y115">
            <v>43.813286495387899</v>
          </cell>
          <cell r="Z115">
            <v>50.030656986436298</v>
          </cell>
          <cell r="AA115">
            <v>51.621011824580002</v>
          </cell>
          <cell r="AB115">
            <v>57.407335120846703</v>
          </cell>
        </row>
        <row r="116">
          <cell r="A116" t="str">
            <v>Mozambique</v>
          </cell>
          <cell r="B116">
            <v>3.31596655463238</v>
          </cell>
          <cell r="C116">
            <v>3.58480938972406</v>
          </cell>
          <cell r="D116">
            <v>3.6617288262973999</v>
          </cell>
          <cell r="E116">
            <v>3.2798589890524901</v>
          </cell>
          <cell r="F116">
            <v>3.4165514646108202</v>
          </cell>
          <cell r="G116">
            <v>4.5158811082802499</v>
          </cell>
          <cell r="H116">
            <v>5.3005261213454702</v>
          </cell>
          <cell r="I116">
            <v>2.39489977753481</v>
          </cell>
          <cell r="J116">
            <v>2.1046418907984799</v>
          </cell>
          <cell r="K116">
            <v>2.1991253695702202</v>
          </cell>
          <cell r="L116">
            <v>2.5356813578058399</v>
          </cell>
          <cell r="M116">
            <v>2.7103741847433702</v>
          </cell>
          <cell r="N116">
            <v>2.0705193491018301</v>
          </cell>
          <cell r="O116">
            <v>2.1452719091828301</v>
          </cell>
          <cell r="P116">
            <v>2.24351068172464</v>
          </cell>
          <cell r="Q116">
            <v>2.2847795163584599</v>
          </cell>
          <cell r="R116">
            <v>2.8970534944998501</v>
          </cell>
          <cell r="S116">
            <v>3.4488898302010398</v>
          </cell>
          <cell r="T116">
            <v>3.9587166083873302</v>
          </cell>
          <cell r="U116">
            <v>4.0910559413532397</v>
          </cell>
          <cell r="V116">
            <v>3.7193514786984898</v>
          </cell>
          <cell r="W116">
            <v>3.6965623484826202</v>
          </cell>
          <cell r="X116">
            <v>4.0938493925170301</v>
          </cell>
          <cell r="Y116">
            <v>4.78938868433639</v>
          </cell>
          <cell r="Z116">
            <v>5.9127405159494097</v>
          </cell>
          <cell r="AA116">
            <v>6.6363425578374704</v>
          </cell>
          <cell r="AB116">
            <v>7.2956378255005196</v>
          </cell>
        </row>
        <row r="117">
          <cell r="A117" t="str">
            <v>Myanmar</v>
          </cell>
          <cell r="B117">
            <v>6.2552245586833797</v>
          </cell>
          <cell r="C117">
            <v>6.2959595747991903</v>
          </cell>
          <cell r="D117">
            <v>6.3552502255503498</v>
          </cell>
          <cell r="E117">
            <v>6.5574753154434502</v>
          </cell>
          <cell r="F117">
            <v>6.6947444825030704</v>
          </cell>
          <cell r="G117">
            <v>7.33326392842321</v>
          </cell>
          <cell r="H117">
            <v>8.8539365681511502</v>
          </cell>
          <cell r="I117">
            <v>11.274577058656</v>
          </cell>
          <cell r="J117">
            <v>12.620624497901099</v>
          </cell>
          <cell r="K117">
            <v>19.875977790290399</v>
          </cell>
          <cell r="L117">
            <v>2.7884973765258199</v>
          </cell>
          <cell r="M117">
            <v>2.3773515220576402</v>
          </cell>
          <cell r="N117">
            <v>2.6840955479445698</v>
          </cell>
          <cell r="O117">
            <v>3.1385159107956602</v>
          </cell>
          <cell r="P117">
            <v>4.1196885286226603</v>
          </cell>
          <cell r="Q117">
            <v>5.4865095436133799</v>
          </cell>
          <cell r="R117">
            <v>4.9553806903114701</v>
          </cell>
          <cell r="S117">
            <v>4.6562118315246002</v>
          </cell>
          <cell r="T117">
            <v>6.4594621037042597</v>
          </cell>
          <cell r="U117">
            <v>8.4868336661112398</v>
          </cell>
          <cell r="V117">
            <v>8.9050689506970393</v>
          </cell>
          <cell r="W117">
            <v>6.4777897740553199</v>
          </cell>
          <cell r="X117">
            <v>6.7776327778430003</v>
          </cell>
          <cell r="Y117">
            <v>10.4671091521801</v>
          </cell>
          <cell r="Z117">
            <v>10.785774743107</v>
          </cell>
          <cell r="AA117">
            <v>12.150830727169399</v>
          </cell>
          <cell r="AB117">
            <v>13.001568095184201</v>
          </cell>
        </row>
        <row r="118">
          <cell r="A118" t="str">
            <v>Namibia</v>
          </cell>
          <cell r="B118">
            <v>3.0087667649596002</v>
          </cell>
          <cell r="C118">
            <v>2.3011431002687699</v>
          </cell>
          <cell r="D118">
            <v>2.04761235345436</v>
          </cell>
          <cell r="E118">
            <v>1.8817929075274999</v>
          </cell>
          <cell r="F118">
            <v>1.5864124706877301</v>
          </cell>
          <cell r="G118">
            <v>1.3210890111190801</v>
          </cell>
          <cell r="H118">
            <v>1.48916849378421</v>
          </cell>
          <cell r="I118">
            <v>1.88786495257299</v>
          </cell>
          <cell r="J118">
            <v>2.0760446985592802</v>
          </cell>
          <cell r="K118">
            <v>2.6047230165822199</v>
          </cell>
          <cell r="L118">
            <v>2.8379550959934501</v>
          </cell>
          <cell r="M118">
            <v>2.85424154851176</v>
          </cell>
          <cell r="N118">
            <v>3.0138546521815899</v>
          </cell>
          <cell r="O118">
            <v>2.8912970275813499</v>
          </cell>
          <cell r="P118">
            <v>3.25351438149703</v>
          </cell>
          <cell r="Q118">
            <v>3.5031706644609901</v>
          </cell>
          <cell r="R118">
            <v>3.49385532073364</v>
          </cell>
          <cell r="S118">
            <v>3.6357519588479201</v>
          </cell>
          <cell r="T118">
            <v>3.39666642562731</v>
          </cell>
          <cell r="U118">
            <v>3.3835533526361399</v>
          </cell>
          <cell r="V118">
            <v>3.4158580018167899</v>
          </cell>
          <cell r="W118">
            <v>3.2181391803156401</v>
          </cell>
          <cell r="X118">
            <v>3.1281368821292799</v>
          </cell>
          <cell r="Y118">
            <v>4.4736737742408801</v>
          </cell>
          <cell r="Z118">
            <v>5.6095443340206801</v>
          </cell>
          <cell r="AA118">
            <v>6.0607013187055001</v>
          </cell>
          <cell r="AB118">
            <v>6.3159527326440204</v>
          </cell>
        </row>
        <row r="119">
          <cell r="A119" t="str">
            <v>Nepal</v>
          </cell>
          <cell r="B119">
            <v>1.84429103711431</v>
          </cell>
          <cell r="C119">
            <v>2.0979968849849802</v>
          </cell>
          <cell r="D119">
            <v>2.1290300349784799</v>
          </cell>
          <cell r="E119">
            <v>2.26181943123638</v>
          </cell>
          <cell r="F119">
            <v>1.96510261577338</v>
          </cell>
          <cell r="G119">
            <v>2.35282828282828</v>
          </cell>
          <cell r="H119">
            <v>2.8143434343434302</v>
          </cell>
          <cell r="I119">
            <v>2.9430414746543798</v>
          </cell>
          <cell r="J119">
            <v>3.46423423423423</v>
          </cell>
          <cell r="K119">
            <v>3.4735019455252898</v>
          </cell>
          <cell r="L119">
            <v>3.6184744576627001</v>
          </cell>
          <cell r="M119">
            <v>3.92147608489072</v>
          </cell>
          <cell r="N119">
            <v>3.40121158129176</v>
          </cell>
          <cell r="O119">
            <v>3.66004166666667</v>
          </cell>
          <cell r="P119">
            <v>4.0667755102040797</v>
          </cell>
          <cell r="Q119">
            <v>4.4011044176706804</v>
          </cell>
          <cell r="R119">
            <v>4.5215803814713897</v>
          </cell>
          <cell r="S119">
            <v>4.9186919165351597</v>
          </cell>
          <cell r="T119">
            <v>4.8562550443906396</v>
          </cell>
          <cell r="U119">
            <v>5.0336423841059599</v>
          </cell>
          <cell r="V119">
            <v>5.4942522079050198</v>
          </cell>
          <cell r="W119">
            <v>5.59557823129252</v>
          </cell>
          <cell r="X119">
            <v>5.5683787699196596</v>
          </cell>
          <cell r="Y119">
            <v>5.8731984083648401</v>
          </cell>
          <cell r="Z119">
            <v>6.7574175074993201</v>
          </cell>
          <cell r="AA119">
            <v>7.5153726434376598</v>
          </cell>
          <cell r="AB119">
            <v>7.9935164184960401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</row>
        <row r="121">
          <cell r="A121" t="str">
            <v>Netherlands</v>
          </cell>
          <cell r="B121">
            <v>178.376937574495</v>
          </cell>
          <cell r="C121">
            <v>150.24417375220699</v>
          </cell>
          <cell r="D121">
            <v>145.47012770886101</v>
          </cell>
          <cell r="E121">
            <v>141.64426669512599</v>
          </cell>
          <cell r="F121">
            <v>131.81976094764201</v>
          </cell>
          <cell r="G121">
            <v>133.66612926462901</v>
          </cell>
          <cell r="H121">
            <v>187.08614803286699</v>
          </cell>
          <cell r="I121">
            <v>229.58906828806801</v>
          </cell>
          <cell r="J121">
            <v>244.81214061649399</v>
          </cell>
          <cell r="K121">
            <v>241.455450744205</v>
          </cell>
          <cell r="L121">
            <v>299.67354852240101</v>
          </cell>
          <cell r="M121">
            <v>307.79001372498601</v>
          </cell>
          <cell r="N121">
            <v>339.40673853289599</v>
          </cell>
          <cell r="O121">
            <v>329.24576392233598</v>
          </cell>
          <cell r="P121">
            <v>354.07510578331897</v>
          </cell>
          <cell r="Q121">
            <v>419.34792257945799</v>
          </cell>
          <cell r="R121">
            <v>418.10591240086598</v>
          </cell>
          <cell r="S121">
            <v>387.01265121216198</v>
          </cell>
          <cell r="T121">
            <v>403.20176034840898</v>
          </cell>
          <cell r="U121">
            <v>411.99657637218297</v>
          </cell>
          <cell r="V121">
            <v>386.2040958</v>
          </cell>
          <cell r="W121">
            <v>400.99833065666701</v>
          </cell>
          <cell r="X121">
            <v>439.35701820166702</v>
          </cell>
          <cell r="Y121">
            <v>539.34252198750005</v>
          </cell>
          <cell r="Z121">
            <v>609.03751925833296</v>
          </cell>
          <cell r="AA121">
            <v>629.91103272999999</v>
          </cell>
          <cell r="AB121">
            <v>663.11923038194004</v>
          </cell>
        </row>
        <row r="122">
          <cell r="A122" t="str">
            <v>New Zealand</v>
          </cell>
          <cell r="B122">
            <v>22.3831842201927</v>
          </cell>
          <cell r="C122">
            <v>23.2966141815543</v>
          </cell>
          <cell r="D122">
            <v>23.063630273491199</v>
          </cell>
          <cell r="E122">
            <v>22.316683741633</v>
          </cell>
          <cell r="F122">
            <v>22.210547609002099</v>
          </cell>
          <cell r="G122">
            <v>22.429495200000002</v>
          </cell>
          <cell r="H122">
            <v>27.252363734497099</v>
          </cell>
          <cell r="I122">
            <v>36.031731624999999</v>
          </cell>
          <cell r="J122">
            <v>44.196410133333302</v>
          </cell>
          <cell r="K122">
            <v>42.679654499999998</v>
          </cell>
          <cell r="L122">
            <v>44.024465550000002</v>
          </cell>
          <cell r="M122">
            <v>42.253625700000001</v>
          </cell>
          <cell r="N122">
            <v>40.158116249999999</v>
          </cell>
          <cell r="O122">
            <v>43.454541075000002</v>
          </cell>
          <cell r="P122">
            <v>51.184329341093303</v>
          </cell>
          <cell r="Q122">
            <v>60.316469637449998</v>
          </cell>
          <cell r="R122">
            <v>66.945558618087503</v>
          </cell>
          <cell r="S122">
            <v>66.815248507327496</v>
          </cell>
          <cell r="T122">
            <v>54.994062708333303</v>
          </cell>
          <cell r="U122">
            <v>56.993322869769997</v>
          </cell>
          <cell r="V122">
            <v>52.413927915800002</v>
          </cell>
          <cell r="W122">
            <v>51.416089551923797</v>
          </cell>
          <cell r="X122">
            <v>59.901452543361003</v>
          </cell>
          <cell r="Y122">
            <v>79.343478444465205</v>
          </cell>
          <cell r="Z122">
            <v>97.646409466666697</v>
          </cell>
          <cell r="AA122">
            <v>108.416947741667</v>
          </cell>
          <cell r="AB122">
            <v>103.379934026342</v>
          </cell>
        </row>
        <row r="123">
          <cell r="A123" t="str">
            <v>Nicaragua</v>
          </cell>
          <cell r="B123">
            <v>1.4101925100266799</v>
          </cell>
          <cell r="C123">
            <v>1.65997131501799</v>
          </cell>
          <cell r="D123">
            <v>1.9221578694936401</v>
          </cell>
          <cell r="E123">
            <v>2.23200835619497</v>
          </cell>
          <cell r="F123">
            <v>3.05307838546935</v>
          </cell>
          <cell r="G123">
            <v>2.9669398043938902</v>
          </cell>
          <cell r="H123">
            <v>4.4648804076986996</v>
          </cell>
          <cell r="I123">
            <v>2.62421712378036</v>
          </cell>
          <cell r="J123">
            <v>1.15423269582473</v>
          </cell>
          <cell r="K123">
            <v>1.60265013391761</v>
          </cell>
          <cell r="L123">
            <v>0.39967628799999999</v>
          </cell>
          <cell r="M123">
            <v>2.8314303901651701</v>
          </cell>
          <cell r="N123">
            <v>2.9975721599999998</v>
          </cell>
          <cell r="O123">
            <v>2.8684901139891701</v>
          </cell>
          <cell r="P123">
            <v>2.9387961528631101</v>
          </cell>
          <cell r="Q123">
            <v>3.1848285772810399</v>
          </cell>
          <cell r="R123">
            <v>3.3166657744797101</v>
          </cell>
          <cell r="S123">
            <v>3.3841830695655499</v>
          </cell>
          <cell r="T123">
            <v>3.56925537413125</v>
          </cell>
          <cell r="U123">
            <v>3.7398588662183601</v>
          </cell>
          <cell r="V123">
            <v>3.93866360761039</v>
          </cell>
          <cell r="W123">
            <v>4.1022928982043698</v>
          </cell>
          <cell r="X123">
            <v>4.0247143231770002</v>
          </cell>
          <cell r="Y123">
            <v>4.0998217899406004</v>
          </cell>
          <cell r="Z123">
            <v>4.4964174694474801</v>
          </cell>
          <cell r="AA123">
            <v>4.9100661673043202</v>
          </cell>
          <cell r="AB123">
            <v>5.3688644588977699</v>
          </cell>
        </row>
        <row r="124">
          <cell r="A124" t="str">
            <v>Niger</v>
          </cell>
          <cell r="B124">
            <v>2.5085195001893199</v>
          </cell>
          <cell r="C124">
            <v>2.17090494240606</v>
          </cell>
          <cell r="D124">
            <v>2.0175892395240602</v>
          </cell>
          <cell r="E124">
            <v>1.80312811630714</v>
          </cell>
          <cell r="F124">
            <v>1.46100329549616</v>
          </cell>
          <cell r="G124">
            <v>1.44036860615234</v>
          </cell>
          <cell r="H124">
            <v>1.9038406006352899</v>
          </cell>
          <cell r="I124">
            <v>2.2329806348572601</v>
          </cell>
          <cell r="J124">
            <v>2.2803424542555</v>
          </cell>
          <cell r="K124">
            <v>2.1795554998275901</v>
          </cell>
          <cell r="L124">
            <v>2.4800670315139901</v>
          </cell>
          <cell r="M124">
            <v>2.3279619912445502</v>
          </cell>
          <cell r="N124">
            <v>2.3450019194955098</v>
          </cell>
          <cell r="O124">
            <v>2.2206526345528999</v>
          </cell>
          <cell r="P124">
            <v>1.5632204610950999</v>
          </cell>
          <cell r="Q124">
            <v>1.88098577439391</v>
          </cell>
          <cell r="R124">
            <v>1.98777161857143</v>
          </cell>
          <cell r="S124">
            <v>1.84550219421706</v>
          </cell>
          <cell r="T124">
            <v>2.0765673587642199</v>
          </cell>
          <cell r="U124">
            <v>2.0208937909178299</v>
          </cell>
          <cell r="V124">
            <v>1.80303243018698</v>
          </cell>
          <cell r="W124">
            <v>1.9470887856572401</v>
          </cell>
          <cell r="X124">
            <v>2.1773018946184401</v>
          </cell>
          <cell r="Y124">
            <v>2.7363356800916101</v>
          </cell>
          <cell r="Z124">
            <v>2.94805668100306</v>
          </cell>
          <cell r="AA124">
            <v>3.4029097699064801</v>
          </cell>
          <cell r="AB124">
            <v>3.5500784362901698</v>
          </cell>
        </row>
        <row r="125">
          <cell r="A125" t="str">
            <v>Nigeria</v>
          </cell>
          <cell r="B125">
            <v>64.701615981677094</v>
          </cell>
          <cell r="C125">
            <v>61.128643700313198</v>
          </cell>
          <cell r="D125">
            <v>51.974067745502097</v>
          </cell>
          <cell r="E125">
            <v>35.990426402972901</v>
          </cell>
          <cell r="F125">
            <v>34.799818899225798</v>
          </cell>
          <cell r="G125">
            <v>34.820233001575701</v>
          </cell>
          <cell r="H125">
            <v>22.9597732885657</v>
          </cell>
          <cell r="I125">
            <v>22.501226620389101</v>
          </cell>
          <cell r="J125">
            <v>25.379049609777201</v>
          </cell>
          <cell r="K125">
            <v>25.709168417841301</v>
          </cell>
          <cell r="L125">
            <v>32.019259288215203</v>
          </cell>
          <cell r="M125">
            <v>29.714864194530701</v>
          </cell>
          <cell r="N125">
            <v>28.0614739423618</v>
          </cell>
          <cell r="O125">
            <v>21.0099425863764</v>
          </cell>
          <cell r="P125">
            <v>23.388909854918499</v>
          </cell>
          <cell r="Q125">
            <v>35.4753977837224</v>
          </cell>
          <cell r="R125">
            <v>46.470653414058297</v>
          </cell>
          <cell r="S125">
            <v>35.3862294195673</v>
          </cell>
          <cell r="T125">
            <v>32.9777379633287</v>
          </cell>
          <cell r="U125">
            <v>37.330900339985199</v>
          </cell>
          <cell r="V125">
            <v>45.737487248689597</v>
          </cell>
          <cell r="W125">
            <v>47.683306007354403</v>
          </cell>
          <cell r="X125">
            <v>46.090077817652698</v>
          </cell>
          <cell r="Y125">
            <v>57.5638795816227</v>
          </cell>
          <cell r="Z125">
            <v>71.533336086132906</v>
          </cell>
          <cell r="AA125">
            <v>98.563619766166994</v>
          </cell>
          <cell r="AB125">
            <v>115.35025712413299</v>
          </cell>
        </row>
        <row r="126">
          <cell r="A126" t="str">
            <v>Norway</v>
          </cell>
          <cell r="B126">
            <v>63.741404271386202</v>
          </cell>
          <cell r="C126">
            <v>63.028245998994898</v>
          </cell>
          <cell r="D126">
            <v>62.206808063189598</v>
          </cell>
          <cell r="E126">
            <v>60.820400910761798</v>
          </cell>
          <cell r="F126">
            <v>61.322776227613197</v>
          </cell>
          <cell r="G126">
            <v>64.575131584556004</v>
          </cell>
          <cell r="H126">
            <v>77.234254645966303</v>
          </cell>
          <cell r="I126">
            <v>92.544053742904893</v>
          </cell>
          <cell r="J126">
            <v>100.191306465694</v>
          </cell>
          <cell r="K126">
            <v>100.828654095323</v>
          </cell>
          <cell r="L126">
            <v>117.864830106789</v>
          </cell>
          <cell r="M126">
            <v>120.067892368549</v>
          </cell>
          <cell r="N126">
            <v>128.590981629618</v>
          </cell>
          <cell r="O126">
            <v>118.284299527988</v>
          </cell>
          <cell r="P126">
            <v>124.736544873486</v>
          </cell>
          <cell r="Q126">
            <v>149.00714269266399</v>
          </cell>
          <cell r="R126">
            <v>160.17300148272</v>
          </cell>
          <cell r="S126">
            <v>158.54995408569999</v>
          </cell>
          <cell r="T126">
            <v>151.155726920154</v>
          </cell>
          <cell r="U126">
            <v>159.09255060873599</v>
          </cell>
          <cell r="V126">
            <v>168.671183662418</v>
          </cell>
          <cell r="W126">
            <v>170.981980366345</v>
          </cell>
          <cell r="X126">
            <v>193.174722898678</v>
          </cell>
          <cell r="Y126">
            <v>225.30657760715599</v>
          </cell>
          <cell r="Z126">
            <v>258.98611057058298</v>
          </cell>
          <cell r="AA126">
            <v>301.73542372747698</v>
          </cell>
          <cell r="AB126">
            <v>335.28064928263001</v>
          </cell>
        </row>
        <row r="127">
          <cell r="A127" t="str">
            <v>Oman</v>
          </cell>
          <cell r="B127">
            <v>6.3418766663502897</v>
          </cell>
          <cell r="C127">
            <v>7.7194143075316797</v>
          </cell>
          <cell r="D127">
            <v>8.1004284839124399</v>
          </cell>
          <cell r="E127">
            <v>8.4907364297609007</v>
          </cell>
          <cell r="F127">
            <v>9.3575570241199504</v>
          </cell>
          <cell r="G127">
            <v>10.3951941469413</v>
          </cell>
          <cell r="H127">
            <v>8.2292264987412693</v>
          </cell>
          <cell r="I127">
            <v>8.6283485561570092</v>
          </cell>
          <cell r="J127">
            <v>8.3862157486466806</v>
          </cell>
          <cell r="K127">
            <v>9.3721724125983901</v>
          </cell>
          <cell r="L127">
            <v>11.68565448</v>
          </cell>
          <cell r="M127">
            <v>11.34156864</v>
          </cell>
          <cell r="N127">
            <v>12.45237032</v>
          </cell>
          <cell r="O127">
            <v>12.493723040000001</v>
          </cell>
          <cell r="P127">
            <v>12.91869376</v>
          </cell>
          <cell r="Q127">
            <v>13.802705680000001</v>
          </cell>
          <cell r="R127">
            <v>15.277359280000001</v>
          </cell>
          <cell r="S127">
            <v>15.8375716</v>
          </cell>
          <cell r="T127">
            <v>14.084892480000001</v>
          </cell>
          <cell r="U127">
            <v>15.71065256</v>
          </cell>
          <cell r="V127">
            <v>19.867957237199999</v>
          </cell>
          <cell r="W127">
            <v>19.949347358751101</v>
          </cell>
          <cell r="X127">
            <v>20.325304016</v>
          </cell>
          <cell r="Y127">
            <v>21.7843008</v>
          </cell>
          <cell r="Z127">
            <v>24.748952719999998</v>
          </cell>
          <cell r="AA127">
            <v>30.835344880000001</v>
          </cell>
          <cell r="AB127">
            <v>35.991507514853403</v>
          </cell>
        </row>
        <row r="128">
          <cell r="A128" t="str">
            <v>Pakistan</v>
          </cell>
          <cell r="B128">
            <v>28.632287834065799</v>
          </cell>
          <cell r="C128">
            <v>30.837934574155799</v>
          </cell>
          <cell r="D128">
            <v>31.302523396400801</v>
          </cell>
          <cell r="E128">
            <v>32.338756197854202</v>
          </cell>
          <cell r="F128">
            <v>33.762328863371302</v>
          </cell>
          <cell r="G128">
            <v>34.940822941919798</v>
          </cell>
          <cell r="H128">
            <v>36.432205804599597</v>
          </cell>
          <cell r="I128">
            <v>38.982861679725197</v>
          </cell>
          <cell r="J128">
            <v>42.241272046233497</v>
          </cell>
          <cell r="K128">
            <v>43.8688187742585</v>
          </cell>
          <cell r="L128">
            <v>48.043542164570503</v>
          </cell>
          <cell r="M128">
            <v>55.007470337323397</v>
          </cell>
          <cell r="N128">
            <v>59.407169877121703</v>
          </cell>
          <cell r="O128">
            <v>62.879986019241898</v>
          </cell>
          <cell r="P128">
            <v>63.388662155753103</v>
          </cell>
          <cell r="Q128">
            <v>74.065990890276893</v>
          </cell>
          <cell r="R128">
            <v>77.344574118662905</v>
          </cell>
          <cell r="S128">
            <v>76.261325938759597</v>
          </cell>
          <cell r="T128">
            <v>75.966478448419906</v>
          </cell>
          <cell r="U128">
            <v>71.248024921370401</v>
          </cell>
          <cell r="V128">
            <v>74.080317028511701</v>
          </cell>
          <cell r="W128">
            <v>71.457212003960905</v>
          </cell>
          <cell r="X128">
            <v>71.853664562808206</v>
          </cell>
          <cell r="Y128">
            <v>82.591550022240995</v>
          </cell>
          <cell r="Z128">
            <v>98.093856375428601</v>
          </cell>
          <cell r="AA128">
            <v>110.970142535468</v>
          </cell>
          <cell r="AB128">
            <v>128.995850297185</v>
          </cell>
        </row>
        <row r="129">
          <cell r="A129" t="str">
            <v>Panama</v>
          </cell>
          <cell r="B129">
            <v>3.8103000488281298</v>
          </cell>
          <cell r="C129">
            <v>4.3127001953124999</v>
          </cell>
          <cell r="D129">
            <v>4.7647001953124999</v>
          </cell>
          <cell r="E129">
            <v>4.8918999023437504</v>
          </cell>
          <cell r="F129">
            <v>5.1062998046874997</v>
          </cell>
          <cell r="G129">
            <v>5.4020000000000001</v>
          </cell>
          <cell r="H129">
            <v>5.6137001953125001</v>
          </cell>
          <cell r="I129">
            <v>5.6382998046874997</v>
          </cell>
          <cell r="J129">
            <v>4.8745000000000003</v>
          </cell>
          <cell r="K129">
            <v>4.8875000000000002</v>
          </cell>
          <cell r="L129">
            <v>5.3132001953124997</v>
          </cell>
          <cell r="M129">
            <v>5.8422998046875003</v>
          </cell>
          <cell r="N129">
            <v>6.6413999023437498</v>
          </cell>
          <cell r="O129">
            <v>7.2527001953125003</v>
          </cell>
          <cell r="P129">
            <v>7.73389990234375</v>
          </cell>
          <cell r="Q129">
            <v>7.9061000976562497</v>
          </cell>
          <cell r="R129">
            <v>9.3221000000000007</v>
          </cell>
          <cell r="S129">
            <v>10.084</v>
          </cell>
          <cell r="T129">
            <v>10.932499999999999</v>
          </cell>
          <cell r="U129">
            <v>11.456300000000001</v>
          </cell>
          <cell r="V129">
            <v>11.6205</v>
          </cell>
          <cell r="W129">
            <v>11.807499999999999</v>
          </cell>
          <cell r="X129">
            <v>12.272399999999999</v>
          </cell>
          <cell r="Y129">
            <v>12.933199999999999</v>
          </cell>
          <cell r="Z129">
            <v>14.1793</v>
          </cell>
          <cell r="AA129">
            <v>15.4833</v>
          </cell>
          <cell r="AB129">
            <v>17.112738478860901</v>
          </cell>
        </row>
        <row r="130">
          <cell r="A130" t="str">
            <v>Papua New Guinea</v>
          </cell>
          <cell r="B130">
            <v>2.7673031026252999</v>
          </cell>
          <cell r="C130">
            <v>2.71564544913742</v>
          </cell>
          <cell r="D130">
            <v>2.5760000000000001</v>
          </cell>
          <cell r="E130">
            <v>2.5721136554370001</v>
          </cell>
          <cell r="F130">
            <v>2.3756430328785498</v>
          </cell>
          <cell r="G130">
            <v>2.2002999999999999</v>
          </cell>
          <cell r="H130">
            <v>2.39363673805601</v>
          </cell>
          <cell r="I130">
            <v>2.6306574165840799</v>
          </cell>
          <cell r="J130">
            <v>3.6574362524518298</v>
          </cell>
          <cell r="K130">
            <v>3.5588922645477901</v>
          </cell>
          <cell r="L130">
            <v>3.2195938873770098</v>
          </cell>
          <cell r="M130">
            <v>3.7872899159663902</v>
          </cell>
          <cell r="N130">
            <v>4.3779805100559797</v>
          </cell>
          <cell r="O130">
            <v>4.9745502861815201</v>
          </cell>
          <cell r="P130">
            <v>5.5027860696517399</v>
          </cell>
          <cell r="Q130">
            <v>4.8536394264671303</v>
          </cell>
          <cell r="R130">
            <v>5.1525745051945098</v>
          </cell>
          <cell r="S130">
            <v>4.9369595536959601</v>
          </cell>
          <cell r="T130">
            <v>3.7892590074779098</v>
          </cell>
          <cell r="U130">
            <v>3.4624465623406699</v>
          </cell>
          <cell r="V130">
            <v>3.52797506885056</v>
          </cell>
          <cell r="W130">
            <v>3.0824858422035799</v>
          </cell>
          <cell r="X130">
            <v>2.90219367047633</v>
          </cell>
          <cell r="Y130">
            <v>3.50268959558516</v>
          </cell>
          <cell r="Z130">
            <v>3.5143746007055401</v>
          </cell>
          <cell r="AA130">
            <v>4.0109824020082101</v>
          </cell>
          <cell r="AB130">
            <v>4.3380140169308499</v>
          </cell>
        </row>
        <row r="131">
          <cell r="A131" t="str">
            <v>Paraguay</v>
          </cell>
          <cell r="B131">
            <v>4.0948104881574503</v>
          </cell>
          <cell r="C131">
            <v>5.2195168101229896</v>
          </cell>
          <cell r="D131">
            <v>5.4696285740352897</v>
          </cell>
          <cell r="E131">
            <v>6.0687710411369498</v>
          </cell>
          <cell r="F131">
            <v>4.9312541858870702</v>
          </cell>
          <cell r="G131">
            <v>4.2144558628634003</v>
          </cell>
          <cell r="H131">
            <v>5.0324016041720903</v>
          </cell>
          <cell r="I131">
            <v>4.2161858761208899</v>
          </cell>
          <cell r="J131">
            <v>5.5840198541450698</v>
          </cell>
          <cell r="K131">
            <v>4.0458415216301997</v>
          </cell>
          <cell r="L131">
            <v>5.2645877726041199</v>
          </cell>
          <cell r="M131">
            <v>5.8395380920542399</v>
          </cell>
          <cell r="N131">
            <v>6.0388406578268299</v>
          </cell>
          <cell r="O131">
            <v>6.28517957944059</v>
          </cell>
          <cell r="P131">
            <v>6.9406889242965102</v>
          </cell>
          <cell r="Q131">
            <v>8.0658105934793696</v>
          </cell>
          <cell r="R131">
            <v>8.7535855994749099</v>
          </cell>
          <cell r="S131">
            <v>8.8720956503971706</v>
          </cell>
          <cell r="T131">
            <v>7.91513355270079</v>
          </cell>
          <cell r="U131">
            <v>7.3006945653190698</v>
          </cell>
          <cell r="V131">
            <v>7.0951485846385696</v>
          </cell>
          <cell r="W131">
            <v>6.4457641699118797</v>
          </cell>
          <cell r="X131">
            <v>5.0914980443231501</v>
          </cell>
          <cell r="Y131">
            <v>5.5517994373002697</v>
          </cell>
          <cell r="Z131">
            <v>6.9497343104476297</v>
          </cell>
          <cell r="AA131">
            <v>7.4732999886692904</v>
          </cell>
          <cell r="AB131">
            <v>8.7727073425747903</v>
          </cell>
        </row>
        <row r="132">
          <cell r="A132" t="str">
            <v>Peru</v>
          </cell>
          <cell r="B132">
            <v>20.652923199185501</v>
          </cell>
          <cell r="C132">
            <v>24.957382608074202</v>
          </cell>
          <cell r="D132">
            <v>24.814716544137799</v>
          </cell>
          <cell r="E132">
            <v>19.295081799363501</v>
          </cell>
          <cell r="F132">
            <v>19.888084926878001</v>
          </cell>
          <cell r="G132">
            <v>17.209102181936899</v>
          </cell>
          <cell r="H132">
            <v>25.819143762237999</v>
          </cell>
          <cell r="I132">
            <v>42.636584113948302</v>
          </cell>
          <cell r="J132">
            <v>33.733605545923702</v>
          </cell>
          <cell r="K132">
            <v>41.632441798971598</v>
          </cell>
          <cell r="L132">
            <v>28.9750816648403</v>
          </cell>
          <cell r="M132">
            <v>34.544983818770199</v>
          </cell>
          <cell r="N132">
            <v>35.8906187624751</v>
          </cell>
          <cell r="O132">
            <v>34.805025125628099</v>
          </cell>
          <cell r="P132">
            <v>44.858885096700803</v>
          </cell>
          <cell r="Q132">
            <v>53.606901366826797</v>
          </cell>
          <cell r="R132">
            <v>55.837718940936902</v>
          </cell>
          <cell r="S132">
            <v>59.092591434823497</v>
          </cell>
          <cell r="T132">
            <v>56.751535836177503</v>
          </cell>
          <cell r="U132">
            <v>51.553300492610902</v>
          </cell>
          <cell r="V132">
            <v>53.322797803771799</v>
          </cell>
          <cell r="W132">
            <v>53.933070454653397</v>
          </cell>
          <cell r="X132">
            <v>57.040168672415398</v>
          </cell>
          <cell r="Y132">
            <v>61.489773083279402</v>
          </cell>
          <cell r="Z132">
            <v>69.662717888351807</v>
          </cell>
          <cell r="AA132">
            <v>79.393789355218004</v>
          </cell>
          <cell r="AB132">
            <v>93.267836372040506</v>
          </cell>
        </row>
        <row r="133">
          <cell r="A133" t="str">
            <v>Philippines</v>
          </cell>
          <cell r="B133">
            <v>32.450397797394601</v>
          </cell>
          <cell r="C133">
            <v>35.646643186325903</v>
          </cell>
          <cell r="D133">
            <v>37.140160181533098</v>
          </cell>
          <cell r="E133">
            <v>33.212130449289603</v>
          </cell>
          <cell r="F133">
            <v>31.408479700356299</v>
          </cell>
          <cell r="G133">
            <v>30.7342662260038</v>
          </cell>
          <cell r="H133">
            <v>29.868362280208501</v>
          </cell>
          <cell r="I133">
            <v>33.195970171150201</v>
          </cell>
          <cell r="J133">
            <v>37.885488952487201</v>
          </cell>
          <cell r="K133">
            <v>42.647186045591702</v>
          </cell>
          <cell r="L133">
            <v>44.163995206306801</v>
          </cell>
          <cell r="M133">
            <v>45.321216184367103</v>
          </cell>
          <cell r="N133">
            <v>52.981536176930199</v>
          </cell>
          <cell r="O133">
            <v>54.368284426876301</v>
          </cell>
          <cell r="P133">
            <v>64.0844601244644</v>
          </cell>
          <cell r="Q133">
            <v>75.525140810747601</v>
          </cell>
          <cell r="R133">
            <v>84.371353323564705</v>
          </cell>
          <cell r="S133">
            <v>83.735984722460302</v>
          </cell>
          <cell r="T133">
            <v>66.596375287992302</v>
          </cell>
          <cell r="U133">
            <v>76.157135492992794</v>
          </cell>
          <cell r="V133">
            <v>75.912111286481206</v>
          </cell>
          <cell r="W133">
            <v>71.215635978910697</v>
          </cell>
          <cell r="X133">
            <v>76.813915317222893</v>
          </cell>
          <cell r="Y133">
            <v>79.633515773937702</v>
          </cell>
          <cell r="Z133">
            <v>86.7031089446659</v>
          </cell>
          <cell r="AA133">
            <v>98.371437488304096</v>
          </cell>
          <cell r="AB133">
            <v>116.93142487794201</v>
          </cell>
        </row>
        <row r="134">
          <cell r="A134" t="str">
            <v>Poland</v>
          </cell>
          <cell r="B134">
            <v>56.619031126710802</v>
          </cell>
          <cell r="C134">
            <v>53.6467450742987</v>
          </cell>
          <cell r="D134">
            <v>65.186675978413803</v>
          </cell>
          <cell r="E134">
            <v>75.406143415442102</v>
          </cell>
          <cell r="F134">
            <v>75.507124765757595</v>
          </cell>
          <cell r="G134">
            <v>70.775149597333893</v>
          </cell>
          <cell r="H134">
            <v>73.676593389791606</v>
          </cell>
          <cell r="I134">
            <v>63.714433709016802</v>
          </cell>
          <cell r="J134">
            <v>68.612173738032695</v>
          </cell>
          <cell r="K134">
            <v>66.895203739531198</v>
          </cell>
          <cell r="L134">
            <v>62.084055522613703</v>
          </cell>
          <cell r="M134">
            <v>80.451494283198002</v>
          </cell>
          <cell r="N134">
            <v>88.712882620540199</v>
          </cell>
          <cell r="O134">
            <v>90.365963598812996</v>
          </cell>
          <cell r="P134">
            <v>103.682715963959</v>
          </cell>
          <cell r="Q134">
            <v>139.09499257548299</v>
          </cell>
          <cell r="R134">
            <v>156.66078249582799</v>
          </cell>
          <cell r="S134">
            <v>157.081565471836</v>
          </cell>
          <cell r="T134">
            <v>171.99584967226701</v>
          </cell>
          <cell r="U134">
            <v>167.94160050409599</v>
          </cell>
          <cell r="V134">
            <v>171.319206699798</v>
          </cell>
          <cell r="W134">
            <v>190.33325191137999</v>
          </cell>
          <cell r="X134">
            <v>198.029047677411</v>
          </cell>
          <cell r="Y134">
            <v>216.54454987271501</v>
          </cell>
          <cell r="Z134">
            <v>252.66776135741699</v>
          </cell>
          <cell r="AA134">
            <v>303.16112278966199</v>
          </cell>
          <cell r="AB134">
            <v>338.689226207741</v>
          </cell>
        </row>
        <row r="135">
          <cell r="A135" t="str">
            <v>Portugal</v>
          </cell>
          <cell r="B135">
            <v>31.182448995806102</v>
          </cell>
          <cell r="C135">
            <v>31.0574017432135</v>
          </cell>
          <cell r="D135">
            <v>29.337343759990201</v>
          </cell>
          <cell r="E135">
            <v>27.031762108226001</v>
          </cell>
          <cell r="F135">
            <v>24.816989169458001</v>
          </cell>
          <cell r="G135">
            <v>26.040699214740801</v>
          </cell>
          <cell r="H135">
            <v>36.214597441185902</v>
          </cell>
          <cell r="I135">
            <v>45.3157422393422</v>
          </cell>
          <cell r="J135">
            <v>53.012353798024101</v>
          </cell>
          <cell r="K135">
            <v>57.192325509248398</v>
          </cell>
          <cell r="L135">
            <v>75.967643886939001</v>
          </cell>
          <cell r="M135">
            <v>85.975529329857494</v>
          </cell>
          <cell r="N135">
            <v>103.394305734393</v>
          </cell>
          <cell r="O135">
            <v>90.981852595443797</v>
          </cell>
          <cell r="P135">
            <v>95.335351904494999</v>
          </cell>
          <cell r="Q135">
            <v>113.017501155877</v>
          </cell>
          <cell r="R135">
            <v>117.658164006004</v>
          </cell>
          <cell r="S135">
            <v>112.133986208808</v>
          </cell>
          <cell r="T135">
            <v>118.602858597666</v>
          </cell>
          <cell r="U135">
            <v>121.822512180945</v>
          </cell>
          <cell r="V135">
            <v>112.980036781167</v>
          </cell>
          <cell r="W135">
            <v>115.811620236</v>
          </cell>
          <cell r="X135">
            <v>127.906087650667</v>
          </cell>
          <cell r="Y135">
            <v>156.711884274</v>
          </cell>
          <cell r="Z135">
            <v>179.37696266333299</v>
          </cell>
          <cell r="AA135">
            <v>185.644154157</v>
          </cell>
          <cell r="AB135">
            <v>194.988763877439</v>
          </cell>
        </row>
        <row r="136">
          <cell r="A136" t="str">
            <v>Qatar</v>
          </cell>
          <cell r="B136">
            <v>7.8291663488375196</v>
          </cell>
          <cell r="C136">
            <v>8.6612641713323004</v>
          </cell>
          <cell r="D136">
            <v>7.5967036927240201</v>
          </cell>
          <cell r="E136">
            <v>6.4675826045082196</v>
          </cell>
          <cell r="F136">
            <v>6.7043956658644701</v>
          </cell>
          <cell r="G136">
            <v>6.2717036566992403</v>
          </cell>
          <cell r="H136">
            <v>4.9500000851495001</v>
          </cell>
          <cell r="I136">
            <v>5.2162088483950004</v>
          </cell>
          <cell r="J136">
            <v>5.0038465302170003</v>
          </cell>
          <cell r="K136">
            <v>5.2879120596968701</v>
          </cell>
          <cell r="L136">
            <v>7.36043956043956</v>
          </cell>
          <cell r="M136">
            <v>6.8835164835164804</v>
          </cell>
          <cell r="N136">
            <v>7.6461538461538501</v>
          </cell>
          <cell r="O136">
            <v>7.1565934065934096</v>
          </cell>
          <cell r="P136">
            <v>7.3744505494505503</v>
          </cell>
          <cell r="Q136">
            <v>8.1379120879120901</v>
          </cell>
          <cell r="R136">
            <v>9.0593406593406591</v>
          </cell>
          <cell r="S136">
            <v>11.2978021978022</v>
          </cell>
          <cell r="T136">
            <v>10.2554945054945</v>
          </cell>
          <cell r="U136">
            <v>12.393131868131899</v>
          </cell>
          <cell r="V136">
            <v>17.759890109890101</v>
          </cell>
          <cell r="W136">
            <v>17.538186813186801</v>
          </cell>
          <cell r="X136">
            <v>19.3634615384615</v>
          </cell>
          <cell r="Y136">
            <v>23.5337912087912</v>
          </cell>
          <cell r="Z136">
            <v>31.734065934065899</v>
          </cell>
          <cell r="AA136">
            <v>42.462912087912102</v>
          </cell>
          <cell r="AB136">
            <v>52.722252747252703</v>
          </cell>
        </row>
        <row r="137">
          <cell r="A137" t="str">
            <v>Romania</v>
          </cell>
          <cell r="B137">
            <v>45.591111283254598</v>
          </cell>
          <cell r="C137">
            <v>54.764042873445298</v>
          </cell>
          <cell r="D137">
            <v>54.818806916318799</v>
          </cell>
          <cell r="E137">
            <v>47.914799654945703</v>
          </cell>
          <cell r="F137">
            <v>38.718093855021898</v>
          </cell>
          <cell r="G137">
            <v>47.685673589009198</v>
          </cell>
          <cell r="H137">
            <v>51.914713606016399</v>
          </cell>
          <cell r="I137">
            <v>58.061413752833701</v>
          </cell>
          <cell r="J137">
            <v>60.026966606935297</v>
          </cell>
          <cell r="K137">
            <v>53.613613390000097</v>
          </cell>
          <cell r="L137">
            <v>38.247882300490403</v>
          </cell>
          <cell r="M137">
            <v>29.6249663948383</v>
          </cell>
          <cell r="N137">
            <v>19.5783122749251</v>
          </cell>
          <cell r="O137">
            <v>26.357142034949799</v>
          </cell>
          <cell r="P137">
            <v>30.072835991633902</v>
          </cell>
          <cell r="Q137">
            <v>35.477509201190301</v>
          </cell>
          <cell r="R137">
            <v>35.314735918987502</v>
          </cell>
          <cell r="S137">
            <v>35.153710043328502</v>
          </cell>
          <cell r="T137">
            <v>42.091994196651903</v>
          </cell>
          <cell r="U137">
            <v>35.729441811284502</v>
          </cell>
          <cell r="V137">
            <v>37.060252860350403</v>
          </cell>
          <cell r="W137">
            <v>40.1876663760466</v>
          </cell>
          <cell r="X137">
            <v>45.824818216816801</v>
          </cell>
          <cell r="Y137">
            <v>59.5063296217619</v>
          </cell>
          <cell r="Z137">
            <v>75.486660517970606</v>
          </cell>
          <cell r="AA137">
            <v>98.565709911926305</v>
          </cell>
          <cell r="AB137">
            <v>121.900832107947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85.571812743464704</v>
          </cell>
          <cell r="O138">
            <v>183.825825110778</v>
          </cell>
          <cell r="P138">
            <v>276.90134084271301</v>
          </cell>
          <cell r="Q138">
            <v>313.450968813457</v>
          </cell>
          <cell r="R138">
            <v>391.77484183578599</v>
          </cell>
          <cell r="S138">
            <v>404.94640846863501</v>
          </cell>
          <cell r="T138">
            <v>271.03778768869302</v>
          </cell>
          <cell r="U138">
            <v>195.90668882242699</v>
          </cell>
          <cell r="V138">
            <v>259.70161486548301</v>
          </cell>
          <cell r="W138">
            <v>306.58317071888501</v>
          </cell>
          <cell r="X138">
            <v>345.48592208417602</v>
          </cell>
          <cell r="Y138">
            <v>431.42888394838201</v>
          </cell>
          <cell r="Z138">
            <v>591.86088906154805</v>
          </cell>
          <cell r="AA138">
            <v>763.87758556167398</v>
          </cell>
          <cell r="AB138">
            <v>979.04842653096898</v>
          </cell>
        </row>
        <row r="139">
          <cell r="A139" t="str">
            <v>Rwanda</v>
          </cell>
          <cell r="B139">
            <v>1.31010369754502</v>
          </cell>
          <cell r="C139">
            <v>1.4872103085094499</v>
          </cell>
          <cell r="D139">
            <v>1.5865191401851599</v>
          </cell>
          <cell r="E139">
            <v>1.6947782292904501</v>
          </cell>
          <cell r="F139">
            <v>1.62373810375561</v>
          </cell>
          <cell r="G139">
            <v>1.92872827582544</v>
          </cell>
          <cell r="H139">
            <v>2.1848490194800001</v>
          </cell>
          <cell r="I139">
            <v>2.42599673231914</v>
          </cell>
          <cell r="J139">
            <v>2.5958307456403098</v>
          </cell>
          <cell r="K139">
            <v>2.7104086946106301</v>
          </cell>
          <cell r="L139">
            <v>2.59180992736077</v>
          </cell>
          <cell r="M139">
            <v>1.9119705929359101</v>
          </cell>
          <cell r="N139">
            <v>2.0289896552106899</v>
          </cell>
          <cell r="O139">
            <v>1.9715250560559801</v>
          </cell>
          <cell r="P139">
            <v>1.1783615230436999</v>
          </cell>
          <cell r="Q139">
            <v>1.29342422756599</v>
          </cell>
          <cell r="R139">
            <v>1.3836406401621399</v>
          </cell>
          <cell r="S139">
            <v>1.8464201136584499</v>
          </cell>
          <cell r="T139">
            <v>1.9805657978448901</v>
          </cell>
          <cell r="U139">
            <v>1.90890305651062</v>
          </cell>
          <cell r="V139">
            <v>1.7936469721400099</v>
          </cell>
          <cell r="W139">
            <v>1.70356846233781</v>
          </cell>
          <cell r="X139">
            <v>1.7320178297173101</v>
          </cell>
          <cell r="Y139">
            <v>1.6837790398985799</v>
          </cell>
          <cell r="Z139">
            <v>1.8347248454146901</v>
          </cell>
          <cell r="AA139">
            <v>2.1534937027456098</v>
          </cell>
          <cell r="AB139">
            <v>2.3969727267685599</v>
          </cell>
        </row>
        <row r="140">
          <cell r="A140" t="str">
            <v>Samoa</v>
          </cell>
          <cell r="B140">
            <v>0.10439508436754601</v>
          </cell>
          <cell r="C140">
            <v>9.8123931930852004E-2</v>
          </cell>
          <cell r="D140">
            <v>0.10063610552694401</v>
          </cell>
          <cell r="E140">
            <v>9.2867212074256897E-2</v>
          </cell>
          <cell r="F140">
            <v>9.1133059004930503E-2</v>
          </cell>
          <cell r="G140">
            <v>8.69917301318852E-2</v>
          </cell>
          <cell r="H140">
            <v>9.2432844390324301E-2</v>
          </cell>
          <cell r="I140">
            <v>0.102054244847316</v>
          </cell>
          <cell r="J140">
            <v>0.113852705407713</v>
          </cell>
          <cell r="K140">
            <v>0.116459365531522</v>
          </cell>
          <cell r="L140">
            <v>0.14994790712214301</v>
          </cell>
          <cell r="M140">
            <v>0.14523422689825499</v>
          </cell>
          <cell r="N140">
            <v>0.158873527546087</v>
          </cell>
          <cell r="O140">
            <v>0.16323648775331701</v>
          </cell>
          <cell r="P140">
            <v>0.12994830617221301</v>
          </cell>
          <cell r="Q140">
            <v>0.19913535945842101</v>
          </cell>
          <cell r="R140">
            <v>0.21240199008855301</v>
          </cell>
          <cell r="S140">
            <v>0.23060348589451701</v>
          </cell>
          <cell r="T140">
            <v>0.224039659337125</v>
          </cell>
          <cell r="U140">
            <v>0.21824084915369299</v>
          </cell>
          <cell r="V140">
            <v>0.21965962883128601</v>
          </cell>
          <cell r="W140">
            <v>0.23189434115282601</v>
          </cell>
          <cell r="X140">
            <v>0.25561162794521203</v>
          </cell>
          <cell r="Y140">
            <v>0.28375777745292602</v>
          </cell>
          <cell r="Z140">
            <v>0.30888200224874701</v>
          </cell>
          <cell r="AA140">
            <v>0.33993790434494098</v>
          </cell>
          <cell r="AB140">
            <v>0.36462734651141498</v>
          </cell>
        </row>
        <row r="141">
          <cell r="A141" t="str">
            <v>Sao Tome and Principe</v>
          </cell>
          <cell r="B141">
            <v>3.9027109389215699E-2</v>
          </cell>
          <cell r="C141">
            <v>4.9654976178174201E-2</v>
          </cell>
          <cell r="D141">
            <v>5.2514980640217201E-2</v>
          </cell>
          <cell r="E141">
            <v>5.2223922766414299E-2</v>
          </cell>
          <cell r="F141">
            <v>4.8353690589006598E-2</v>
          </cell>
          <cell r="G141">
            <v>5.1995557426796901E-2</v>
          </cell>
          <cell r="H141">
            <v>6.4246822536167397E-2</v>
          </cell>
          <cell r="I141">
            <v>5.5867582721358403E-2</v>
          </cell>
          <cell r="J141">
            <v>4.88862376373927E-2</v>
          </cell>
          <cell r="K141">
            <v>4.6019398834555199E-2</v>
          </cell>
          <cell r="L141">
            <v>5.7562919079021502E-2</v>
          </cell>
          <cell r="M141">
            <v>5.6954363355050303E-2</v>
          </cell>
          <cell r="N141">
            <v>4.5459793927555101E-2</v>
          </cell>
          <cell r="O141">
            <v>4.7618381726044497E-2</v>
          </cell>
          <cell r="P141">
            <v>4.9540831717607502E-2</v>
          </cell>
          <cell r="Q141">
            <v>4.54925000201973E-2</v>
          </cell>
          <cell r="R141">
            <v>4.48933272809805E-2</v>
          </cell>
          <cell r="S141">
            <v>4.3931846037770297E-2</v>
          </cell>
          <cell r="T141">
            <v>4.0563761216295E-2</v>
          </cell>
          <cell r="U141">
            <v>4.6932012923163402E-2</v>
          </cell>
          <cell r="V141">
            <v>4.6317964602420401E-2</v>
          </cell>
          <cell r="W141">
            <v>4.7725096573822103E-2</v>
          </cell>
          <cell r="X141">
            <v>5.35608798446566E-2</v>
          </cell>
          <cell r="Y141">
            <v>5.91164162665785E-2</v>
          </cell>
          <cell r="Z141">
            <v>6.4341759444940805E-2</v>
          </cell>
          <cell r="AA141">
            <v>7.1787750573766795E-2</v>
          </cell>
          <cell r="AB141">
            <v>7.9046475476070605E-2</v>
          </cell>
        </row>
        <row r="142">
          <cell r="A142" t="str">
            <v>Saudi Arabia</v>
          </cell>
          <cell r="B142">
            <v>164.29275623685001</v>
          </cell>
          <cell r="C142">
            <v>183.91220809932</v>
          </cell>
          <cell r="D142">
            <v>152.96031514444101</v>
          </cell>
          <cell r="E142">
            <v>128.85962373371899</v>
          </cell>
          <cell r="F142">
            <v>119.292849035187</v>
          </cell>
          <cell r="G142">
            <v>103.894106798743</v>
          </cell>
          <cell r="H142">
            <v>86.954443703369705</v>
          </cell>
          <cell r="I142">
            <v>85.696128170894497</v>
          </cell>
          <cell r="J142">
            <v>88.256074766355098</v>
          </cell>
          <cell r="K142">
            <v>95.344459279038702</v>
          </cell>
          <cell r="L142">
            <v>116.778104138852</v>
          </cell>
          <cell r="M142">
            <v>131.33564753004001</v>
          </cell>
          <cell r="N142">
            <v>136.30387182910499</v>
          </cell>
          <cell r="O142">
            <v>132.15113484646201</v>
          </cell>
          <cell r="P142">
            <v>134.32683578104101</v>
          </cell>
          <cell r="Q142">
            <v>142.45740987983999</v>
          </cell>
          <cell r="R142">
            <v>157.74312416555401</v>
          </cell>
          <cell r="S142">
            <v>164.993858477971</v>
          </cell>
          <cell r="T142">
            <v>145.96742323097499</v>
          </cell>
          <cell r="U142">
            <v>161.17196261682199</v>
          </cell>
          <cell r="V142">
            <v>188.69292389853101</v>
          </cell>
          <cell r="W142">
            <v>183.25687583444599</v>
          </cell>
          <cell r="X142">
            <v>188.80267022696901</v>
          </cell>
          <cell r="Y142">
            <v>214.85922563417901</v>
          </cell>
          <cell r="Z142">
            <v>250.673217623498</v>
          </cell>
          <cell r="AA142">
            <v>309.94472630173601</v>
          </cell>
          <cell r="AB142">
            <v>348.604123028267</v>
          </cell>
        </row>
        <row r="143">
          <cell r="A143" t="str">
            <v>Senegal</v>
          </cell>
          <cell r="B143">
            <v>3.5032754706053399</v>
          </cell>
          <cell r="C143">
            <v>3.1767886396646401</v>
          </cell>
          <cell r="D143">
            <v>3.1097370751955902</v>
          </cell>
          <cell r="E143">
            <v>2.7742428746470602</v>
          </cell>
          <cell r="F143">
            <v>2.7055772415199502</v>
          </cell>
          <cell r="G143">
            <v>2.9622196164939698</v>
          </cell>
          <cell r="H143">
            <v>4.1899317997944001</v>
          </cell>
          <cell r="I143">
            <v>5.0406510896778096</v>
          </cell>
          <cell r="J143">
            <v>4.9851230756325302</v>
          </cell>
          <cell r="K143">
            <v>4.9130389289255501</v>
          </cell>
          <cell r="L143">
            <v>5.7167450575571497</v>
          </cell>
          <cell r="M143">
            <v>5.61717430703857</v>
          </cell>
          <cell r="N143">
            <v>6.0049084558094501</v>
          </cell>
          <cell r="O143">
            <v>5.6788498973865904</v>
          </cell>
          <cell r="P143">
            <v>3.8771984903860099</v>
          </cell>
          <cell r="Q143">
            <v>4.8787213957699898</v>
          </cell>
          <cell r="R143">
            <v>5.0658321185382098</v>
          </cell>
          <cell r="S143">
            <v>4.6722589680318496</v>
          </cell>
          <cell r="T143">
            <v>5.0582248867778601</v>
          </cell>
          <cell r="U143">
            <v>5.1507988865769896</v>
          </cell>
          <cell r="V143">
            <v>4.6933343536924701</v>
          </cell>
          <cell r="W143">
            <v>4.8818359233186701</v>
          </cell>
          <cell r="X143">
            <v>5.35249970979942</v>
          </cell>
          <cell r="Y143">
            <v>6.8282332494118698</v>
          </cell>
          <cell r="Z143">
            <v>7.9578061916080003</v>
          </cell>
          <cell r="AA143">
            <v>8.6152864131973796</v>
          </cell>
          <cell r="AB143">
            <v>9.2420528858045898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16.0926464221874</v>
          </cell>
          <cell r="U144">
            <v>11.132937106405199</v>
          </cell>
          <cell r="V144">
            <v>8.9633246050937991</v>
          </cell>
          <cell r="W144">
            <v>11.758537858299601</v>
          </cell>
          <cell r="X144">
            <v>15.8314713297037</v>
          </cell>
          <cell r="Y144">
            <v>20.3396839185137</v>
          </cell>
          <cell r="Z144">
            <v>24.517897938345602</v>
          </cell>
          <cell r="AA144">
            <v>26.231505255507599</v>
          </cell>
          <cell r="AB144">
            <v>31.588885647207199</v>
          </cell>
        </row>
        <row r="145">
          <cell r="A145" t="str">
            <v>Seychelles</v>
          </cell>
          <cell r="B145">
            <v>0.147357211278102</v>
          </cell>
          <cell r="C145">
            <v>0.153905224008728</v>
          </cell>
          <cell r="D145">
            <v>0.14775944940743599</v>
          </cell>
          <cell r="E145">
            <v>0.14671375376795301</v>
          </cell>
          <cell r="F145">
            <v>0.151312527447619</v>
          </cell>
          <cell r="G145">
            <v>0.16888832821720401</v>
          </cell>
          <cell r="H145">
            <v>0.20785034321979001</v>
          </cell>
          <cell r="I145">
            <v>0.24926740571428599</v>
          </cell>
          <cell r="J145">
            <v>0.28382701779478398</v>
          </cell>
          <cell r="K145">
            <v>0.30483376729192102</v>
          </cell>
          <cell r="L145">
            <v>0.36858475894245701</v>
          </cell>
          <cell r="M145">
            <v>0.37435955608492599</v>
          </cell>
          <cell r="N145">
            <v>0.43365872705974201</v>
          </cell>
          <cell r="O145">
            <v>0.47391681945382602</v>
          </cell>
          <cell r="P145">
            <v>0.486441583100932</v>
          </cell>
          <cell r="Q145">
            <v>0.50821083578328397</v>
          </cell>
          <cell r="R145">
            <v>0.50305835010060396</v>
          </cell>
          <cell r="S145">
            <v>0.56295416978219703</v>
          </cell>
          <cell r="T145">
            <v>0.60835868451516495</v>
          </cell>
          <cell r="U145">
            <v>0.62297577638782797</v>
          </cell>
          <cell r="V145">
            <v>0.61487797123347199</v>
          </cell>
          <cell r="W145">
            <v>0.62225763083204699</v>
          </cell>
          <cell r="X145">
            <v>0.697514005389262</v>
          </cell>
          <cell r="Y145">
            <v>0.70570263823011103</v>
          </cell>
          <cell r="Z145">
            <v>0.69979999999999998</v>
          </cell>
          <cell r="AA145">
            <v>0.72261818181818205</v>
          </cell>
          <cell r="AB145">
            <v>0.74876323622406704</v>
          </cell>
        </row>
        <row r="146">
          <cell r="A146" t="str">
            <v>Sierra Leone</v>
          </cell>
          <cell r="B146">
            <v>1.1657960386867801</v>
          </cell>
          <cell r="C146">
            <v>1.24954867154774</v>
          </cell>
          <cell r="D146">
            <v>1.4049968875573799</v>
          </cell>
          <cell r="E146">
            <v>1.22143061691669</v>
          </cell>
          <cell r="F146">
            <v>1.41321543445813</v>
          </cell>
          <cell r="G146">
            <v>1.20264126300765</v>
          </cell>
          <cell r="H146">
            <v>0.90069172746497395</v>
          </cell>
          <cell r="I146">
            <v>0.78462300354315395</v>
          </cell>
          <cell r="J146">
            <v>1.2861964551751399</v>
          </cell>
          <cell r="K146">
            <v>1.18146696385248</v>
          </cell>
          <cell r="L146">
            <v>0.64964482122897105</v>
          </cell>
          <cell r="M146">
            <v>0.77999509047354298</v>
          </cell>
          <cell r="N146">
            <v>0.679977081081514</v>
          </cell>
          <cell r="O146">
            <v>0.76887373425050298</v>
          </cell>
          <cell r="P146">
            <v>0.91185067654574004</v>
          </cell>
          <cell r="Q146">
            <v>0.87215384615384595</v>
          </cell>
          <cell r="R146">
            <v>0.94170187347271295</v>
          </cell>
          <cell r="S146">
            <v>0.84987770413056196</v>
          </cell>
          <cell r="T146">
            <v>0.67237244343254798</v>
          </cell>
          <cell r="U146">
            <v>0.66939419133133804</v>
          </cell>
          <cell r="V146">
            <v>0.63587757342907603</v>
          </cell>
          <cell r="W146">
            <v>0.80566203110282097</v>
          </cell>
          <cell r="X146">
            <v>0.93580860812484501</v>
          </cell>
          <cell r="Y146">
            <v>0.99109588305031404</v>
          </cell>
          <cell r="Z146">
            <v>1.07304784883682</v>
          </cell>
          <cell r="AA146">
            <v>1.2147865114104699</v>
          </cell>
          <cell r="AB146">
            <v>1.4192404011200299</v>
          </cell>
        </row>
        <row r="147">
          <cell r="A147" t="str">
            <v>Singapore</v>
          </cell>
          <cell r="B147">
            <v>11.7302457765503</v>
          </cell>
          <cell r="C147">
            <v>13.9043006003887</v>
          </cell>
          <cell r="D147">
            <v>15.292998919519199</v>
          </cell>
          <cell r="E147">
            <v>17.4143063426868</v>
          </cell>
          <cell r="F147">
            <v>18.8242059645778</v>
          </cell>
          <cell r="G147">
            <v>17.7422448496303</v>
          </cell>
          <cell r="H147">
            <v>18.0074859365462</v>
          </cell>
          <cell r="I147">
            <v>20.571008001012999</v>
          </cell>
          <cell r="J147">
            <v>25.4210219014373</v>
          </cell>
          <cell r="K147">
            <v>30.1168819515363</v>
          </cell>
          <cell r="L147">
            <v>36.842412093570701</v>
          </cell>
          <cell r="M147">
            <v>43.165118231020799</v>
          </cell>
          <cell r="N147">
            <v>49.714890830587898</v>
          </cell>
          <cell r="O147">
            <v>58.158146501016802</v>
          </cell>
          <cell r="P147">
            <v>70.677935309146605</v>
          </cell>
          <cell r="Q147">
            <v>84.289619895934393</v>
          </cell>
          <cell r="R147">
            <v>92.551929642699506</v>
          </cell>
          <cell r="S147">
            <v>95.865261844000898</v>
          </cell>
          <cell r="T147">
            <v>82.398579510656205</v>
          </cell>
          <cell r="U147">
            <v>82.6107845431643</v>
          </cell>
          <cell r="V147">
            <v>92.716821123419095</v>
          </cell>
          <cell r="W147">
            <v>85.484610479580397</v>
          </cell>
          <cell r="X147">
            <v>88.068484008514901</v>
          </cell>
          <cell r="Y147">
            <v>92.349867503420001</v>
          </cell>
          <cell r="Z147">
            <v>107.405488607555</v>
          </cell>
          <cell r="AA147">
            <v>116.703912376701</v>
          </cell>
          <cell r="AB147">
            <v>132.154665419184</v>
          </cell>
        </row>
        <row r="148">
          <cell r="A148" t="str">
            <v>Slovak Republic</v>
          </cell>
          <cell r="B148">
            <v>40.411366095509401</v>
          </cell>
          <cell r="C148">
            <v>42.876817447540098</v>
          </cell>
          <cell r="D148">
            <v>43.0855821509154</v>
          </cell>
          <cell r="E148">
            <v>42.634353133323899</v>
          </cell>
          <cell r="F148">
            <v>38.613713805314703</v>
          </cell>
          <cell r="G148">
            <v>38.833864121894003</v>
          </cell>
          <cell r="H148">
            <v>45.558256264734602</v>
          </cell>
          <cell r="I148">
            <v>51.097247086498101</v>
          </cell>
          <cell r="J148">
            <v>50.683217756581001</v>
          </cell>
          <cell r="K148">
            <v>49.628402883162799</v>
          </cell>
          <cell r="L148">
            <v>44.939279359734897</v>
          </cell>
          <cell r="M148">
            <v>33.184327494727597</v>
          </cell>
          <cell r="N148">
            <v>11.7657465430656</v>
          </cell>
          <cell r="O148">
            <v>13.369060574589801</v>
          </cell>
          <cell r="P148">
            <v>15.467281270757899</v>
          </cell>
          <cell r="Q148">
            <v>19.696839425294201</v>
          </cell>
          <cell r="R148">
            <v>21.375351156492702</v>
          </cell>
          <cell r="S148">
            <v>21.5639866626314</v>
          </cell>
          <cell r="T148">
            <v>22.423229840988999</v>
          </cell>
          <cell r="U148">
            <v>20.6022878832446</v>
          </cell>
          <cell r="V148">
            <v>20.373953414547099</v>
          </cell>
          <cell r="W148">
            <v>21.108443453217099</v>
          </cell>
          <cell r="X148">
            <v>24.521590451554498</v>
          </cell>
          <cell r="Y148">
            <v>33.005021524057497</v>
          </cell>
          <cell r="Z148">
            <v>42.014508478779803</v>
          </cell>
          <cell r="AA148">
            <v>47.427917435703201</v>
          </cell>
          <cell r="AB148">
            <v>54.968807617508098</v>
          </cell>
        </row>
        <row r="149">
          <cell r="A149" t="str">
            <v>Slovenia</v>
          </cell>
          <cell r="B149">
            <v>7.4383791078617199</v>
          </cell>
          <cell r="C149">
            <v>7.3288758349705097</v>
          </cell>
          <cell r="D149">
            <v>6.3656380297314303</v>
          </cell>
          <cell r="E149">
            <v>4.7070528192422403</v>
          </cell>
          <cell r="F149">
            <v>4.5084121462593103</v>
          </cell>
          <cell r="G149">
            <v>4.5574034838620303</v>
          </cell>
          <cell r="H149">
            <v>6.3337130274625997</v>
          </cell>
          <cell r="I149">
            <v>7.2581047109105903</v>
          </cell>
          <cell r="J149">
            <v>6.47873814321827</v>
          </cell>
          <cell r="K149">
            <v>10.4338099473363</v>
          </cell>
          <cell r="L149">
            <v>16.7773420900423</v>
          </cell>
          <cell r="M149">
            <v>28.5842917764211</v>
          </cell>
          <cell r="N149">
            <v>28.655961128681099</v>
          </cell>
          <cell r="O149">
            <v>24.722333657577401</v>
          </cell>
          <cell r="P149">
            <v>25.048606959930702</v>
          </cell>
          <cell r="Q149">
            <v>31.797629483011999</v>
          </cell>
          <cell r="R149">
            <v>28.9513171270297</v>
          </cell>
          <cell r="S149">
            <v>26.2464322168846</v>
          </cell>
          <cell r="T149">
            <v>27.091460047210798</v>
          </cell>
          <cell r="U149">
            <v>26.752546140958401</v>
          </cell>
          <cell r="V149">
            <v>22.687624042502598</v>
          </cell>
          <cell r="W149">
            <v>21.840691949841101</v>
          </cell>
          <cell r="X149">
            <v>23.663570213315701</v>
          </cell>
          <cell r="Y149">
            <v>28.818743345787201</v>
          </cell>
          <cell r="Z149">
            <v>32.738476114001898</v>
          </cell>
          <cell r="AA149">
            <v>34.407359030785798</v>
          </cell>
          <cell r="AB149">
            <v>37.340342675491399</v>
          </cell>
        </row>
        <row r="150">
          <cell r="A150" t="str">
            <v>Solomon Islands</v>
          </cell>
          <cell r="B150">
            <v>0.17710115934381199</v>
          </cell>
          <cell r="C150">
            <v>0.18765681424303399</v>
          </cell>
          <cell r="D150">
            <v>0.18683497054358</v>
          </cell>
          <cell r="E150">
            <v>0.17552080265245401</v>
          </cell>
          <cell r="F150">
            <v>0.16672525143164099</v>
          </cell>
          <cell r="G150">
            <v>0.14721263817271801</v>
          </cell>
          <cell r="H150">
            <v>0.12534349831307301</v>
          </cell>
          <cell r="I150">
            <v>0.15245595173816301</v>
          </cell>
          <cell r="J150">
            <v>0.168063754188714</v>
          </cell>
          <cell r="K150">
            <v>0.16020363259135001</v>
          </cell>
          <cell r="L150">
            <v>0.20135790589090499</v>
          </cell>
          <cell r="M150">
            <v>0.21406406966709099</v>
          </cell>
          <cell r="N150">
            <v>0.26057314605784399</v>
          </cell>
          <cell r="O150">
            <v>0.28270583700045199</v>
          </cell>
          <cell r="P150">
            <v>0.319735766088241</v>
          </cell>
          <cell r="Q150">
            <v>0.35720397079641703</v>
          </cell>
          <cell r="R150">
            <v>0.39042835146046201</v>
          </cell>
          <cell r="S150">
            <v>0.390689488448695</v>
          </cell>
          <cell r="T150">
            <v>0.32415533884373599</v>
          </cell>
          <cell r="U150">
            <v>0.33174251737077098</v>
          </cell>
          <cell r="V150">
            <v>0.29933347633291002</v>
          </cell>
          <cell r="W150">
            <v>0.27420128762667501</v>
          </cell>
          <cell r="X150">
            <v>0.22778947437559299</v>
          </cell>
          <cell r="Y150">
            <v>0.23148685737545599</v>
          </cell>
          <cell r="Z150">
            <v>0.26505193571326602</v>
          </cell>
          <cell r="AA150">
            <v>0.29402304224319298</v>
          </cell>
          <cell r="AB150">
            <v>0.32091119340413399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</row>
        <row r="152">
          <cell r="A152" t="str">
            <v>South Africa</v>
          </cell>
          <cell r="B152">
            <v>80.546995377503805</v>
          </cell>
          <cell r="C152">
            <v>82.796581196581201</v>
          </cell>
          <cell r="D152">
            <v>75.938852564692894</v>
          </cell>
          <cell r="E152">
            <v>84.687191454986106</v>
          </cell>
          <cell r="F152">
            <v>74.936640238530899</v>
          </cell>
          <cell r="G152">
            <v>57.2727680775618</v>
          </cell>
          <cell r="H152">
            <v>65.423691701335699</v>
          </cell>
          <cell r="I152">
            <v>85.792110821830306</v>
          </cell>
          <cell r="J152">
            <v>92.234885153568598</v>
          </cell>
          <cell r="K152">
            <v>95.978948974143805</v>
          </cell>
          <cell r="L152">
            <v>111.997526761217</v>
          </cell>
          <cell r="M152">
            <v>120.243398891666</v>
          </cell>
          <cell r="N152">
            <v>130.53198204516801</v>
          </cell>
          <cell r="O152">
            <v>130.447546453608</v>
          </cell>
          <cell r="P152">
            <v>135.81992844465699</v>
          </cell>
          <cell r="Q152">
            <v>151.11662531017399</v>
          </cell>
          <cell r="R152">
            <v>143.830648915371</v>
          </cell>
          <cell r="S152">
            <v>148.83554359386201</v>
          </cell>
          <cell r="T152">
            <v>134.21505531853401</v>
          </cell>
          <cell r="U152">
            <v>133.10480770803699</v>
          </cell>
          <cell r="V152">
            <v>132.96439952129001</v>
          </cell>
          <cell r="W152">
            <v>118.56272738896401</v>
          </cell>
          <cell r="X152">
            <v>111.130033756478</v>
          </cell>
          <cell r="Y152">
            <v>166.65472523695601</v>
          </cell>
          <cell r="Z152">
            <v>216.771887936247</v>
          </cell>
          <cell r="AA152">
            <v>241.93342030397801</v>
          </cell>
          <cell r="AB152">
            <v>255.15545572762699</v>
          </cell>
        </row>
        <row r="153">
          <cell r="A153" t="str">
            <v>Spain</v>
          </cell>
          <cell r="B153">
            <v>226.315873802542</v>
          </cell>
          <cell r="C153">
            <v>198.050447409393</v>
          </cell>
          <cell r="D153">
            <v>191.43883723424801</v>
          </cell>
          <cell r="E153">
            <v>167.25520212847701</v>
          </cell>
          <cell r="F153">
            <v>167.435658559275</v>
          </cell>
          <cell r="G153">
            <v>176.11362382835</v>
          </cell>
          <cell r="H153">
            <v>244.09077424454301</v>
          </cell>
          <cell r="I153">
            <v>309.47280977888602</v>
          </cell>
          <cell r="J153">
            <v>364.102205861632</v>
          </cell>
          <cell r="K153">
            <v>401.35901017509099</v>
          </cell>
          <cell r="L153">
            <v>520.40047584157799</v>
          </cell>
          <cell r="M153">
            <v>560.326102943563</v>
          </cell>
          <cell r="N153">
            <v>612.89864139641202</v>
          </cell>
          <cell r="O153">
            <v>513.16521972087196</v>
          </cell>
          <cell r="P153">
            <v>515.81246301190095</v>
          </cell>
          <cell r="Q153">
            <v>597.27845435002905</v>
          </cell>
          <cell r="R153">
            <v>622.65041663339002</v>
          </cell>
          <cell r="S153">
            <v>573.37592127357402</v>
          </cell>
          <cell r="T153">
            <v>601.62493465954401</v>
          </cell>
          <cell r="U153">
            <v>618.69096149965503</v>
          </cell>
          <cell r="V153">
            <v>582.37666769833299</v>
          </cell>
          <cell r="W153">
            <v>609.63109928666699</v>
          </cell>
          <cell r="X153">
            <v>688.67612284833297</v>
          </cell>
          <cell r="Y153">
            <v>884.90757440250002</v>
          </cell>
          <cell r="Z153">
            <v>1044.50729024167</v>
          </cell>
          <cell r="AA153">
            <v>1127.9750935249999</v>
          </cell>
          <cell r="AB153">
            <v>1225.7501735197</v>
          </cell>
        </row>
        <row r="154">
          <cell r="A154" t="str">
            <v>Sri Lanka</v>
          </cell>
          <cell r="B154">
            <v>4.0018749243982104</v>
          </cell>
          <cell r="C154">
            <v>4.4167619245557503</v>
          </cell>
          <cell r="D154">
            <v>4.76830674610801</v>
          </cell>
          <cell r="E154">
            <v>5.1473138382306196</v>
          </cell>
          <cell r="F154">
            <v>6.0335927791222401</v>
          </cell>
          <cell r="G154">
            <v>5.9684348365457502</v>
          </cell>
          <cell r="H154">
            <v>6.3961748065871804</v>
          </cell>
          <cell r="I154">
            <v>6.6605798123721502</v>
          </cell>
          <cell r="J154">
            <v>6.9615931423792503</v>
          </cell>
          <cell r="K154">
            <v>6.9878491968818501</v>
          </cell>
          <cell r="L154">
            <v>8.0319663862050206</v>
          </cell>
          <cell r="M154">
            <v>9.0000362568434795</v>
          </cell>
          <cell r="N154">
            <v>9.7030946534450209</v>
          </cell>
          <cell r="O154">
            <v>10.338215892323101</v>
          </cell>
          <cell r="P154">
            <v>11.718756244922901</v>
          </cell>
          <cell r="Q154">
            <v>13.0292935469464</v>
          </cell>
          <cell r="R154">
            <v>13.8973752464975</v>
          </cell>
          <cell r="S154">
            <v>15.090752790022099</v>
          </cell>
          <cell r="T154">
            <v>15.7949438468836</v>
          </cell>
          <cell r="U154">
            <v>15.6573505230023</v>
          </cell>
          <cell r="V154">
            <v>16.331862796130199</v>
          </cell>
          <cell r="W154">
            <v>15.745687547492301</v>
          </cell>
          <cell r="X154">
            <v>16.536178682741198</v>
          </cell>
          <cell r="Y154">
            <v>18.246413703912499</v>
          </cell>
          <cell r="Z154">
            <v>20.054863182600698</v>
          </cell>
          <cell r="AA154">
            <v>23.534174584340398</v>
          </cell>
          <cell r="AB154">
            <v>26.794458818220601</v>
          </cell>
        </row>
        <row r="155">
          <cell r="A155" t="str">
            <v>St. Kitts and Nevis</v>
          </cell>
          <cell r="B155">
            <v>4.7962966969310898E-2</v>
          </cell>
          <cell r="C155">
            <v>5.51111152073974E-2</v>
          </cell>
          <cell r="D155">
            <v>6.1740752669846397E-2</v>
          </cell>
          <cell r="E155">
            <v>5.1629635254869501E-2</v>
          </cell>
          <cell r="F155">
            <v>6.0148155081583297E-2</v>
          </cell>
          <cell r="G155">
            <v>6.7037039252792599E-2</v>
          </cell>
          <cell r="H155">
            <v>7.8851849655718897E-2</v>
          </cell>
          <cell r="I155">
            <v>9.0185186992129504E-2</v>
          </cell>
          <cell r="J155">
            <v>0.10688889720901</v>
          </cell>
          <cell r="K155">
            <v>0.14322223233784101</v>
          </cell>
          <cell r="L155">
            <v>0.15919814814814801</v>
          </cell>
          <cell r="M155">
            <v>0.164533333333333</v>
          </cell>
          <cell r="N155">
            <v>0.18181481481481501</v>
          </cell>
          <cell r="O155">
            <v>0.19834074074074101</v>
          </cell>
          <cell r="P155">
            <v>0.22174074074074099</v>
          </cell>
          <cell r="Q155">
            <v>0.23062962962962999</v>
          </cell>
          <cell r="R155">
            <v>0.245737037037037</v>
          </cell>
          <cell r="S155">
            <v>0.27491851851851801</v>
          </cell>
          <cell r="T155">
            <v>0.287122222222222</v>
          </cell>
          <cell r="U155">
            <v>0.30502962962962998</v>
          </cell>
          <cell r="V155">
            <v>0.32957777777777802</v>
          </cell>
          <cell r="W155">
            <v>0.34472222222222199</v>
          </cell>
          <cell r="X155">
            <v>0.35524451851851901</v>
          </cell>
          <cell r="Y155">
            <v>0.366325925925926</v>
          </cell>
          <cell r="Z155">
            <v>0.40569148148148099</v>
          </cell>
          <cell r="AA155">
            <v>0.44226296296296302</v>
          </cell>
          <cell r="AB155">
            <v>0.48668087407407401</v>
          </cell>
        </row>
        <row r="156">
          <cell r="A156" t="str">
            <v>St. Lucia</v>
          </cell>
          <cell r="B156">
            <v>0.13340742972025499</v>
          </cell>
          <cell r="C156">
            <v>0.152259288338048</v>
          </cell>
          <cell r="D156">
            <v>0.14359261743326501</v>
          </cell>
          <cell r="E156">
            <v>0.154518547475683</v>
          </cell>
          <cell r="F156">
            <v>0.197074105444977</v>
          </cell>
          <cell r="G156">
            <v>0.22290530159272401</v>
          </cell>
          <cell r="H156">
            <v>0.2702711239483</v>
          </cell>
          <cell r="I156">
            <v>0.29591943204483601</v>
          </cell>
          <cell r="J156">
            <v>0.337213402260162</v>
          </cell>
          <cell r="K156">
            <v>0.381739753581401</v>
          </cell>
          <cell r="L156">
            <v>0.41561330016385201</v>
          </cell>
          <cell r="M156">
            <v>0.44741176728266102</v>
          </cell>
          <cell r="N156">
            <v>0.49612928282413399</v>
          </cell>
          <cell r="O156">
            <v>0.49774817178991598</v>
          </cell>
          <cell r="P156">
            <v>0.51773335792434605</v>
          </cell>
          <cell r="Q156">
            <v>0.55270743365959996</v>
          </cell>
          <cell r="R156">
            <v>0.56827224921370401</v>
          </cell>
          <cell r="S156">
            <v>0.57783206448258495</v>
          </cell>
          <cell r="T156">
            <v>0.63498558571575003</v>
          </cell>
          <cell r="U156">
            <v>0.67052743925574898</v>
          </cell>
          <cell r="V156">
            <v>0.68534818070043801</v>
          </cell>
          <cell r="W156">
            <v>0.66439632785342595</v>
          </cell>
          <cell r="X156">
            <v>0.68212595832516798</v>
          </cell>
          <cell r="Y156">
            <v>0.71567781177064704</v>
          </cell>
          <cell r="Z156">
            <v>0.76319114736074301</v>
          </cell>
          <cell r="AA156">
            <v>0.88240004191175003</v>
          </cell>
          <cell r="AB156">
            <v>0.93319572247256299</v>
          </cell>
        </row>
        <row r="157">
          <cell r="A157" t="str">
            <v>St. Vincent and the Grenadines</v>
          </cell>
          <cell r="B157">
            <v>6.0839368951516197E-2</v>
          </cell>
          <cell r="C157">
            <v>7.4800008836871906E-2</v>
          </cell>
          <cell r="D157">
            <v>8.5448158242992303E-2</v>
          </cell>
          <cell r="E157">
            <v>9.4044455554854994E-2</v>
          </cell>
          <cell r="F157">
            <v>0.103488891976667</v>
          </cell>
          <cell r="G157">
            <v>0.112881484849505</v>
          </cell>
          <cell r="H157">
            <v>0.127974077892413</v>
          </cell>
          <cell r="I157">
            <v>0.14232963387629199</v>
          </cell>
          <cell r="J157">
            <v>0.16457407898443999</v>
          </cell>
          <cell r="K157">
            <v>0.17729630158625301</v>
          </cell>
          <cell r="L157">
            <v>0.198207413321285</v>
          </cell>
          <cell r="M157">
            <v>0.21249259893269401</v>
          </cell>
          <cell r="N157">
            <v>0.23318889584650199</v>
          </cell>
          <cell r="O157">
            <v>0.23877408119833099</v>
          </cell>
          <cell r="P157">
            <v>0.243757653569247</v>
          </cell>
          <cell r="Q157">
            <v>0.26648148943243899</v>
          </cell>
          <cell r="R157">
            <v>0.28151482321431998</v>
          </cell>
          <cell r="S157">
            <v>0.29529260140318198</v>
          </cell>
          <cell r="T157">
            <v>0.32067824134723</v>
          </cell>
          <cell r="U157">
            <v>0.331837576917203</v>
          </cell>
          <cell r="V157">
            <v>0.33501482481058897</v>
          </cell>
          <cell r="W157">
            <v>0.34548149178954801</v>
          </cell>
          <cell r="X157">
            <v>0.36541906645849498</v>
          </cell>
          <cell r="Y157">
            <v>0.38238527437212</v>
          </cell>
          <cell r="Z157">
            <v>0.40785927142848</v>
          </cell>
          <cell r="AA157">
            <v>0.43015927209383997</v>
          </cell>
          <cell r="AB157">
            <v>0.465582185076928</v>
          </cell>
        </row>
        <row r="158">
          <cell r="A158" t="str">
            <v>Sudan</v>
          </cell>
          <cell r="B158">
            <v>9.9019996836483397</v>
          </cell>
          <cell r="C158">
            <v>7.1088887409810697</v>
          </cell>
          <cell r="D158">
            <v>5.1692308891454601</v>
          </cell>
          <cell r="E158">
            <v>7.0599987116229199</v>
          </cell>
          <cell r="F158">
            <v>8.7007680057000005</v>
          </cell>
          <cell r="G158">
            <v>6.0385624132270896</v>
          </cell>
          <cell r="H158">
            <v>8.0564002990722798</v>
          </cell>
          <cell r="I158">
            <v>13.025356986585001</v>
          </cell>
          <cell r="J158">
            <v>10.3980003568331</v>
          </cell>
          <cell r="K158">
            <v>18.347111234323499</v>
          </cell>
          <cell r="L158">
            <v>24.4444444444444</v>
          </cell>
          <cell r="M158">
            <v>27.5227857142857</v>
          </cell>
          <cell r="N158">
            <v>3.3761721930653898</v>
          </cell>
          <cell r="O158">
            <v>5.7121529641017004</v>
          </cell>
          <cell r="P158">
            <v>4.3680798639986804</v>
          </cell>
          <cell r="Q158">
            <v>7.3201069296945898</v>
          </cell>
          <cell r="R158">
            <v>8.7654641923057692</v>
          </cell>
          <cell r="S158">
            <v>11.6754612928054</v>
          </cell>
          <cell r="T158">
            <v>11.3266758549494</v>
          </cell>
          <cell r="U158">
            <v>10.7225205754232</v>
          </cell>
          <cell r="V158">
            <v>12.365418685587301</v>
          </cell>
          <cell r="W158">
            <v>13.380171720021499</v>
          </cell>
          <cell r="X158">
            <v>14.9757366103689</v>
          </cell>
          <cell r="Y158">
            <v>17.7803021665888</v>
          </cell>
          <cell r="Z158">
            <v>21.690532855377</v>
          </cell>
          <cell r="AA158">
            <v>27.8950247280141</v>
          </cell>
          <cell r="AB158">
            <v>37.564039124844797</v>
          </cell>
        </row>
        <row r="159">
          <cell r="A159" t="str">
            <v>Suriname</v>
          </cell>
          <cell r="B159">
            <v>1.1370788001226499</v>
          </cell>
          <cell r="C159">
            <v>1.2758023046776701</v>
          </cell>
          <cell r="D159">
            <v>1.31152476920864</v>
          </cell>
          <cell r="E159">
            <v>1.26824445182476</v>
          </cell>
          <cell r="F159">
            <v>1.2378065849809601</v>
          </cell>
          <cell r="G159">
            <v>1.23656877839598</v>
          </cell>
          <cell r="H159">
            <v>1.3082897675429499</v>
          </cell>
          <cell r="I159">
            <v>1.4312690056919899</v>
          </cell>
          <cell r="J159">
            <v>1.67172219864824</v>
          </cell>
          <cell r="K159">
            <v>2.1347892476738002</v>
          </cell>
          <cell r="L159">
            <v>0.40284264021373201</v>
          </cell>
          <cell r="M159">
            <v>0.44425729751071202</v>
          </cell>
          <cell r="N159">
            <v>0.41168094167446401</v>
          </cell>
          <cell r="O159">
            <v>0.32469933623637998</v>
          </cell>
          <cell r="P159">
            <v>0.60496480200297698</v>
          </cell>
          <cell r="Q159">
            <v>0.69361249013274595</v>
          </cell>
          <cell r="R159">
            <v>0.86085692859592799</v>
          </cell>
          <cell r="S159">
            <v>0.92411475711004998</v>
          </cell>
          <cell r="T159">
            <v>1.1099726212994201</v>
          </cell>
          <cell r="U159">
            <v>0.88602460856349996</v>
          </cell>
          <cell r="V159">
            <v>0.88993532100086703</v>
          </cell>
          <cell r="W159">
            <v>0.76361766307732604</v>
          </cell>
          <cell r="X159">
            <v>1.07989565159057</v>
          </cell>
          <cell r="Y159">
            <v>1.2710328640612301</v>
          </cell>
          <cell r="Z159">
            <v>1.4930710705207599</v>
          </cell>
          <cell r="AA159">
            <v>1.7775299196935399</v>
          </cell>
          <cell r="AB159">
            <v>2.1124069317954302</v>
          </cell>
        </row>
        <row r="160">
          <cell r="A160" t="str">
            <v>Swaziland</v>
          </cell>
          <cell r="B160">
            <v>0.542593560500084</v>
          </cell>
          <cell r="C160">
            <v>0.57560172129129195</v>
          </cell>
          <cell r="D160">
            <v>0.50542916137110805</v>
          </cell>
          <cell r="E160">
            <v>0.52111159742039803</v>
          </cell>
          <cell r="F160">
            <v>0.46053582400109</v>
          </cell>
          <cell r="G160">
            <v>0.36741251512316297</v>
          </cell>
          <cell r="H160">
            <v>0.452411000164476</v>
          </cell>
          <cell r="I160">
            <v>0.584477106999999</v>
          </cell>
          <cell r="J160">
            <v>0.69581683558333296</v>
          </cell>
          <cell r="K160">
            <v>0.69854403450000102</v>
          </cell>
          <cell r="L160">
            <v>0.859905893333335</v>
          </cell>
          <cell r="M160">
            <v>0.91019054933333499</v>
          </cell>
          <cell r="N160">
            <v>1.0025855825000001</v>
          </cell>
          <cell r="O160">
            <v>1.06270353191333</v>
          </cell>
          <cell r="P160">
            <v>1.1463578924443301</v>
          </cell>
          <cell r="Q160">
            <v>1.3646292424031701</v>
          </cell>
          <cell r="R160">
            <v>1.3313085686866699</v>
          </cell>
          <cell r="S160">
            <v>1.4365149512083299</v>
          </cell>
          <cell r="T160">
            <v>1.3573296540941699</v>
          </cell>
          <cell r="U160">
            <v>1.3770982038449999</v>
          </cell>
          <cell r="V160">
            <v>1.3896442835926399</v>
          </cell>
          <cell r="W160">
            <v>1.2607199730329799</v>
          </cell>
          <cell r="X160">
            <v>1.19431369752294</v>
          </cell>
          <cell r="Y160">
            <v>1.9065395851785301</v>
          </cell>
          <cell r="Z160">
            <v>2.3861145134033102</v>
          </cell>
          <cell r="AA160">
            <v>2.6085939462446599</v>
          </cell>
          <cell r="AB160">
            <v>2.6369185294117599</v>
          </cell>
        </row>
        <row r="161">
          <cell r="A161" t="str">
            <v>Sweden</v>
          </cell>
          <cell r="B161">
            <v>131.09496071101401</v>
          </cell>
          <cell r="C161">
            <v>120.30267124029299</v>
          </cell>
          <cell r="D161">
            <v>106.434933549229</v>
          </cell>
          <cell r="E161">
            <v>97.008076067475102</v>
          </cell>
          <cell r="F161">
            <v>100.922253716008</v>
          </cell>
          <cell r="G161">
            <v>105.947918432528</v>
          </cell>
          <cell r="H161">
            <v>139.73676707943801</v>
          </cell>
          <cell r="I161">
            <v>170.30577665232599</v>
          </cell>
          <cell r="J161">
            <v>192.45661123058301</v>
          </cell>
          <cell r="K161">
            <v>202.82184720276601</v>
          </cell>
          <cell r="L161">
            <v>242.84766498449099</v>
          </cell>
          <cell r="M161">
            <v>256.34355528349198</v>
          </cell>
          <cell r="N161">
            <v>266.223851502169</v>
          </cell>
          <cell r="O161">
            <v>200.48775059273399</v>
          </cell>
          <cell r="P161">
            <v>215.56231197067601</v>
          </cell>
          <cell r="Q161">
            <v>251.034379226716</v>
          </cell>
          <cell r="R161">
            <v>272.84967992316302</v>
          </cell>
          <cell r="S161">
            <v>249.68461718560101</v>
          </cell>
          <cell r="T161">
            <v>250.02741894557701</v>
          </cell>
          <cell r="U161">
            <v>253.88137359737101</v>
          </cell>
          <cell r="V161">
            <v>242.792005612043</v>
          </cell>
          <cell r="W161">
            <v>221.87864005907801</v>
          </cell>
          <cell r="X161">
            <v>244.31389179036699</v>
          </cell>
          <cell r="Y161">
            <v>304.85402336357998</v>
          </cell>
          <cell r="Z161">
            <v>349.55738607513899</v>
          </cell>
          <cell r="AA161">
            <v>358.48131142331101</v>
          </cell>
          <cell r="AB161">
            <v>385.29267322534298</v>
          </cell>
        </row>
        <row r="162">
          <cell r="A162" t="str">
            <v>Switzerland</v>
          </cell>
          <cell r="B162">
            <v>109.397812125375</v>
          </cell>
          <cell r="C162">
            <v>100.557876339155</v>
          </cell>
          <cell r="D162">
            <v>102.187066835812</v>
          </cell>
          <cell r="E162">
            <v>101.78971963536</v>
          </cell>
          <cell r="F162">
            <v>97.426045512578199</v>
          </cell>
          <cell r="G162">
            <v>99.477584314279497</v>
          </cell>
          <cell r="H162">
            <v>142.04508413335299</v>
          </cell>
          <cell r="I162">
            <v>177.23770933623501</v>
          </cell>
          <cell r="J162">
            <v>191.97430899736599</v>
          </cell>
          <cell r="K162">
            <v>184.898139139016</v>
          </cell>
          <cell r="L162">
            <v>236.91554927907401</v>
          </cell>
          <cell r="M162">
            <v>240.33891454968301</v>
          </cell>
          <cell r="N162">
            <v>250.275714103442</v>
          </cell>
          <cell r="O162">
            <v>242.613225417292</v>
          </cell>
          <cell r="P162">
            <v>269.55571510721802</v>
          </cell>
          <cell r="Q162">
            <v>315.27611433391502</v>
          </cell>
          <cell r="R162">
            <v>302.88297416384398</v>
          </cell>
          <cell r="S162">
            <v>262.36100703470601</v>
          </cell>
          <cell r="T162">
            <v>269.598559889483</v>
          </cell>
          <cell r="U162">
            <v>265.22953442730199</v>
          </cell>
          <cell r="V162">
            <v>246.321504460684</v>
          </cell>
          <cell r="W162">
            <v>250.57030650783801</v>
          </cell>
          <cell r="X162">
            <v>277.11345651626903</v>
          </cell>
          <cell r="Y162">
            <v>323.065294743734</v>
          </cell>
          <cell r="Z162">
            <v>360.15157294890503</v>
          </cell>
          <cell r="AA162">
            <v>366.51428576173498</v>
          </cell>
          <cell r="AB162">
            <v>377.239674282409</v>
          </cell>
        </row>
        <row r="163">
          <cell r="A163" t="str">
            <v>Syrian Arab Republic</v>
          </cell>
          <cell r="B163">
            <v>12.979747295258599</v>
          </cell>
          <cell r="C163">
            <v>16.652405653212899</v>
          </cell>
          <cell r="D163">
            <v>17.4146841612298</v>
          </cell>
          <cell r="E163">
            <v>18.6491099837591</v>
          </cell>
          <cell r="F163">
            <v>19.1709929513361</v>
          </cell>
          <cell r="G163">
            <v>21.1768454298393</v>
          </cell>
          <cell r="H163">
            <v>25.428245050647401</v>
          </cell>
          <cell r="I163">
            <v>32.4966931034621</v>
          </cell>
          <cell r="J163">
            <v>16.537511896600702</v>
          </cell>
          <cell r="K163">
            <v>9.8487514822554498</v>
          </cell>
          <cell r="L163">
            <v>12.3029802842733</v>
          </cell>
          <cell r="M163">
            <v>14.156428946312101</v>
          </cell>
          <cell r="N163">
            <v>13.682913538099699</v>
          </cell>
          <cell r="O163">
            <v>13.6436337654856</v>
          </cell>
          <cell r="P163">
            <v>15.152528915317699</v>
          </cell>
          <cell r="Q163">
            <v>16.644967700249801</v>
          </cell>
          <cell r="R163">
            <v>17.834532448809799</v>
          </cell>
          <cell r="S163">
            <v>16.645774736243801</v>
          </cell>
          <cell r="T163">
            <v>16.184052650614198</v>
          </cell>
          <cell r="U163">
            <v>16.834366253138601</v>
          </cell>
          <cell r="V163">
            <v>19.860650879566801</v>
          </cell>
          <cell r="W163">
            <v>21.017070616658302</v>
          </cell>
          <cell r="X163">
            <v>22.780284028495</v>
          </cell>
          <cell r="Y163">
            <v>22.718637462376801</v>
          </cell>
          <cell r="Z163">
            <v>24.702503347452101</v>
          </cell>
          <cell r="AA163">
            <v>27.369068488986901</v>
          </cell>
          <cell r="AB163">
            <v>31.5045703753118</v>
          </cell>
        </row>
        <row r="164">
          <cell r="A164" t="str">
            <v>Taiwan, China</v>
          </cell>
          <cell r="B164">
            <v>42.289821450486798</v>
          </cell>
          <cell r="C164">
            <v>49.230619037544301</v>
          </cell>
          <cell r="D164">
            <v>49.627089368928203</v>
          </cell>
          <cell r="E164">
            <v>53.472902831827703</v>
          </cell>
          <cell r="F164">
            <v>60.424608359366601</v>
          </cell>
          <cell r="G164">
            <v>63.432916544899101</v>
          </cell>
          <cell r="H164">
            <v>76.850350221291393</v>
          </cell>
          <cell r="I164">
            <v>104.072303950269</v>
          </cell>
          <cell r="J164">
            <v>125.89176340973</v>
          </cell>
          <cell r="K164">
            <v>152.87445740055799</v>
          </cell>
          <cell r="L164">
            <v>164.78863028380999</v>
          </cell>
          <cell r="M164">
            <v>184.37093315897999</v>
          </cell>
          <cell r="N164">
            <v>218.69405795581</v>
          </cell>
          <cell r="O164">
            <v>231.03355169999901</v>
          </cell>
          <cell r="P164">
            <v>252.28251618316699</v>
          </cell>
          <cell r="Q164">
            <v>274.022432739522</v>
          </cell>
          <cell r="R164">
            <v>289.34147319938597</v>
          </cell>
          <cell r="S164">
            <v>300.81791325366299</v>
          </cell>
          <cell r="T164">
            <v>276.321080683719</v>
          </cell>
          <cell r="U164">
            <v>298.82523092184499</v>
          </cell>
          <cell r="V164">
            <v>321.37351385924097</v>
          </cell>
          <cell r="W164">
            <v>291.88927554585803</v>
          </cell>
          <cell r="X164">
            <v>294.87567349531298</v>
          </cell>
          <cell r="Y164">
            <v>299.60562662895302</v>
          </cell>
          <cell r="Z164">
            <v>322.29854594863201</v>
          </cell>
          <cell r="AA164">
            <v>346.65082771002301</v>
          </cell>
          <cell r="AB164">
            <v>355.70750886198903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0.291336029014093</v>
          </cell>
          <cell r="O165">
            <v>0.67798032991945101</v>
          </cell>
          <cell r="P165">
            <v>0.82936571892584199</v>
          </cell>
          <cell r="Q165">
            <v>0.56930146789796299</v>
          </cell>
          <cell r="R165">
            <v>1.0516937064923999</v>
          </cell>
          <cell r="S165">
            <v>1.1212847784345401</v>
          </cell>
          <cell r="T165">
            <v>1.3200311595338099</v>
          </cell>
          <cell r="U165">
            <v>1.0866857431408901</v>
          </cell>
          <cell r="V165">
            <v>0.99096809580400202</v>
          </cell>
          <cell r="W165">
            <v>1.05684880460324</v>
          </cell>
          <cell r="X165">
            <v>1.21189187753816</v>
          </cell>
          <cell r="Y165">
            <v>1.5547349802250501</v>
          </cell>
          <cell r="Z165">
            <v>2.07321842318215</v>
          </cell>
          <cell r="AA165">
            <v>2.3107440381832798</v>
          </cell>
          <cell r="AB165">
            <v>2.8113260973802299</v>
          </cell>
        </row>
        <row r="166">
          <cell r="A166" t="str">
            <v>Tanzania</v>
          </cell>
          <cell r="B166">
            <v>5.5718330569921104</v>
          </cell>
          <cell r="C166">
            <v>6.6643783510625498</v>
          </cell>
          <cell r="D166">
            <v>7.6517803807381002</v>
          </cell>
          <cell r="E166">
            <v>7.8369759065841196</v>
          </cell>
          <cell r="F166">
            <v>7.1302652887356199</v>
          </cell>
          <cell r="G166">
            <v>6.4339083158053203</v>
          </cell>
          <cell r="H166">
            <v>8.1343317858036208</v>
          </cell>
          <cell r="I166">
            <v>4.0074965875629402</v>
          </cell>
          <cell r="J166">
            <v>6.1544777779333399</v>
          </cell>
          <cell r="K166">
            <v>5.3067576186884002</v>
          </cell>
          <cell r="L166">
            <v>4.2586537475648498</v>
          </cell>
          <cell r="M166">
            <v>4.95652947618178</v>
          </cell>
          <cell r="N166">
            <v>4.60136710221356</v>
          </cell>
          <cell r="O166">
            <v>4.2577491548844</v>
          </cell>
          <cell r="P166">
            <v>4.5108529717638302</v>
          </cell>
          <cell r="Q166">
            <v>5.6310073383724397</v>
          </cell>
          <cell r="R166">
            <v>6.4630620121794298</v>
          </cell>
          <cell r="S166">
            <v>7.61503018867925</v>
          </cell>
          <cell r="T166">
            <v>8.3648277764606505</v>
          </cell>
          <cell r="U166">
            <v>8.6345924669428307</v>
          </cell>
          <cell r="V166">
            <v>9.0792960873555497</v>
          </cell>
          <cell r="W166">
            <v>9.4426107348468893</v>
          </cell>
          <cell r="X166">
            <v>9.7921435189871406</v>
          </cell>
          <cell r="Y166">
            <v>10.276061854710999</v>
          </cell>
          <cell r="Z166">
            <v>11.338690120504101</v>
          </cell>
          <cell r="AA166">
            <v>12.6068552492364</v>
          </cell>
          <cell r="AB166">
            <v>12.7872122534515</v>
          </cell>
        </row>
        <row r="167">
          <cell r="A167" t="str">
            <v>Thailand</v>
          </cell>
          <cell r="B167">
            <v>32.353377154337302</v>
          </cell>
          <cell r="C167">
            <v>34.847911285808301</v>
          </cell>
          <cell r="D167">
            <v>36.590963430993099</v>
          </cell>
          <cell r="E167">
            <v>40.043106342157202</v>
          </cell>
          <cell r="F167">
            <v>41.798734553983202</v>
          </cell>
          <cell r="G167">
            <v>38.900399729253401</v>
          </cell>
          <cell r="H167">
            <v>43.0965809294145</v>
          </cell>
          <cell r="I167">
            <v>50.535045891151498</v>
          </cell>
          <cell r="J167">
            <v>61.666953289264001</v>
          </cell>
          <cell r="K167">
            <v>72.2511876217511</v>
          </cell>
          <cell r="L167">
            <v>85.640026515762401</v>
          </cell>
          <cell r="M167">
            <v>96.187556037250204</v>
          </cell>
          <cell r="N167">
            <v>109.426058327319</v>
          </cell>
          <cell r="O167">
            <v>121.795521009697</v>
          </cell>
          <cell r="P167">
            <v>144.307793240557</v>
          </cell>
          <cell r="Q167">
            <v>168.01856224982299</v>
          </cell>
          <cell r="R167">
            <v>181.94762666986799</v>
          </cell>
          <cell r="S167">
            <v>150.89145305781699</v>
          </cell>
          <cell r="T167">
            <v>111.859659430401</v>
          </cell>
          <cell r="U167">
            <v>122.629745730968</v>
          </cell>
          <cell r="V167">
            <v>122.725247705559</v>
          </cell>
          <cell r="W167">
            <v>115.536405150354</v>
          </cell>
          <cell r="X167">
            <v>126.876918690024</v>
          </cell>
          <cell r="Y167">
            <v>142.640054927991</v>
          </cell>
          <cell r="Z167">
            <v>161.34901430734499</v>
          </cell>
          <cell r="AA167">
            <v>176.221706973278</v>
          </cell>
          <cell r="AB167">
            <v>206.25791974656801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0.27013121372697402</v>
          </cell>
          <cell r="V168">
            <v>0.31630000000000003</v>
          </cell>
          <cell r="W168">
            <v>0.3679</v>
          </cell>
          <cell r="X168">
            <v>0.34329999999999999</v>
          </cell>
          <cell r="Y168">
            <v>0.3357</v>
          </cell>
          <cell r="Z168">
            <v>0.33860000000000001</v>
          </cell>
          <cell r="AA168">
            <v>0.34989999999999999</v>
          </cell>
          <cell r="AB168">
            <v>0.35572274123404801</v>
          </cell>
        </row>
        <row r="169">
          <cell r="A169" t="str">
            <v>Togo</v>
          </cell>
          <cell r="B169">
            <v>1.1424627923334301</v>
          </cell>
          <cell r="C169">
            <v>0.94866561815442096</v>
          </cell>
          <cell r="D169">
            <v>0.79979087591340403</v>
          </cell>
          <cell r="E169">
            <v>0.75065623773391299</v>
          </cell>
          <cell r="F169">
            <v>0.66316021412817805</v>
          </cell>
          <cell r="G169">
            <v>0.72067975351855496</v>
          </cell>
          <cell r="H169">
            <v>1.0609295265376799</v>
          </cell>
          <cell r="I169">
            <v>1.2490846720170401</v>
          </cell>
          <cell r="J169">
            <v>1.5178166942259299</v>
          </cell>
          <cell r="K169">
            <v>1.4892560249275399</v>
          </cell>
          <cell r="L169">
            <v>1.7890466359724899</v>
          </cell>
          <cell r="M169">
            <v>1.76759329596085</v>
          </cell>
          <cell r="N169">
            <v>1.85362732454316</v>
          </cell>
          <cell r="O169">
            <v>1.41282240577784</v>
          </cell>
          <cell r="P169">
            <v>1.09503882054378</v>
          </cell>
          <cell r="Q169">
            <v>1.4462060263737999</v>
          </cell>
          <cell r="R169">
            <v>1.58071172358882</v>
          </cell>
          <cell r="S169">
            <v>1.60975994850731</v>
          </cell>
          <cell r="T169">
            <v>1.52352446489652</v>
          </cell>
          <cell r="U169">
            <v>1.52878695426758</v>
          </cell>
          <cell r="V169">
            <v>1.29858520205881</v>
          </cell>
          <cell r="W169">
            <v>1.33358255793169</v>
          </cell>
          <cell r="X169">
            <v>1.47878229052148</v>
          </cell>
          <cell r="Y169">
            <v>1.6773540474629201</v>
          </cell>
          <cell r="Z169">
            <v>1.93990683320055</v>
          </cell>
          <cell r="AA169">
            <v>2.1117660833707701</v>
          </cell>
          <cell r="AB169">
            <v>2.2104077607359698</v>
          </cell>
        </row>
        <row r="170">
          <cell r="A170" t="str">
            <v>Tonga</v>
          </cell>
          <cell r="B170">
            <v>5.6081433643043799E-2</v>
          </cell>
          <cell r="C170">
            <v>6.2258808076529198E-2</v>
          </cell>
          <cell r="D170">
            <v>6.2052999946660303E-2</v>
          </cell>
          <cell r="E170">
            <v>6.0875948756832499E-2</v>
          </cell>
          <cell r="F170">
            <v>6.4212159437341002E-2</v>
          </cell>
          <cell r="G170">
            <v>6.0036476190785198E-2</v>
          </cell>
          <cell r="H170">
            <v>7.1350298398943898E-2</v>
          </cell>
          <cell r="I170">
            <v>7.7341602366520407E-2</v>
          </cell>
          <cell r="J170">
            <v>9.0926056077810999E-2</v>
          </cell>
          <cell r="K170">
            <v>0.110070557476212</v>
          </cell>
          <cell r="L170">
            <v>0.11304216441169899</v>
          </cell>
          <cell r="M170">
            <v>0.13503280151365599</v>
          </cell>
          <cell r="N170">
            <v>0.140232717243402</v>
          </cell>
          <cell r="O170">
            <v>0.14490605348845301</v>
          </cell>
          <cell r="P170">
            <v>0.14941713121693301</v>
          </cell>
          <cell r="Q170">
            <v>0.16081118930562199</v>
          </cell>
          <cell r="R170">
            <v>0.17458493600067301</v>
          </cell>
          <cell r="S170">
            <v>0.17297611152509099</v>
          </cell>
          <cell r="T170">
            <v>0.167164185898206</v>
          </cell>
          <cell r="U170">
            <v>0.155101485088258</v>
          </cell>
          <cell r="V170">
            <v>0.158134356848495</v>
          </cell>
          <cell r="W170">
            <v>0.14162418557678699</v>
          </cell>
          <cell r="X170">
            <v>0.142577775438747</v>
          </cell>
          <cell r="Y170">
            <v>0.15920269222838801</v>
          </cell>
          <cell r="Z170">
            <v>0.182078015714908</v>
          </cell>
          <cell r="AA170">
            <v>0.215388457520749</v>
          </cell>
          <cell r="AB170">
            <v>0.224055453623308</v>
          </cell>
        </row>
        <row r="171">
          <cell r="A171" t="str">
            <v>Trinidad and Tobago</v>
          </cell>
          <cell r="B171">
            <v>6.2357914188785797</v>
          </cell>
          <cell r="C171">
            <v>6.9922497221529696</v>
          </cell>
          <cell r="D171">
            <v>8.1402913432005608</v>
          </cell>
          <cell r="E171">
            <v>7.7638746914913401</v>
          </cell>
          <cell r="F171">
            <v>7.7570413584295403</v>
          </cell>
          <cell r="G171">
            <v>7.5296663674646096</v>
          </cell>
          <cell r="H171">
            <v>4.7943612381183103</v>
          </cell>
          <cell r="I171">
            <v>4.79775012709697</v>
          </cell>
          <cell r="J171">
            <v>4.5012240589435297</v>
          </cell>
          <cell r="K171">
            <v>4.3230352941176502</v>
          </cell>
          <cell r="L171">
            <v>5.0680705882352903</v>
          </cell>
          <cell r="M171">
            <v>5.2032235294117699</v>
          </cell>
          <cell r="N171">
            <v>5.3182588235294102</v>
          </cell>
          <cell r="O171">
            <v>4.5813599579899202</v>
          </cell>
          <cell r="P171">
            <v>4.9471815063893203</v>
          </cell>
          <cell r="Q171">
            <v>5.3292178965457104</v>
          </cell>
          <cell r="R171">
            <v>5.7595704959659804</v>
          </cell>
          <cell r="S171">
            <v>5.7377712171691497</v>
          </cell>
          <cell r="T171">
            <v>6.0433580041666604</v>
          </cell>
          <cell r="U171">
            <v>6.8076438793333303</v>
          </cell>
          <cell r="V171">
            <v>8.1565156001416703</v>
          </cell>
          <cell r="W171">
            <v>9.5045931534454393</v>
          </cell>
          <cell r="X171">
            <v>9.7091573083306599</v>
          </cell>
          <cell r="Y171">
            <v>12.022275828314701</v>
          </cell>
          <cell r="Z171">
            <v>13.5274038813264</v>
          </cell>
          <cell r="AA171">
            <v>16.211915800388599</v>
          </cell>
          <cell r="AB171">
            <v>19.934936507936499</v>
          </cell>
        </row>
        <row r="172">
          <cell r="A172" t="str">
            <v>Tunisia</v>
          </cell>
          <cell r="B172">
            <v>8.7419751357860704</v>
          </cell>
          <cell r="C172">
            <v>8.4285132450859308</v>
          </cell>
          <cell r="D172">
            <v>8.1334016737237498</v>
          </cell>
          <cell r="E172">
            <v>8.3501774849304393</v>
          </cell>
          <cell r="F172">
            <v>8.2548923766962297</v>
          </cell>
          <cell r="G172">
            <v>8.4100663922611307</v>
          </cell>
          <cell r="H172">
            <v>9.0181359897143292</v>
          </cell>
          <cell r="I172">
            <v>9.6962714228153892</v>
          </cell>
          <cell r="J172">
            <v>10.096292785504399</v>
          </cell>
          <cell r="K172">
            <v>10.101970240992999</v>
          </cell>
          <cell r="L172">
            <v>12.314357281111199</v>
          </cell>
          <cell r="M172">
            <v>13.0097339390007</v>
          </cell>
          <cell r="N172">
            <v>18.272274988692899</v>
          </cell>
          <cell r="O172">
            <v>14.608946896482999</v>
          </cell>
          <cell r="P172">
            <v>15.6324634242784</v>
          </cell>
          <cell r="Q172">
            <v>18.0289701839712</v>
          </cell>
          <cell r="R172">
            <v>19.587322786110501</v>
          </cell>
          <cell r="S172">
            <v>18.8970069626548</v>
          </cell>
          <cell r="T172">
            <v>19.835326182521499</v>
          </cell>
          <cell r="U172">
            <v>20.7603500504881</v>
          </cell>
          <cell r="V172">
            <v>19.455599300087499</v>
          </cell>
          <cell r="W172">
            <v>19.988322791408901</v>
          </cell>
          <cell r="X172">
            <v>21.053948232204899</v>
          </cell>
          <cell r="Y172">
            <v>25.000265174789099</v>
          </cell>
          <cell r="Z172">
            <v>28.129265355278999</v>
          </cell>
          <cell r="AA172">
            <v>28.958917835671301</v>
          </cell>
          <cell r="AB172">
            <v>30.619901838582301</v>
          </cell>
        </row>
        <row r="173">
          <cell r="A173" t="str">
            <v>Turkey</v>
          </cell>
          <cell r="B173">
            <v>70.119332003740894</v>
          </cell>
          <cell r="C173">
            <v>71.040533375736004</v>
          </cell>
          <cell r="D173">
            <v>64.546082497481194</v>
          </cell>
          <cell r="E173">
            <v>61.678317092703097</v>
          </cell>
          <cell r="F173">
            <v>59.990390704605801</v>
          </cell>
          <cell r="G173">
            <v>67.114863047808697</v>
          </cell>
          <cell r="H173">
            <v>75.495983572484306</v>
          </cell>
          <cell r="I173">
            <v>86.284064665127005</v>
          </cell>
          <cell r="J173">
            <v>89.217421322133205</v>
          </cell>
          <cell r="K173">
            <v>106.330150068213</v>
          </cell>
          <cell r="L173">
            <v>149.19726703359299</v>
          </cell>
          <cell r="M173">
            <v>147.75579482168999</v>
          </cell>
          <cell r="N173">
            <v>156.173118125982</v>
          </cell>
          <cell r="O173">
            <v>177.00378234755601</v>
          </cell>
          <cell r="P173">
            <v>128.08873056780399</v>
          </cell>
          <cell r="Q173">
            <v>166.442966293099</v>
          </cell>
          <cell r="R173">
            <v>178.06089849447301</v>
          </cell>
          <cell r="S173">
            <v>186.06096366755099</v>
          </cell>
          <cell r="T173">
            <v>197.586629043089</v>
          </cell>
          <cell r="U173">
            <v>181.689987645249</v>
          </cell>
          <cell r="V173">
            <v>198.23039419168299</v>
          </cell>
          <cell r="W173">
            <v>143.09610503356001</v>
          </cell>
          <cell r="X173">
            <v>182.973426327883</v>
          </cell>
          <cell r="Y173">
            <v>240.59631347464199</v>
          </cell>
          <cell r="Z173">
            <v>302.561408378198</v>
          </cell>
          <cell r="AA173">
            <v>362.46130461630003</v>
          </cell>
          <cell r="AB173">
            <v>392.42413112811897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0.95061996705966001</v>
          </cell>
          <cell r="O174">
            <v>5.3627779198428902</v>
          </cell>
          <cell r="P174">
            <v>3.6333333333333302</v>
          </cell>
          <cell r="Q174">
            <v>5.8738738738738698</v>
          </cell>
          <cell r="R174">
            <v>2.3792817679558</v>
          </cell>
          <cell r="S174">
            <v>2.6811425209830899</v>
          </cell>
          <cell r="T174">
            <v>2.8618819051946902</v>
          </cell>
          <cell r="U174">
            <v>3.8571153846153798</v>
          </cell>
          <cell r="V174">
            <v>5.0221153846153799</v>
          </cell>
          <cell r="W174">
            <v>6.9334615384615397</v>
          </cell>
          <cell r="X174">
            <v>8.6999999999999993</v>
          </cell>
          <cell r="Y174">
            <v>11.4242307692308</v>
          </cell>
          <cell r="Z174">
            <v>14.195576923076899</v>
          </cell>
          <cell r="AA174">
            <v>17.174423076923102</v>
          </cell>
          <cell r="AB174">
            <v>21.845866153846199</v>
          </cell>
        </row>
        <row r="175">
          <cell r="A175" t="str">
            <v>Uganda</v>
          </cell>
          <cell r="B175">
            <v>4.6099590122603198</v>
          </cell>
          <cell r="C175">
            <v>7.4637444741896299</v>
          </cell>
          <cell r="D175">
            <v>5.1789247371928298</v>
          </cell>
          <cell r="E175">
            <v>5.9236067255473603</v>
          </cell>
          <cell r="F175">
            <v>4.5565928221620897</v>
          </cell>
          <cell r="G175">
            <v>4.1698706873309002</v>
          </cell>
          <cell r="H175">
            <v>4.1542634381374404</v>
          </cell>
          <cell r="I175">
            <v>6.6990606968917197</v>
          </cell>
          <cell r="J175">
            <v>6.9395052789787304</v>
          </cell>
          <cell r="K175">
            <v>5.62609916606496</v>
          </cell>
          <cell r="L175">
            <v>4.5892753882957802</v>
          </cell>
          <cell r="M175">
            <v>1.83543371677066</v>
          </cell>
          <cell r="N175">
            <v>2.7561185067384302</v>
          </cell>
          <cell r="O175">
            <v>3.0998329964046301</v>
          </cell>
          <cell r="P175">
            <v>3.82662453478228</v>
          </cell>
          <cell r="Q175">
            <v>5.5818892165538099</v>
          </cell>
          <cell r="R175">
            <v>5.8857953350527801</v>
          </cell>
          <cell r="S175">
            <v>6.1248606889524</v>
          </cell>
          <cell r="T175">
            <v>6.5762577467192198</v>
          </cell>
          <cell r="U175">
            <v>6.00766009917354</v>
          </cell>
          <cell r="V175">
            <v>5.9100236917645903</v>
          </cell>
          <cell r="W175">
            <v>5.6498800665586799</v>
          </cell>
          <cell r="X175">
            <v>5.8345259570674601</v>
          </cell>
          <cell r="Y175">
            <v>6.2429451078925</v>
          </cell>
          <cell r="Z175">
            <v>6.8174198114879099</v>
          </cell>
          <cell r="AA175">
            <v>8.7338409093309401</v>
          </cell>
          <cell r="AB175">
            <v>9.4426518469453207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20.784329458197899</v>
          </cell>
          <cell r="O176">
            <v>29.654599999999999</v>
          </cell>
          <cell r="P176">
            <v>36.477848484848501</v>
          </cell>
          <cell r="Q176">
            <v>37.023036492887698</v>
          </cell>
          <cell r="R176">
            <v>44.596897020197297</v>
          </cell>
          <cell r="S176">
            <v>50.1490531302371</v>
          </cell>
          <cell r="T176">
            <v>41.891792568395303</v>
          </cell>
          <cell r="U176">
            <v>31.5687320821397</v>
          </cell>
          <cell r="V176">
            <v>31.261718319179401</v>
          </cell>
          <cell r="W176">
            <v>38.008637057443899</v>
          </cell>
          <cell r="X176">
            <v>42.392896031239403</v>
          </cell>
          <cell r="Y176">
            <v>50.132953288202998</v>
          </cell>
          <cell r="Z176">
            <v>64.883060725700304</v>
          </cell>
          <cell r="AA176">
            <v>86.044373185710995</v>
          </cell>
          <cell r="AB176">
            <v>106.072018742952</v>
          </cell>
        </row>
        <row r="177">
          <cell r="A177" t="str">
            <v>United Arab Emirates</v>
          </cell>
          <cell r="B177">
            <v>29.625623351427301</v>
          </cell>
          <cell r="C177">
            <v>32.9882861204796</v>
          </cell>
          <cell r="D177">
            <v>30.6763821425717</v>
          </cell>
          <cell r="E177">
            <v>28.1084164810819</v>
          </cell>
          <cell r="F177">
            <v>27.8646146172476</v>
          </cell>
          <cell r="G177">
            <v>27.349496437360099</v>
          </cell>
          <cell r="H177">
            <v>21.674203707275701</v>
          </cell>
          <cell r="I177">
            <v>23.798964103423401</v>
          </cell>
          <cell r="J177">
            <v>24.1895949222233</v>
          </cell>
          <cell r="K177">
            <v>27.921547233311799</v>
          </cell>
          <cell r="L177">
            <v>35.984996458730599</v>
          </cell>
          <cell r="M177">
            <v>33.1925796785617</v>
          </cell>
          <cell r="N177">
            <v>33.488068788423298</v>
          </cell>
          <cell r="O177">
            <v>36.720933537678803</v>
          </cell>
          <cell r="P177">
            <v>37.439124207036798</v>
          </cell>
          <cell r="Q177">
            <v>40.725608276072698</v>
          </cell>
          <cell r="R177">
            <v>48.005720512121997</v>
          </cell>
          <cell r="S177">
            <v>51.215527104331301</v>
          </cell>
          <cell r="T177">
            <v>48.514178352620803</v>
          </cell>
          <cell r="U177">
            <v>55.1814438393465</v>
          </cell>
          <cell r="V177">
            <v>70.221216473791699</v>
          </cell>
          <cell r="W177">
            <v>68.676848876786906</v>
          </cell>
          <cell r="X177">
            <v>75.284626957113701</v>
          </cell>
          <cell r="Y177">
            <v>88.578884955752201</v>
          </cell>
          <cell r="Z177">
            <v>103.78414091218499</v>
          </cell>
          <cell r="AA177">
            <v>130.255903335602</v>
          </cell>
          <cell r="AB177">
            <v>168.26258606382399</v>
          </cell>
        </row>
        <row r="178">
          <cell r="A178" t="str">
            <v>United Kingdom</v>
          </cell>
          <cell r="B178">
            <v>536.90580843586702</v>
          </cell>
          <cell r="C178">
            <v>513.37226211684595</v>
          </cell>
          <cell r="D178">
            <v>485.240411684469</v>
          </cell>
          <cell r="E178">
            <v>459.608020927523</v>
          </cell>
          <cell r="F178">
            <v>433.81816933813099</v>
          </cell>
          <cell r="G178">
            <v>460.54645470736602</v>
          </cell>
          <cell r="H178">
            <v>560.07673905425702</v>
          </cell>
          <cell r="I178">
            <v>688.68485842749999</v>
          </cell>
          <cell r="J178">
            <v>835.5205784625</v>
          </cell>
          <cell r="K178">
            <v>844.31768010333303</v>
          </cell>
          <cell r="L178">
            <v>996.15559413333301</v>
          </cell>
          <cell r="M178">
            <v>1038.7602718999999</v>
          </cell>
          <cell r="N178">
            <v>1080.45488637167</v>
          </cell>
          <cell r="O178">
            <v>965.28189734666705</v>
          </cell>
          <cell r="P178">
            <v>1042.98930969</v>
          </cell>
          <cell r="Q178">
            <v>1136.0966479333299</v>
          </cell>
          <cell r="R178">
            <v>1194.9691221066701</v>
          </cell>
          <cell r="S178">
            <v>1328.48835783</v>
          </cell>
          <cell r="T178">
            <v>1425.83253702</v>
          </cell>
          <cell r="U178">
            <v>1467.0286281025001</v>
          </cell>
          <cell r="V178">
            <v>1445.1922208349999</v>
          </cell>
          <cell r="W178">
            <v>1435.6255546325001</v>
          </cell>
          <cell r="X178">
            <v>1574.470198475</v>
          </cell>
          <cell r="Y178">
            <v>1814.6381745066701</v>
          </cell>
          <cell r="Z178">
            <v>2155.1621586000001</v>
          </cell>
          <cell r="AA178">
            <v>2230.6081367158299</v>
          </cell>
          <cell r="AB178">
            <v>2373.6851791499998</v>
          </cell>
        </row>
        <row r="179">
          <cell r="A179" t="str">
            <v>United States</v>
          </cell>
          <cell r="B179">
            <v>2789.5250027895299</v>
          </cell>
          <cell r="C179">
            <v>3128.42500312843</v>
          </cell>
          <cell r="D179">
            <v>3255.0250032550298</v>
          </cell>
          <cell r="E179">
            <v>3536.6750035366799</v>
          </cell>
          <cell r="F179">
            <v>3933.17500163882</v>
          </cell>
          <cell r="G179">
            <v>4220.25</v>
          </cell>
          <cell r="H179">
            <v>4462.8249999999998</v>
          </cell>
          <cell r="I179">
            <v>4739.4750000000004</v>
          </cell>
          <cell r="J179">
            <v>5103.75</v>
          </cell>
          <cell r="K179">
            <v>5484.35</v>
          </cell>
          <cell r="L179">
            <v>5803.0749999999998</v>
          </cell>
          <cell r="M179">
            <v>5995.9250000000002</v>
          </cell>
          <cell r="N179">
            <v>6337.75</v>
          </cell>
          <cell r="O179">
            <v>6657.4</v>
          </cell>
          <cell r="P179">
            <v>7072.2250000000004</v>
          </cell>
          <cell r="Q179">
            <v>7397.65</v>
          </cell>
          <cell r="R179">
            <v>7816.8249999999998</v>
          </cell>
          <cell r="S179">
            <v>8304.3250000000007</v>
          </cell>
          <cell r="T179">
            <v>8746.9750000000004</v>
          </cell>
          <cell r="U179">
            <v>9268.4249999999993</v>
          </cell>
          <cell r="V179">
            <v>9816.9750000000004</v>
          </cell>
          <cell r="W179">
            <v>10127.950000000001</v>
          </cell>
          <cell r="X179">
            <v>10469.6</v>
          </cell>
          <cell r="Y179">
            <v>10960.75</v>
          </cell>
          <cell r="Z179">
            <v>11712.475</v>
          </cell>
          <cell r="AA179">
            <v>12455.825000000001</v>
          </cell>
          <cell r="AB179">
            <v>13244.55</v>
          </cell>
        </row>
        <row r="180">
          <cell r="A180" t="str">
            <v>Uruguay</v>
          </cell>
          <cell r="B180">
            <v>10.140059736994999</v>
          </cell>
          <cell r="C180">
            <v>11.3172838689737</v>
          </cell>
          <cell r="D180">
            <v>9.2520491838072108</v>
          </cell>
          <cell r="E180">
            <v>5.0786624700225502</v>
          </cell>
          <cell r="F180">
            <v>4.8293836262984602</v>
          </cell>
          <cell r="G180">
            <v>4.7189295873470201</v>
          </cell>
          <cell r="H180">
            <v>5.8586155397733304</v>
          </cell>
          <cell r="I180">
            <v>7.3299382409467899</v>
          </cell>
          <cell r="J180">
            <v>7.5834922036578902</v>
          </cell>
          <cell r="K180">
            <v>7.9922186078437099</v>
          </cell>
          <cell r="L180">
            <v>9.2988071908168308</v>
          </cell>
          <cell r="M180">
            <v>11.2061758477999</v>
          </cell>
          <cell r="N180">
            <v>12.878150819996799</v>
          </cell>
          <cell r="O180">
            <v>15.0021382400392</v>
          </cell>
          <cell r="P180">
            <v>17.474590050721201</v>
          </cell>
          <cell r="Q180">
            <v>19.2976630965506</v>
          </cell>
          <cell r="R180">
            <v>20.515457255754601</v>
          </cell>
          <cell r="S180">
            <v>21.704001623978399</v>
          </cell>
          <cell r="T180">
            <v>22.3709583887062</v>
          </cell>
          <cell r="U180">
            <v>20.913375252440598</v>
          </cell>
          <cell r="V180">
            <v>20.085559801949199</v>
          </cell>
          <cell r="W180">
            <v>18.5606449126381</v>
          </cell>
          <cell r="X180">
            <v>12.0892537059913</v>
          </cell>
          <cell r="Y180">
            <v>11.210626974177201</v>
          </cell>
          <cell r="Z180">
            <v>13.2679973977425</v>
          </cell>
          <cell r="AA180">
            <v>16.877690073567098</v>
          </cell>
          <cell r="AB180">
            <v>19.2210197573811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3.5709614135704899</v>
          </cell>
          <cell r="O181">
            <v>5.5018808911860004</v>
          </cell>
          <cell r="P181">
            <v>6.5213301150498797</v>
          </cell>
          <cell r="Q181">
            <v>10.1677564012872</v>
          </cell>
          <cell r="R181">
            <v>13.922375436300801</v>
          </cell>
          <cell r="S181">
            <v>14.7046106676083</v>
          </cell>
          <cell r="T181">
            <v>14.9481355902386</v>
          </cell>
          <cell r="U181">
            <v>17.041418664052699</v>
          </cell>
          <cell r="V181">
            <v>13.7173361625178</v>
          </cell>
          <cell r="W181">
            <v>11.6316943458627</v>
          </cell>
          <cell r="X181">
            <v>9.6570675833102992</v>
          </cell>
          <cell r="Y181">
            <v>10.128671285056599</v>
          </cell>
          <cell r="Z181">
            <v>12.0014530753682</v>
          </cell>
          <cell r="AA181">
            <v>13.6695664677547</v>
          </cell>
          <cell r="AB181">
            <v>16.0882491644625</v>
          </cell>
        </row>
        <row r="182">
          <cell r="A182" t="str">
            <v>Vanuatu</v>
          </cell>
          <cell r="B182">
            <v>0.108138398406475</v>
          </cell>
          <cell r="C182">
            <v>0.10152457160320399</v>
          </cell>
          <cell r="D182">
            <v>0.102166268610503</v>
          </cell>
          <cell r="E182">
            <v>0.104747876605656</v>
          </cell>
          <cell r="F182">
            <v>0.12751071592506399</v>
          </cell>
          <cell r="G182">
            <v>0.121221140517565</v>
          </cell>
          <cell r="H182">
            <v>0.11773876877273</v>
          </cell>
          <cell r="I182">
            <v>0.125130164109062</v>
          </cell>
          <cell r="J182">
            <v>0.14736055996893899</v>
          </cell>
          <cell r="K182">
            <v>0.14463702190039299</v>
          </cell>
          <cell r="L182">
            <v>0.156799456988896</v>
          </cell>
          <cell r="M182">
            <v>0.186934913403663</v>
          </cell>
          <cell r="N182">
            <v>0.19515825652670801</v>
          </cell>
          <cell r="O182">
            <v>0.20096507507113001</v>
          </cell>
          <cell r="P182">
            <v>0.219894005125845</v>
          </cell>
          <cell r="Q182">
            <v>0.23380170784097401</v>
          </cell>
          <cell r="R182">
            <v>0.245287379994999</v>
          </cell>
          <cell r="S182">
            <v>0.25588607466673302</v>
          </cell>
          <cell r="T182">
            <v>0.25426182115379498</v>
          </cell>
          <cell r="U182">
            <v>0.25100802235858199</v>
          </cell>
          <cell r="V182">
            <v>0.244557174237477</v>
          </cell>
          <cell r="W182">
            <v>0.23496258064516101</v>
          </cell>
          <cell r="X182">
            <v>0.229557346232594</v>
          </cell>
          <cell r="Y182">
            <v>0.27975475185334098</v>
          </cell>
          <cell r="Z182">
            <v>0.32973432328473001</v>
          </cell>
          <cell r="AA182">
            <v>0.367748579274573</v>
          </cell>
          <cell r="AB182">
            <v>0.38720681505801802</v>
          </cell>
        </row>
        <row r="183">
          <cell r="A183" t="str">
            <v>Venezuela, RB</v>
          </cell>
          <cell r="B183">
            <v>69.842745826633404</v>
          </cell>
          <cell r="C183">
            <v>78.369246919443</v>
          </cell>
          <cell r="D183">
            <v>79.999998222621997</v>
          </cell>
          <cell r="E183">
            <v>79.674755735149006</v>
          </cell>
          <cell r="F183">
            <v>59.8609764528412</v>
          </cell>
          <cell r="G183">
            <v>61.9654666666667</v>
          </cell>
          <cell r="H183">
            <v>60.516133230957799</v>
          </cell>
          <cell r="I183">
            <v>48.029034482758597</v>
          </cell>
          <cell r="J183">
            <v>60.226413793103397</v>
          </cell>
          <cell r="K183">
            <v>44.672020112392801</v>
          </cell>
          <cell r="L183">
            <v>48.392781316348199</v>
          </cell>
          <cell r="M183">
            <v>53.391915641476302</v>
          </cell>
          <cell r="N183">
            <v>60.409356725146203</v>
          </cell>
          <cell r="O183">
            <v>59.868276619099902</v>
          </cell>
          <cell r="P183">
            <v>58.338937457969102</v>
          </cell>
          <cell r="Q183">
            <v>77.320259887005605</v>
          </cell>
          <cell r="R183">
            <v>70.794716432088606</v>
          </cell>
          <cell r="S183">
            <v>85.837385778750999</v>
          </cell>
          <cell r="T183">
            <v>91.331203433162898</v>
          </cell>
          <cell r="U183">
            <v>97.976886247317097</v>
          </cell>
          <cell r="V183">
            <v>117.152783374759</v>
          </cell>
          <cell r="W183">
            <v>122.871560053369</v>
          </cell>
          <cell r="X183">
            <v>92.888895971158306</v>
          </cell>
          <cell r="Y183">
            <v>83.442413153235293</v>
          </cell>
          <cell r="Z183">
            <v>112.799899230439</v>
          </cell>
          <cell r="AA183">
            <v>143.443430273204</v>
          </cell>
          <cell r="AB183">
            <v>181.60807441860501</v>
          </cell>
        </row>
        <row r="184">
          <cell r="A184" t="str">
            <v>Vietnam</v>
          </cell>
          <cell r="B184">
            <v>27.846626139376198</v>
          </cell>
          <cell r="C184">
            <v>13.875014719423501</v>
          </cell>
          <cell r="D184">
            <v>18.404943852510002</v>
          </cell>
          <cell r="E184">
            <v>27.725834965200001</v>
          </cell>
          <cell r="F184">
            <v>48.176689869460503</v>
          </cell>
          <cell r="G184">
            <v>14.9992421681154</v>
          </cell>
          <cell r="H184">
            <v>33.872677273220503</v>
          </cell>
          <cell r="I184">
            <v>42.045011704520803</v>
          </cell>
          <cell r="J184">
            <v>23.234130859375</v>
          </cell>
          <cell r="K184">
            <v>6.2933109388464104</v>
          </cell>
          <cell r="L184">
            <v>6.4717448956846599</v>
          </cell>
          <cell r="M184">
            <v>7.6423965137307199</v>
          </cell>
          <cell r="N184">
            <v>9.86699775267188</v>
          </cell>
          <cell r="O184">
            <v>13.1809556626714</v>
          </cell>
          <cell r="P184">
            <v>16.2788181054263</v>
          </cell>
          <cell r="Q184">
            <v>20.737012318496401</v>
          </cell>
          <cell r="R184">
            <v>24.657335291472599</v>
          </cell>
          <cell r="S184">
            <v>26.843623395149901</v>
          </cell>
          <cell r="T184">
            <v>27.2095266807356</v>
          </cell>
          <cell r="U184">
            <v>28.6837279910111</v>
          </cell>
          <cell r="V184">
            <v>31.195607856503599</v>
          </cell>
          <cell r="W184">
            <v>32.504267041938803</v>
          </cell>
          <cell r="X184">
            <v>35.147899990615699</v>
          </cell>
          <cell r="Y184">
            <v>39.629851932787602</v>
          </cell>
          <cell r="Z184">
            <v>45.547853837178501</v>
          </cell>
          <cell r="AA184">
            <v>53.052506253770702</v>
          </cell>
          <cell r="AB184">
            <v>60.995258733934001</v>
          </cell>
        </row>
        <row r="185">
          <cell r="A185" t="str">
            <v>Yemen, Rep.</v>
          </cell>
          <cell r="B185">
            <v>3.96873651052899</v>
          </cell>
          <cell r="C185">
            <v>5.1160659443186596</v>
          </cell>
          <cell r="D185">
            <v>6.2154923407733902</v>
          </cell>
          <cell r="E185">
            <v>6.7985862443388898</v>
          </cell>
          <cell r="F185">
            <v>6.7384594650197798</v>
          </cell>
          <cell r="G185">
            <v>6.2282679332849504</v>
          </cell>
          <cell r="H185">
            <v>5.8175320894193501</v>
          </cell>
          <cell r="I185">
            <v>6.2551138878219197</v>
          </cell>
          <cell r="J185">
            <v>8.2802804168539907</v>
          </cell>
          <cell r="K185">
            <v>7.8105868378321901</v>
          </cell>
          <cell r="L185">
            <v>10.729960690480301</v>
          </cell>
          <cell r="M185">
            <v>12.5313905079101</v>
          </cell>
          <cell r="N185">
            <v>16.021898417985</v>
          </cell>
          <cell r="O185">
            <v>19.904579517069099</v>
          </cell>
          <cell r="P185">
            <v>25.861865112406299</v>
          </cell>
          <cell r="Q185">
            <v>12.7566172839506</v>
          </cell>
          <cell r="R185">
            <v>6.4250853989664503</v>
          </cell>
          <cell r="S185">
            <v>6.79724671307038</v>
          </cell>
          <cell r="T185">
            <v>6.2127907889670997</v>
          </cell>
          <cell r="U185">
            <v>7.5297760894571999</v>
          </cell>
          <cell r="V185">
            <v>9.56140372670807</v>
          </cell>
          <cell r="W185">
            <v>9.5326634655284792</v>
          </cell>
          <cell r="X185">
            <v>9.9845122350496105</v>
          </cell>
          <cell r="Y185">
            <v>11.8694097446194</v>
          </cell>
          <cell r="Z185">
            <v>13.5646911796631</v>
          </cell>
          <cell r="AA185">
            <v>15.193130920816101</v>
          </cell>
          <cell r="AB185">
            <v>18.699555547919701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</row>
        <row r="187">
          <cell r="A187" t="str">
            <v>Zambia</v>
          </cell>
          <cell r="B187">
            <v>3.8857648</v>
          </cell>
          <cell r="C187">
            <v>4.0133260000000002</v>
          </cell>
          <cell r="D187">
            <v>3.8728935</v>
          </cell>
          <cell r="E187">
            <v>3.3431275999999999</v>
          </cell>
          <cell r="F187">
            <v>2.7480463000000102</v>
          </cell>
          <cell r="G187">
            <v>2.6060319999999999</v>
          </cell>
          <cell r="H187">
            <v>1.7954435</v>
          </cell>
          <cell r="I187">
            <v>2.225025</v>
          </cell>
          <cell r="J187">
            <v>3.7480768000000002</v>
          </cell>
          <cell r="K187">
            <v>3.9946358766468801</v>
          </cell>
          <cell r="L187">
            <v>3.7382878272640201</v>
          </cell>
          <cell r="M187">
            <v>3.3768100247524799</v>
          </cell>
          <cell r="N187">
            <v>3.3075725900116102</v>
          </cell>
          <cell r="O187">
            <v>3.2484131854644298</v>
          </cell>
          <cell r="P187">
            <v>3.3469765486329002</v>
          </cell>
          <cell r="Q187">
            <v>3.47037601720948</v>
          </cell>
          <cell r="R187">
            <v>3.2714472468056202</v>
          </cell>
          <cell r="S187">
            <v>3.9104467600795201</v>
          </cell>
          <cell r="T187">
            <v>3.23769895445681</v>
          </cell>
          <cell r="U187">
            <v>3.13189786129655</v>
          </cell>
          <cell r="V187">
            <v>3.2377226278014701</v>
          </cell>
          <cell r="W187">
            <v>3.6399834520748899</v>
          </cell>
          <cell r="X187">
            <v>3.77538611495953</v>
          </cell>
          <cell r="Y187">
            <v>4.3259768977702899</v>
          </cell>
          <cell r="Z187">
            <v>5.4395554227457499</v>
          </cell>
          <cell r="AA187">
            <v>7.2714794435401799</v>
          </cell>
          <cell r="AB187">
            <v>10.9419168453837</v>
          </cell>
        </row>
        <row r="188">
          <cell r="A188" t="str">
            <v>Zimbabwe</v>
          </cell>
          <cell r="B188">
            <v>5.3545401000000004</v>
          </cell>
          <cell r="C188">
            <v>6.4358294000000003</v>
          </cell>
          <cell r="D188">
            <v>6.8626385000000001</v>
          </cell>
          <cell r="E188">
            <v>6.2397869999999704</v>
          </cell>
          <cell r="F188">
            <v>5.1468948000000196</v>
          </cell>
          <cell r="G188">
            <v>5.6437788000000104</v>
          </cell>
          <cell r="H188">
            <v>6.2234171999999797</v>
          </cell>
          <cell r="I188">
            <v>6.7267199999999798</v>
          </cell>
          <cell r="J188">
            <v>7.8310500000000101</v>
          </cell>
          <cell r="K188">
            <v>8.2847856000000206</v>
          </cell>
          <cell r="L188">
            <v>8.7802989999999994</v>
          </cell>
          <cell r="M188">
            <v>8.1796523669248806</v>
          </cell>
          <cell r="N188">
            <v>6.7459374634975902</v>
          </cell>
          <cell r="O188">
            <v>6.5520130254746896</v>
          </cell>
          <cell r="P188">
            <v>6.88937404337043</v>
          </cell>
          <cell r="Q188">
            <v>7.1522175024386403</v>
          </cell>
          <cell r="R188">
            <v>8.7575383805075706</v>
          </cell>
          <cell r="S188">
            <v>8.9898019271635601</v>
          </cell>
          <cell r="T188">
            <v>6.26392332759798</v>
          </cell>
          <cell r="U188">
            <v>5.9627987095081298</v>
          </cell>
          <cell r="V188">
            <v>8.1359122672664999</v>
          </cell>
          <cell r="W188">
            <v>12.8826195931334</v>
          </cell>
          <cell r="X188">
            <v>30.855933465244899</v>
          </cell>
          <cell r="Y188">
            <v>10.5146403999127</v>
          </cell>
          <cell r="Z188">
            <v>4.7004308619697701</v>
          </cell>
          <cell r="AA188">
            <v>4.5516499550609399</v>
          </cell>
          <cell r="AB188">
            <v>5.5400662550877797</v>
          </cell>
        </row>
      </sheetData>
      <sheetData sheetId="5">
        <row r="3">
          <cell r="A3" t="str">
            <v>Afghanistan</v>
          </cell>
          <cell r="B3" t="str">
            <v>..</v>
          </cell>
          <cell r="C3" t="str">
            <v>..</v>
          </cell>
          <cell r="D3" t="str">
            <v>..</v>
          </cell>
          <cell r="E3" t="str">
            <v>..</v>
          </cell>
          <cell r="F3" t="str">
            <v>..</v>
          </cell>
          <cell r="G3" t="str">
            <v>..</v>
          </cell>
          <cell r="H3" t="str">
            <v>..</v>
          </cell>
          <cell r="I3" t="str">
            <v>..</v>
          </cell>
          <cell r="J3" t="str">
            <v>..</v>
          </cell>
          <cell r="K3" t="str">
            <v>..</v>
          </cell>
          <cell r="L3" t="str">
            <v>..</v>
          </cell>
          <cell r="M3" t="str">
            <v>..</v>
          </cell>
          <cell r="N3" t="str">
            <v>..</v>
          </cell>
          <cell r="O3" t="str">
            <v>..</v>
          </cell>
          <cell r="P3" t="str">
            <v>..</v>
          </cell>
          <cell r="Q3" t="str">
            <v>..</v>
          </cell>
          <cell r="R3" t="str">
            <v>..</v>
          </cell>
          <cell r="S3" t="str">
            <v>..</v>
          </cell>
          <cell r="T3" t="str">
            <v>..</v>
          </cell>
          <cell r="U3" t="str">
            <v>..</v>
          </cell>
          <cell r="V3" t="str">
            <v>..</v>
          </cell>
          <cell r="W3" t="str">
            <v>..</v>
          </cell>
          <cell r="X3" t="str">
            <v>..</v>
          </cell>
          <cell r="Y3" t="str">
            <v>..</v>
          </cell>
          <cell r="Z3" t="str">
            <v>..</v>
          </cell>
          <cell r="AA3" t="str">
            <v>..</v>
          </cell>
          <cell r="AB3" t="str">
            <v>..</v>
          </cell>
          <cell r="AC3" t="str">
            <v/>
          </cell>
        </row>
        <row r="4">
          <cell r="A4" t="str">
            <v>Albania</v>
          </cell>
          <cell r="B4">
            <v>686.30635085091501</v>
          </cell>
          <cell r="C4">
            <v>770.75526027405101</v>
          </cell>
          <cell r="D4">
            <v>777.30471982494896</v>
          </cell>
          <cell r="E4">
            <v>769.59860074322899</v>
          </cell>
          <cell r="F4">
            <v>744.38113493542699</v>
          </cell>
          <cell r="G4">
            <v>744.69180678675696</v>
          </cell>
          <cell r="H4">
            <v>807.58556492855303</v>
          </cell>
          <cell r="I4">
            <v>785.66687906358698</v>
          </cell>
          <cell r="J4">
            <v>759.16393725502701</v>
          </cell>
          <cell r="K4">
            <v>817.91435516105605</v>
          </cell>
          <cell r="L4">
            <v>654.23303759988903</v>
          </cell>
          <cell r="M4">
            <v>399.673866161967</v>
          </cell>
          <cell r="N4">
            <v>255.367324174494</v>
          </cell>
          <cell r="O4">
            <v>444.44968043606201</v>
          </cell>
          <cell r="P4">
            <v>732.96824989986703</v>
          </cell>
          <cell r="Q4">
            <v>893.55687735779702</v>
          </cell>
          <cell r="R4">
            <v>983.76134527248996</v>
          </cell>
          <cell r="S4">
            <v>700.666468587076</v>
          </cell>
          <cell r="T4">
            <v>894.29703043772599</v>
          </cell>
          <cell r="U4">
            <v>1129.6140566254701</v>
          </cell>
          <cell r="V4">
            <v>1208.0237532503299</v>
          </cell>
          <cell r="W4">
            <v>1336.9787076518201</v>
          </cell>
          <cell r="X4">
            <v>1444.7753012890801</v>
          </cell>
          <cell r="Y4">
            <v>1804.9118205130901</v>
          </cell>
          <cell r="Z4">
            <v>2388.93896680018</v>
          </cell>
          <cell r="AA4">
            <v>2671.9175116633301</v>
          </cell>
          <cell r="AB4">
            <v>2898.7886808329599</v>
          </cell>
          <cell r="AC4">
            <v>2091.0518314584101</v>
          </cell>
        </row>
        <row r="5">
          <cell r="A5" t="str">
            <v>Algeria</v>
          </cell>
          <cell r="B5">
            <v>2268.6074604452201</v>
          </cell>
          <cell r="C5">
            <v>2305.5055148820002</v>
          </cell>
          <cell r="D5">
            <v>2254.3285661293398</v>
          </cell>
          <cell r="E5">
            <v>2316.67885461795</v>
          </cell>
          <cell r="F5">
            <v>2432.7172761471002</v>
          </cell>
          <cell r="G5">
            <v>2753.6971404890301</v>
          </cell>
          <cell r="H5">
            <v>2698.9154605210401</v>
          </cell>
          <cell r="I5">
            <v>2705.11104474285</v>
          </cell>
          <cell r="J5">
            <v>2143.7423934808298</v>
          </cell>
          <cell r="K5">
            <v>2127.8657516316698</v>
          </cell>
          <cell r="L5">
            <v>1816.10674409798</v>
          </cell>
          <cell r="M5">
            <v>1819.98371769287</v>
          </cell>
          <cell r="N5">
            <v>1873.4216649743901</v>
          </cell>
          <cell r="O5">
            <v>1894.94645956457</v>
          </cell>
          <cell r="P5">
            <v>1542.97444626014</v>
          </cell>
          <cell r="Q5">
            <v>1499.1433754826801</v>
          </cell>
          <cell r="R5">
            <v>1643.26460296649</v>
          </cell>
          <cell r="S5">
            <v>1658.73176234436</v>
          </cell>
          <cell r="T5">
            <v>1633.09002823685</v>
          </cell>
          <cell r="U5">
            <v>1630.07092234173</v>
          </cell>
          <cell r="V5">
            <v>1800.01130805766</v>
          </cell>
          <cell r="W5">
            <v>1787.0114551663601</v>
          </cell>
          <cell r="X5">
            <v>1819.47037402097</v>
          </cell>
          <cell r="Y5">
            <v>2135.5482326177598</v>
          </cell>
          <cell r="Z5">
            <v>2626.8542495503002</v>
          </cell>
          <cell r="AA5">
            <v>3111.3016724282202</v>
          </cell>
          <cell r="AB5">
            <v>3413.2183077938598</v>
          </cell>
          <cell r="AC5">
            <v>2482.234048596245</v>
          </cell>
        </row>
        <row r="6">
          <cell r="A6" t="str">
            <v>Angola</v>
          </cell>
          <cell r="B6">
            <v>776.21820708852999</v>
          </cell>
          <cell r="C6">
            <v>707.36110046218403</v>
          </cell>
          <cell r="D6">
            <v>689.130144264705</v>
          </cell>
          <cell r="E6">
            <v>699.84327622002002</v>
          </cell>
          <cell r="F6">
            <v>722.73535592697101</v>
          </cell>
          <cell r="G6">
            <v>790.18445615922303</v>
          </cell>
          <cell r="H6">
            <v>719.26422262147003</v>
          </cell>
          <cell r="I6">
            <v>801.68277722203095</v>
          </cell>
          <cell r="J6">
            <v>846.71834055444401</v>
          </cell>
          <cell r="K6">
            <v>958.67815820915996</v>
          </cell>
          <cell r="L6">
            <v>1027.8193979933101</v>
          </cell>
          <cell r="M6">
            <v>969.14192095023498</v>
          </cell>
          <cell r="N6">
            <v>726.88917866393399</v>
          </cell>
          <cell r="O6">
            <v>513.18042918581796</v>
          </cell>
          <cell r="P6">
            <v>363.50584918081199</v>
          </cell>
          <cell r="Q6">
            <v>441.30697706894802</v>
          </cell>
          <cell r="R6">
            <v>549.42704488958896</v>
          </cell>
          <cell r="S6">
            <v>627.07619194895801</v>
          </cell>
          <cell r="T6">
            <v>516.58447114243097</v>
          </cell>
          <cell r="U6">
            <v>474.76262158727701</v>
          </cell>
          <cell r="V6">
            <v>684.80848206913504</v>
          </cell>
          <cell r="W6">
            <v>650.818957883488</v>
          </cell>
          <cell r="X6">
            <v>805.65797582214202</v>
          </cell>
          <cell r="Y6">
            <v>959.39101484967603</v>
          </cell>
          <cell r="Z6">
            <v>1322.3204036827599</v>
          </cell>
          <cell r="AA6">
            <v>1987.52876115449</v>
          </cell>
          <cell r="AB6">
            <v>2758.3748527388798</v>
          </cell>
          <cell r="AC6">
            <v>1414.0153276885728</v>
          </cell>
        </row>
        <row r="7">
          <cell r="A7" t="str">
            <v>Antigua and Barbuda</v>
          </cell>
          <cell r="B7">
            <v>1506.5811875345601</v>
          </cell>
          <cell r="C7">
            <v>1689.51200317076</v>
          </cell>
          <cell r="D7">
            <v>1846.91930367328</v>
          </cell>
          <cell r="E7">
            <v>2071.07432372008</v>
          </cell>
          <cell r="F7">
            <v>2346.3711568792901</v>
          </cell>
          <cell r="G7">
            <v>2731.5987503699498</v>
          </cell>
          <cell r="H7">
            <v>3615.1405568267201</v>
          </cell>
          <cell r="I7">
            <v>4263.06237484956</v>
          </cell>
          <cell r="J7">
            <v>5197.6263417312603</v>
          </cell>
          <cell r="K7">
            <v>5789.4741304199797</v>
          </cell>
          <cell r="L7">
            <v>6090.8111739031501</v>
          </cell>
          <cell r="M7">
            <v>6334.0479397428398</v>
          </cell>
          <cell r="N7">
            <v>6524.4044235761403</v>
          </cell>
          <cell r="O7">
            <v>6843.6555614668596</v>
          </cell>
          <cell r="P7">
            <v>7359.25540291168</v>
          </cell>
          <cell r="Q7">
            <v>7105.8166494533698</v>
          </cell>
          <cell r="R7">
            <v>7619.2848173493103</v>
          </cell>
          <cell r="S7">
            <v>8007.2698497756801</v>
          </cell>
          <cell r="T7">
            <v>8399.1123241053901</v>
          </cell>
          <cell r="U7">
            <v>8660.39419752709</v>
          </cell>
          <cell r="V7">
            <v>8870.8078973491702</v>
          </cell>
          <cell r="W7">
            <v>9152.9097225538208</v>
          </cell>
          <cell r="X7">
            <v>9128.1924879535309</v>
          </cell>
          <cell r="Y7">
            <v>9475.7121106087106</v>
          </cell>
          <cell r="Z7">
            <v>10164.9214205362</v>
          </cell>
          <cell r="AA7">
            <v>10747.741280299801</v>
          </cell>
          <cell r="AB7">
            <v>11685.168408903201</v>
          </cell>
          <cell r="AC7">
            <v>10059.107571809209</v>
          </cell>
        </row>
        <row r="8">
          <cell r="A8" t="str">
            <v>Argentina</v>
          </cell>
          <cell r="B8">
            <v>7478.2704756100502</v>
          </cell>
          <cell r="C8">
            <v>5966.9289799359203</v>
          </cell>
          <cell r="D8">
            <v>2913.82585339047</v>
          </cell>
          <cell r="E8">
            <v>3544.27247325605</v>
          </cell>
          <cell r="F8">
            <v>3912.80821740295</v>
          </cell>
          <cell r="G8">
            <v>2905.6797917826102</v>
          </cell>
          <cell r="H8">
            <v>3449.72715808773</v>
          </cell>
          <cell r="I8">
            <v>3497.0922601539201</v>
          </cell>
          <cell r="J8">
            <v>4046.7133725232502</v>
          </cell>
          <cell r="K8">
            <v>2564.5206032515698</v>
          </cell>
          <cell r="L8">
            <v>4344.8151296542501</v>
          </cell>
          <cell r="M8">
            <v>5750.5076344260797</v>
          </cell>
          <cell r="N8">
            <v>6845.4837644971904</v>
          </cell>
          <cell r="O8">
            <v>6972.9614027473799</v>
          </cell>
          <cell r="P8">
            <v>7493.9453730272598</v>
          </cell>
          <cell r="Q8">
            <v>7419.1620736778204</v>
          </cell>
          <cell r="R8">
            <v>7732.4990428484298</v>
          </cell>
          <cell r="S8">
            <v>8225.3685657953902</v>
          </cell>
          <cell r="T8">
            <v>8302.8756224728295</v>
          </cell>
          <cell r="U8">
            <v>7789.39792069344</v>
          </cell>
          <cell r="V8">
            <v>7726.3168608818296</v>
          </cell>
          <cell r="W8">
            <v>7231.5464487146801</v>
          </cell>
          <cell r="X8">
            <v>2605.1047777253202</v>
          </cell>
          <cell r="Y8">
            <v>3370.5889563555502</v>
          </cell>
          <cell r="Z8">
            <v>3975.2521005436602</v>
          </cell>
          <cell r="AA8">
            <v>4704.3002640031</v>
          </cell>
          <cell r="AB8">
            <v>5458.0070326775704</v>
          </cell>
          <cell r="AC8">
            <v>4557.4665966699804</v>
          </cell>
        </row>
        <row r="9">
          <cell r="A9" t="str">
            <v>Armenia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>
            <v>30.873770960332799</v>
          </cell>
          <cell r="O9">
            <v>225.774773688518</v>
          </cell>
          <cell r="P9">
            <v>174.00121551280401</v>
          </cell>
          <cell r="Q9">
            <v>341.13111579329097</v>
          </cell>
          <cell r="R9">
            <v>421.273800241787</v>
          </cell>
          <cell r="S9">
            <v>431.29536045672501</v>
          </cell>
          <cell r="T9">
            <v>497.834052828349</v>
          </cell>
          <cell r="U9">
            <v>485.71100329594799</v>
          </cell>
          <cell r="V9">
            <v>503.17349894687197</v>
          </cell>
          <cell r="W9">
            <v>659.34142049507</v>
          </cell>
          <cell r="X9">
            <v>740.21780923285905</v>
          </cell>
          <cell r="Y9">
            <v>873.88555503519501</v>
          </cell>
          <cell r="Z9">
            <v>1101.17185741769</v>
          </cell>
          <cell r="AA9">
            <v>1477.55953387148</v>
          </cell>
          <cell r="AB9">
            <v>1888.85068896914</v>
          </cell>
          <cell r="AC9">
            <v>1123.5044775035724</v>
          </cell>
        </row>
        <row r="10">
          <cell r="A10" t="str">
            <v>Australia</v>
          </cell>
          <cell r="B10">
            <v>10911.2495092016</v>
          </cell>
          <cell r="C10">
            <v>12422.6890119367</v>
          </cell>
          <cell r="D10">
            <v>12116.984845385799</v>
          </cell>
          <cell r="E10">
            <v>11454.7643806339</v>
          </cell>
          <cell r="F10">
            <v>12447.029507106499</v>
          </cell>
          <cell r="G10">
            <v>10882.014666351</v>
          </cell>
          <cell r="H10">
            <v>11130.1802206712</v>
          </cell>
          <cell r="I10">
            <v>12906.580814134</v>
          </cell>
          <cell r="J10">
            <v>16104.912415181399</v>
          </cell>
          <cell r="K10">
            <v>17975.721542007501</v>
          </cell>
          <cell r="L10">
            <v>18606.9780269441</v>
          </cell>
          <cell r="M10">
            <v>18479.015951801299</v>
          </cell>
          <cell r="N10">
            <v>17892.832452390601</v>
          </cell>
          <cell r="O10">
            <v>17221.581325028201</v>
          </cell>
          <cell r="P10">
            <v>19423.182590493299</v>
          </cell>
          <cell r="Q10">
            <v>20498.240571989099</v>
          </cell>
          <cell r="R10">
            <v>22760.887588301201</v>
          </cell>
          <cell r="S10">
            <v>22546.268509638401</v>
          </cell>
          <cell r="T10">
            <v>19910.7750730679</v>
          </cell>
          <cell r="U10">
            <v>21193.842659119899</v>
          </cell>
          <cell r="V10">
            <v>20326.932866872899</v>
          </cell>
          <cell r="W10">
            <v>18936.851158143701</v>
          </cell>
          <cell r="X10">
            <v>20988.9057558268</v>
          </cell>
          <cell r="Y10">
            <v>26502.125080699399</v>
          </cell>
          <cell r="Z10">
            <v>31740.975166799901</v>
          </cell>
          <cell r="AA10">
            <v>34932.394564475901</v>
          </cell>
          <cell r="AB10">
            <v>36553.428507262099</v>
          </cell>
          <cell r="AC10">
            <v>28275.780038867972</v>
          </cell>
        </row>
        <row r="11">
          <cell r="A11" t="str">
            <v>Austria</v>
          </cell>
          <cell r="B11">
            <v>10625.774172175101</v>
          </cell>
          <cell r="C11">
            <v>9188.9050548171199</v>
          </cell>
          <cell r="D11">
            <v>9175.9699274185605</v>
          </cell>
          <cell r="E11">
            <v>9324.0614498909999</v>
          </cell>
          <cell r="F11">
            <v>8794.7453643369299</v>
          </cell>
          <cell r="G11">
            <v>9000.8511650976307</v>
          </cell>
          <cell r="H11">
            <v>12758.601133718499</v>
          </cell>
          <cell r="I11">
            <v>15933.7912951532</v>
          </cell>
          <cell r="J11">
            <v>17426.478584801302</v>
          </cell>
          <cell r="K11">
            <v>17284.036885540099</v>
          </cell>
          <cell r="L11">
            <v>21541.9836973852</v>
          </cell>
          <cell r="M11">
            <v>22357.74423384</v>
          </cell>
          <cell r="N11">
            <v>24883.820337392699</v>
          </cell>
          <cell r="O11">
            <v>23996.944976627299</v>
          </cell>
          <cell r="P11">
            <v>25701.689139607101</v>
          </cell>
          <cell r="Q11">
            <v>30169.5982673012</v>
          </cell>
          <cell r="R11">
            <v>29711.300329797101</v>
          </cell>
          <cell r="S11">
            <v>26229.836458866099</v>
          </cell>
          <cell r="T11">
            <v>26846.104460332401</v>
          </cell>
          <cell r="U11">
            <v>26699.401237480401</v>
          </cell>
          <cell r="V11">
            <v>24265.7605135093</v>
          </cell>
          <cell r="W11">
            <v>24038.811198365602</v>
          </cell>
          <cell r="X11">
            <v>25800.526475641502</v>
          </cell>
          <cell r="Y11">
            <v>31516.3707530348</v>
          </cell>
          <cell r="Z11">
            <v>35865.838346693803</v>
          </cell>
          <cell r="AA11">
            <v>37085.752626515001</v>
          </cell>
          <cell r="AB11">
            <v>38960.9908750588</v>
          </cell>
          <cell r="AC11">
            <v>32211.381712551582</v>
          </cell>
        </row>
        <row r="12">
          <cell r="A12" t="str">
            <v>Azerbaijan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>
            <v>163.828161141176</v>
          </cell>
          <cell r="O12">
            <v>179.09156957655699</v>
          </cell>
          <cell r="P12">
            <v>297.16241710947799</v>
          </cell>
          <cell r="Q12">
            <v>314.519455013754</v>
          </cell>
          <cell r="R12">
            <v>409.190776387428</v>
          </cell>
          <cell r="S12">
            <v>505.56664211707601</v>
          </cell>
          <cell r="T12">
            <v>540.85154467352402</v>
          </cell>
          <cell r="U12">
            <v>571.50675793350797</v>
          </cell>
          <cell r="V12">
            <v>652.47088182714697</v>
          </cell>
          <cell r="W12">
            <v>701.09547310753896</v>
          </cell>
          <cell r="X12">
            <v>760.21522904562698</v>
          </cell>
          <cell r="Y12">
            <v>880.20151820499302</v>
          </cell>
          <cell r="Z12">
            <v>1040.0800677864299</v>
          </cell>
          <cell r="AA12">
            <v>1492.91128372191</v>
          </cell>
          <cell r="AB12">
            <v>2336.0292718200099</v>
          </cell>
          <cell r="AC12">
            <v>1201.7554739477514</v>
          </cell>
        </row>
        <row r="13">
          <cell r="A13" t="str">
            <v>Bahamas, The</v>
          </cell>
          <cell r="B13">
            <v>6923.2715786707004</v>
          </cell>
          <cell r="C13">
            <v>7038.4439511277797</v>
          </cell>
          <cell r="D13">
            <v>7744.34560460987</v>
          </cell>
          <cell r="E13">
            <v>8427.0582195001898</v>
          </cell>
          <cell r="F13">
            <v>8803.5892927674504</v>
          </cell>
          <cell r="G13">
            <v>9463.1378660611299</v>
          </cell>
          <cell r="H13">
            <v>10056.267289451</v>
          </cell>
          <cell r="I13">
            <v>10887.5008870848</v>
          </cell>
          <cell r="J13">
            <v>11088.901420731399</v>
          </cell>
          <cell r="K13">
            <v>12289.2460112563</v>
          </cell>
          <cell r="L13">
            <v>12492.917045333599</v>
          </cell>
          <cell r="M13">
            <v>12035.4366440798</v>
          </cell>
          <cell r="N13">
            <v>11794.9928209114</v>
          </cell>
          <cell r="O13">
            <v>11499.360715467101</v>
          </cell>
          <cell r="P13">
            <v>12119.7981058803</v>
          </cell>
          <cell r="Q13">
            <v>12297.4833424157</v>
          </cell>
          <cell r="R13">
            <v>12724.1302032453</v>
          </cell>
          <cell r="S13">
            <v>13316.931476023499</v>
          </cell>
          <cell r="T13">
            <v>14603.5738653111</v>
          </cell>
          <cell r="U13">
            <v>15783.2299369385</v>
          </cell>
          <cell r="V13">
            <v>16522.801120078198</v>
          </cell>
          <cell r="W13">
            <v>16694.2178873638</v>
          </cell>
          <cell r="X13">
            <v>17280.862920887201</v>
          </cell>
          <cell r="Y13">
            <v>17396.885215840801</v>
          </cell>
          <cell r="Z13">
            <v>17653.937910280201</v>
          </cell>
          <cell r="AA13">
            <v>18062.278625919</v>
          </cell>
          <cell r="AB13">
            <v>18917.160662714701</v>
          </cell>
          <cell r="AC13">
            <v>17667.557203834283</v>
          </cell>
        </row>
        <row r="14">
          <cell r="A14" t="str">
            <v>Bahrain</v>
          </cell>
          <cell r="B14">
            <v>8852.76120550015</v>
          </cell>
          <cell r="C14">
            <v>9610.1682250874292</v>
          </cell>
          <cell r="D14">
            <v>9749.44155121931</v>
          </cell>
          <cell r="E14">
            <v>9659.0512007564303</v>
          </cell>
          <cell r="F14">
            <v>9698.8226215858394</v>
          </cell>
          <cell r="G14">
            <v>8846.4677413764202</v>
          </cell>
          <cell r="H14">
            <v>6686.1351434385197</v>
          </cell>
          <cell r="I14">
            <v>6993.3084910501502</v>
          </cell>
          <cell r="J14">
            <v>8342.9283556834107</v>
          </cell>
          <cell r="K14">
            <v>8642.8801119431391</v>
          </cell>
          <cell r="L14">
            <v>9433.3564583333391</v>
          </cell>
          <cell r="M14">
            <v>9229.9207999999999</v>
          </cell>
          <cell r="N14">
            <v>9134.1763461538394</v>
          </cell>
          <cell r="O14">
            <v>9628.0420370370393</v>
          </cell>
          <cell r="P14">
            <v>9937.0628571428606</v>
          </cell>
          <cell r="Q14">
            <v>10083.065534482799</v>
          </cell>
          <cell r="R14">
            <v>10166.6865</v>
          </cell>
          <cell r="S14">
            <v>10242.0391290323</v>
          </cell>
          <cell r="T14">
            <v>9660.2716406250001</v>
          </cell>
          <cell r="U14">
            <v>10025.880363636399</v>
          </cell>
          <cell r="V14">
            <v>11889.9764626866</v>
          </cell>
          <cell r="W14">
            <v>11657.4861323529</v>
          </cell>
          <cell r="X14">
            <v>12066.0481857143</v>
          </cell>
          <cell r="Y14">
            <v>13710.515563380301</v>
          </cell>
          <cell r="Z14">
            <v>15527.6736666667</v>
          </cell>
          <cell r="AA14">
            <v>18216.1413534858</v>
          </cell>
          <cell r="AB14">
            <v>21446.525647857201</v>
          </cell>
          <cell r="AC14">
            <v>15437.398424909532</v>
          </cell>
        </row>
        <row r="15">
          <cell r="A15" t="str">
            <v>Bangladesh</v>
          </cell>
          <cell r="B15">
            <v>237.34986608229701</v>
          </cell>
          <cell r="C15">
            <v>225.78873524957399</v>
          </cell>
          <cell r="D15">
            <v>201.739561522272</v>
          </cell>
          <cell r="E15">
            <v>206.26768377606899</v>
          </cell>
          <cell r="F15">
            <v>228.867443079183</v>
          </cell>
          <cell r="G15">
            <v>229.87894224466501</v>
          </cell>
          <cell r="H15">
            <v>235.44447920825399</v>
          </cell>
          <cell r="I15">
            <v>253.86963844443</v>
          </cell>
          <cell r="J15">
            <v>267.87361572391598</v>
          </cell>
          <cell r="K15">
            <v>288.51148464370499</v>
          </cell>
          <cell r="L15">
            <v>293.10610783351302</v>
          </cell>
          <cell r="M15">
            <v>295.26657642740702</v>
          </cell>
          <cell r="N15">
            <v>288.63685803758602</v>
          </cell>
          <cell r="O15">
            <v>295.74501346317101</v>
          </cell>
          <cell r="P15">
            <v>314.19960484846001</v>
          </cell>
          <cell r="Q15">
            <v>339.87342477753299</v>
          </cell>
          <cell r="R15">
            <v>349.03172600424898</v>
          </cell>
          <cell r="S15">
            <v>357.31929143563099</v>
          </cell>
          <cell r="T15">
            <v>361.22304882333901</v>
          </cell>
          <cell r="U15">
            <v>368.11940808050502</v>
          </cell>
          <cell r="V15">
            <v>364.95100312039102</v>
          </cell>
          <cell r="W15">
            <v>358.99466650332403</v>
          </cell>
          <cell r="X15">
            <v>369.76742731832297</v>
          </cell>
          <cell r="Y15">
            <v>398.75272328654</v>
          </cell>
          <cell r="Z15">
            <v>424.669774984507</v>
          </cell>
          <cell r="AA15">
            <v>432.09245765345702</v>
          </cell>
          <cell r="AB15">
            <v>451.48853544499599</v>
          </cell>
          <cell r="AC15">
            <v>405.96093086519119</v>
          </cell>
        </row>
        <row r="16">
          <cell r="A16" t="str">
            <v>Barbados</v>
          </cell>
          <cell r="B16">
            <v>3536.0151779101702</v>
          </cell>
          <cell r="C16">
            <v>3891.7788198570202</v>
          </cell>
          <cell r="D16">
            <v>4066.26427336909</v>
          </cell>
          <cell r="E16">
            <v>4316.7787719462704</v>
          </cell>
          <cell r="F16">
            <v>4705.42372244525</v>
          </cell>
          <cell r="G16">
            <v>4924.4707187307004</v>
          </cell>
          <cell r="H16">
            <v>5406.7010463740498</v>
          </cell>
          <cell r="I16">
            <v>5953.9098673184799</v>
          </cell>
          <cell r="J16">
            <v>6332.74646361348</v>
          </cell>
          <cell r="K16">
            <v>7008.6865415960001</v>
          </cell>
          <cell r="L16">
            <v>7029.3243649400501</v>
          </cell>
          <cell r="M16">
            <v>6932.0609598730098</v>
          </cell>
          <cell r="N16">
            <v>6492.7409579945297</v>
          </cell>
          <cell r="O16">
            <v>6758.9893126213401</v>
          </cell>
          <cell r="P16">
            <v>6663.0596044722497</v>
          </cell>
          <cell r="Q16">
            <v>7125.6745075190702</v>
          </cell>
          <cell r="R16">
            <v>7576.5087433144899</v>
          </cell>
          <cell r="S16">
            <v>8296.6835712828106</v>
          </cell>
          <cell r="T16">
            <v>8925.2069009661609</v>
          </cell>
          <cell r="U16">
            <v>9296.1469197868992</v>
          </cell>
          <cell r="V16">
            <v>9565.7895228731504</v>
          </cell>
          <cell r="W16">
            <v>9514.2461232441401</v>
          </cell>
          <cell r="X16">
            <v>9190.5700435754097</v>
          </cell>
          <cell r="Y16">
            <v>9967.4888763134804</v>
          </cell>
          <cell r="Z16">
            <v>10316.483863692099</v>
          </cell>
          <cell r="AA16">
            <v>11098.8472673995</v>
          </cell>
          <cell r="AB16">
            <v>12154.2301959123</v>
          </cell>
          <cell r="AC16">
            <v>10373.644395022822</v>
          </cell>
        </row>
        <row r="17">
          <cell r="A17" t="str">
            <v>Belarus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>
            <v>402.813143984237</v>
          </cell>
          <cell r="O17">
            <v>357.62380325772102</v>
          </cell>
          <cell r="P17">
            <v>474.57894021745699</v>
          </cell>
          <cell r="Q17">
            <v>1032.97953946198</v>
          </cell>
          <cell r="R17">
            <v>1425.3650655712299</v>
          </cell>
          <cell r="S17">
            <v>1384.39854330502</v>
          </cell>
          <cell r="T17">
            <v>1503.36176694352</v>
          </cell>
          <cell r="U17">
            <v>1208.0697439992</v>
          </cell>
          <cell r="V17">
            <v>1276.9988777823301</v>
          </cell>
          <cell r="W17">
            <v>1248.2366946209199</v>
          </cell>
          <cell r="X17">
            <v>1480.3646401035901</v>
          </cell>
          <cell r="Y17">
            <v>1809.58811369975</v>
          </cell>
          <cell r="Z17">
            <v>2361.3371348729602</v>
          </cell>
          <cell r="AA17">
            <v>3088.8223163422399</v>
          </cell>
          <cell r="AB17">
            <v>3808.3134258684199</v>
          </cell>
          <cell r="AC17">
            <v>2299.44372091798</v>
          </cell>
        </row>
        <row r="18">
          <cell r="A18" t="str">
            <v>Belgium</v>
          </cell>
          <cell r="B18">
            <v>12332.196906060301</v>
          </cell>
          <cell r="C18">
            <v>10248.7754315606</v>
          </cell>
          <cell r="D18">
            <v>9013.9214214620206</v>
          </cell>
          <cell r="E18">
            <v>8528.1796360579101</v>
          </cell>
          <cell r="F18">
            <v>8121.2437787707504</v>
          </cell>
          <cell r="G18">
            <v>8454.4157513998307</v>
          </cell>
          <cell r="H18">
            <v>11715.254153117199</v>
          </cell>
          <cell r="I18">
            <v>14552.2283421261</v>
          </cell>
          <cell r="J18">
            <v>15718.687172209</v>
          </cell>
          <cell r="K18">
            <v>15886.3139120903</v>
          </cell>
          <cell r="L18">
            <v>19823.823243457598</v>
          </cell>
          <cell r="M18">
            <v>20255.283091461399</v>
          </cell>
          <cell r="N18">
            <v>22425.369923444501</v>
          </cell>
          <cell r="O18">
            <v>21419.710763537401</v>
          </cell>
          <cell r="P18">
            <v>23308.384604209899</v>
          </cell>
          <cell r="Q18">
            <v>27313.616099607301</v>
          </cell>
          <cell r="R18">
            <v>27082.2077029635</v>
          </cell>
          <cell r="S18">
            <v>24492.6014985847</v>
          </cell>
          <cell r="T18">
            <v>25014.720754691501</v>
          </cell>
          <cell r="U18">
            <v>24796.291077791098</v>
          </cell>
          <cell r="V18">
            <v>22696.467883172601</v>
          </cell>
          <cell r="W18">
            <v>22495.434677982499</v>
          </cell>
          <cell r="X18">
            <v>24399.760042411101</v>
          </cell>
          <cell r="Y18">
            <v>29868.595923912999</v>
          </cell>
          <cell r="Z18">
            <v>34382.013969860898</v>
          </cell>
          <cell r="AA18">
            <v>35460.580224051002</v>
          </cell>
          <cell r="AB18">
            <v>37213.994032437397</v>
          </cell>
          <cell r="AC18">
            <v>30636.729811775982</v>
          </cell>
        </row>
        <row r="19">
          <cell r="A19" t="str">
            <v>Belize</v>
          </cell>
          <cell r="B19">
            <v>1148.1110780854699</v>
          </cell>
          <cell r="C19">
            <v>1193.6462469614901</v>
          </cell>
          <cell r="D19">
            <v>1170.80346101705</v>
          </cell>
          <cell r="E19">
            <v>1200.66716925075</v>
          </cell>
          <cell r="F19">
            <v>1304.2671402824601</v>
          </cell>
          <cell r="G19">
            <v>1258.6642290705599</v>
          </cell>
          <cell r="H19">
            <v>1332.6023727485799</v>
          </cell>
          <cell r="I19">
            <v>1518.6325033128601</v>
          </cell>
          <cell r="J19">
            <v>1759.2179102748501</v>
          </cell>
          <cell r="K19">
            <v>1976.8645976094699</v>
          </cell>
          <cell r="L19">
            <v>2179.9502429152499</v>
          </cell>
          <cell r="M19">
            <v>2291.9292260290999</v>
          </cell>
          <cell r="N19">
            <v>2603.2778265729899</v>
          </cell>
          <cell r="O19">
            <v>2729.9097046328502</v>
          </cell>
          <cell r="P19">
            <v>2751.7944781995998</v>
          </cell>
          <cell r="Q19">
            <v>2863.5801346880799</v>
          </cell>
          <cell r="R19">
            <v>2888.6034834299799</v>
          </cell>
          <cell r="S19">
            <v>2845.1504602377599</v>
          </cell>
          <cell r="T19">
            <v>2888.4050028530401</v>
          </cell>
          <cell r="U19">
            <v>3013.0800471688899</v>
          </cell>
          <cell r="V19">
            <v>3329.58886793293</v>
          </cell>
          <cell r="W19">
            <v>3386.6356602692299</v>
          </cell>
          <cell r="X19">
            <v>3514.8915288906501</v>
          </cell>
          <cell r="Y19">
            <v>3608.29375228352</v>
          </cell>
          <cell r="Z19">
            <v>3855.3891121666102</v>
          </cell>
          <cell r="AA19">
            <v>3807.0450620203601</v>
          </cell>
          <cell r="AB19">
            <v>4028.0012355036401</v>
          </cell>
          <cell r="AC19">
            <v>3700.0427251890019</v>
          </cell>
        </row>
        <row r="20">
          <cell r="A20" t="str">
            <v>Benin</v>
          </cell>
          <cell r="B20">
            <v>458.34265490843001</v>
          </cell>
          <cell r="C20">
            <v>299.64272246260998</v>
          </cell>
          <cell r="D20">
            <v>287.80689293881801</v>
          </cell>
          <cell r="E20">
            <v>246.75703561121799</v>
          </cell>
          <cell r="F20">
            <v>255.175014749821</v>
          </cell>
          <cell r="G20">
            <v>257.55407524009399</v>
          </cell>
          <cell r="H20">
            <v>318.77806887227001</v>
          </cell>
          <cell r="I20">
            <v>361.66498448137901</v>
          </cell>
          <cell r="J20">
            <v>364.66619295993701</v>
          </cell>
          <cell r="K20">
            <v>327.17323714281503</v>
          </cell>
          <cell r="L20">
            <v>389.49118467293198</v>
          </cell>
          <cell r="M20">
            <v>384.54779126999802</v>
          </cell>
          <cell r="N20">
            <v>427.84491905465802</v>
          </cell>
          <cell r="O20">
            <v>406.86325866833198</v>
          </cell>
          <cell r="P20">
            <v>300.11069684605098</v>
          </cell>
          <cell r="Q20">
            <v>396.31737890765902</v>
          </cell>
          <cell r="R20">
            <v>419.22162826681603</v>
          </cell>
          <cell r="S20">
            <v>391.606115971892</v>
          </cell>
          <cell r="T20">
            <v>412.071336352993</v>
          </cell>
          <cell r="U20">
            <v>406.76223617327003</v>
          </cell>
          <cell r="V20">
            <v>378.06349852156097</v>
          </cell>
          <cell r="W20">
            <v>381.62762943681599</v>
          </cell>
          <cell r="X20">
            <v>411.48681463849698</v>
          </cell>
          <cell r="Y20">
            <v>511.18075671620699</v>
          </cell>
          <cell r="Z20">
            <v>564.27408108314205</v>
          </cell>
          <cell r="AA20">
            <v>595.74027838175505</v>
          </cell>
          <cell r="AB20">
            <v>625.30882644006795</v>
          </cell>
          <cell r="AC20">
            <v>514.93639778274758</v>
          </cell>
        </row>
        <row r="21">
          <cell r="A21" t="str">
            <v>Bhutan</v>
          </cell>
          <cell r="B21">
            <v>285.42053920931602</v>
          </cell>
          <cell r="C21">
            <v>314.65411385620303</v>
          </cell>
          <cell r="D21">
            <v>323.76117286755101</v>
          </cell>
          <cell r="E21">
            <v>355.70120308987401</v>
          </cell>
          <cell r="F21">
            <v>340.81452984787302</v>
          </cell>
          <cell r="G21">
            <v>341.21963640922201</v>
          </cell>
          <cell r="H21">
            <v>393.12940054406403</v>
          </cell>
          <cell r="I21">
            <v>459.75468715680802</v>
          </cell>
          <cell r="J21">
            <v>483.02668570288699</v>
          </cell>
          <cell r="K21">
            <v>453.13473027595097</v>
          </cell>
          <cell r="L21">
            <v>478.494191644723</v>
          </cell>
          <cell r="M21">
            <v>402.12618525841799</v>
          </cell>
          <cell r="N21">
            <v>400.81481072392</v>
          </cell>
          <cell r="O21">
            <v>374.03136035867402</v>
          </cell>
          <cell r="P21">
            <v>435.33373363650099</v>
          </cell>
          <cell r="Q21">
            <v>478.21221312063801</v>
          </cell>
          <cell r="R21">
            <v>512.79556129323601</v>
          </cell>
          <cell r="S21">
            <v>574.34561753049002</v>
          </cell>
          <cell r="T21">
            <v>628.80702086437998</v>
          </cell>
          <cell r="U21">
            <v>640.99500761558897</v>
          </cell>
          <cell r="V21">
            <v>668.74826806778901</v>
          </cell>
          <cell r="W21">
            <v>700.852693082153</v>
          </cell>
          <cell r="X21">
            <v>757.76493423878901</v>
          </cell>
          <cell r="Y21">
            <v>831.57853471265196</v>
          </cell>
          <cell r="Z21">
            <v>944.34921192663205</v>
          </cell>
          <cell r="AA21">
            <v>1079.23988813353</v>
          </cell>
          <cell r="AB21">
            <v>1254.1346688134199</v>
          </cell>
          <cell r="AC21">
            <v>927.98665515119603</v>
          </cell>
        </row>
        <row r="22">
          <cell r="A22" t="str">
            <v>Bolivia</v>
          </cell>
          <cell r="B22">
            <v>644.19880576479704</v>
          </cell>
          <cell r="C22">
            <v>570.21927568549097</v>
          </cell>
          <cell r="D22">
            <v>630.24719811780199</v>
          </cell>
          <cell r="E22">
            <v>602.273678010092</v>
          </cell>
          <cell r="F22">
            <v>617.37369944045599</v>
          </cell>
          <cell r="G22">
            <v>638.94866831193303</v>
          </cell>
          <cell r="H22">
            <v>611.64317584979597</v>
          </cell>
          <cell r="I22">
            <v>649.21957493720595</v>
          </cell>
          <cell r="J22">
            <v>735.61450880208304</v>
          </cell>
          <cell r="K22">
            <v>739.10532427650003</v>
          </cell>
          <cell r="L22">
            <v>747.26009649257605</v>
          </cell>
          <cell r="M22">
            <v>803.52668072508004</v>
          </cell>
          <cell r="N22">
            <v>831.25490069754596</v>
          </cell>
          <cell r="O22">
            <v>821.25077722349204</v>
          </cell>
          <cell r="P22">
            <v>831.23079697947401</v>
          </cell>
          <cell r="Q22">
            <v>907.17127724884904</v>
          </cell>
          <cell r="R22">
            <v>970.52146153168701</v>
          </cell>
          <cell r="S22">
            <v>1012.9651979072</v>
          </cell>
          <cell r="T22">
            <v>1059.87007797519</v>
          </cell>
          <cell r="U22">
            <v>1007.86496483267</v>
          </cell>
          <cell r="V22">
            <v>998.10142442676204</v>
          </cell>
          <cell r="W22">
            <v>945.44322289300203</v>
          </cell>
          <cell r="X22">
            <v>897.27288396647305</v>
          </cell>
          <cell r="Y22">
            <v>897.72631042288799</v>
          </cell>
          <cell r="Z22">
            <v>948.22934587960799</v>
          </cell>
          <cell r="AA22">
            <v>992.65884391379996</v>
          </cell>
          <cell r="AB22">
            <v>1124.6794592977999</v>
          </cell>
          <cell r="AC22">
            <v>967.668344395595</v>
          </cell>
        </row>
        <row r="23">
          <cell r="A23" t="str">
            <v>Bosnia and Herzegovina</v>
          </cell>
          <cell r="B23" t="str">
            <v>..</v>
          </cell>
          <cell r="C23" t="str">
            <v>..</v>
          </cell>
          <cell r="D23" t="str">
            <v>..</v>
          </cell>
          <cell r="E23" t="str">
            <v>..</v>
          </cell>
          <cell r="F23" t="str">
            <v>..</v>
          </cell>
          <cell r="G23" t="str">
            <v>..</v>
          </cell>
          <cell r="H23" t="str">
            <v>..</v>
          </cell>
          <cell r="I23" t="str">
            <v>..</v>
          </cell>
          <cell r="J23" t="str">
            <v>..</v>
          </cell>
          <cell r="K23" t="str">
            <v>..</v>
          </cell>
          <cell r="L23" t="str">
            <v>..</v>
          </cell>
          <cell r="M23" t="str">
            <v>..</v>
          </cell>
          <cell r="N23" t="str">
            <v>..</v>
          </cell>
          <cell r="O23" t="str">
            <v>..</v>
          </cell>
          <cell r="P23">
            <v>327.82112566475598</v>
          </cell>
          <cell r="Q23">
            <v>450.725508423257</v>
          </cell>
          <cell r="R23">
            <v>833.64931031319395</v>
          </cell>
          <cell r="S23">
            <v>1062.4656453079499</v>
          </cell>
          <cell r="T23">
            <v>1260.7522840612801</v>
          </cell>
          <cell r="U23">
            <v>1340.9343939671</v>
          </cell>
          <cell r="V23">
            <v>1401.2151474206401</v>
          </cell>
          <cell r="W23">
            <v>1463.3529867438899</v>
          </cell>
          <cell r="X23">
            <v>1615.37602320423</v>
          </cell>
          <cell r="Y23">
            <v>2021.8598526876101</v>
          </cell>
          <cell r="Z23">
            <v>2399.4173235845101</v>
          </cell>
          <cell r="AA23">
            <v>2566.1785428353201</v>
          </cell>
          <cell r="AB23">
            <v>2884.6556100544899</v>
          </cell>
          <cell r="AC23">
            <v>2158.4733898516747</v>
          </cell>
        </row>
        <row r="24">
          <cell r="A24" t="str">
            <v>Botswana</v>
          </cell>
          <cell r="B24">
            <v>1143.6699669111999</v>
          </cell>
          <cell r="C24">
            <v>1161.753035636</v>
          </cell>
          <cell r="D24">
            <v>1058.98208003169</v>
          </cell>
          <cell r="E24">
            <v>1179.55262556458</v>
          </cell>
          <cell r="F24">
            <v>1204.08494139907</v>
          </cell>
          <cell r="G24">
            <v>1043.2783880752199</v>
          </cell>
          <cell r="H24">
            <v>1256.99064141694</v>
          </cell>
          <cell r="I24">
            <v>1711.0598542008299</v>
          </cell>
          <cell r="J24">
            <v>2221.3768944268299</v>
          </cell>
          <cell r="K24">
            <v>2499.4916585689198</v>
          </cell>
          <cell r="L24">
            <v>2962.36156346505</v>
          </cell>
          <cell r="M24">
            <v>2990.8646478734299</v>
          </cell>
          <cell r="N24">
            <v>3026.5988190967701</v>
          </cell>
          <cell r="O24">
            <v>3000.04463869968</v>
          </cell>
          <cell r="P24">
            <v>3055.7514420135899</v>
          </cell>
          <cell r="Q24">
            <v>3284.8345656194501</v>
          </cell>
          <cell r="R24">
            <v>3239.2681663045601</v>
          </cell>
          <cell r="S24">
            <v>3434.8484855390898</v>
          </cell>
          <cell r="T24">
            <v>3404.3087164930898</v>
          </cell>
          <cell r="U24">
            <v>3623.2946070073999</v>
          </cell>
          <cell r="V24">
            <v>3945.7562867039401</v>
          </cell>
          <cell r="W24">
            <v>3832.2771129081002</v>
          </cell>
          <cell r="X24">
            <v>3750.87544414492</v>
          </cell>
          <cell r="Y24">
            <v>5226.76060893465</v>
          </cell>
          <cell r="Z24">
            <v>6183.8506879296901</v>
          </cell>
          <cell r="AA24">
            <v>6438.2047846769901</v>
          </cell>
          <cell r="AB24">
            <v>6868.8118489479202</v>
          </cell>
          <cell r="AC24">
            <v>5383.4634145903783</v>
          </cell>
        </row>
        <row r="25">
          <cell r="A25" t="str">
            <v>Brazil</v>
          </cell>
          <cell r="B25">
            <v>1371.5550636308899</v>
          </cell>
          <cell r="C25">
            <v>1539.66195136078</v>
          </cell>
          <cell r="D25">
            <v>1608.0661548488299</v>
          </cell>
          <cell r="E25">
            <v>1260.01327995569</v>
          </cell>
          <cell r="F25">
            <v>1225.55770442221</v>
          </cell>
          <cell r="G25">
            <v>1902.85571569643</v>
          </cell>
          <cell r="H25">
            <v>2161.62620633189</v>
          </cell>
          <cell r="I25">
            <v>2305.7541405012398</v>
          </cell>
          <cell r="J25">
            <v>2526.1435241766899</v>
          </cell>
          <cell r="K25">
            <v>3403.1964327904202</v>
          </cell>
          <cell r="L25">
            <v>3463.9101213846102</v>
          </cell>
          <cell r="M25">
            <v>2986.3134978491298</v>
          </cell>
          <cell r="N25">
            <v>2814.4399847391901</v>
          </cell>
          <cell r="O25">
            <v>3108.2230881901501</v>
          </cell>
          <cell r="P25">
            <v>3814.8647381606402</v>
          </cell>
          <cell r="Q25">
            <v>4844.9496620016898</v>
          </cell>
          <cell r="R25">
            <v>5207.2604579807203</v>
          </cell>
          <cell r="S25">
            <v>5321.3146957249901</v>
          </cell>
          <cell r="T25">
            <v>5077.3838101738202</v>
          </cell>
          <cell r="U25">
            <v>3477.9814773819799</v>
          </cell>
          <cell r="V25">
            <v>3761.5804431132901</v>
          </cell>
          <cell r="W25">
            <v>3189.5277417247198</v>
          </cell>
          <cell r="X25">
            <v>2866.9956971366801</v>
          </cell>
          <cell r="Y25">
            <v>3085.3871566297198</v>
          </cell>
          <cell r="Z25">
            <v>3654.2020838020699</v>
          </cell>
          <cell r="AA25">
            <v>4788.9166971598297</v>
          </cell>
          <cell r="AB25">
            <v>5716.67436710327</v>
          </cell>
          <cell r="AC25">
            <v>3883.6172905927156</v>
          </cell>
        </row>
        <row r="26">
          <cell r="A26" t="str">
            <v>Brunei</v>
          </cell>
          <cell r="B26" t="str">
            <v>..</v>
          </cell>
          <cell r="C26" t="str">
            <v>..</v>
          </cell>
          <cell r="D26" t="str">
            <v>..</v>
          </cell>
          <cell r="E26" t="str">
            <v>..</v>
          </cell>
          <cell r="F26" t="str">
            <v>..</v>
          </cell>
          <cell r="G26" t="str">
            <v>..</v>
          </cell>
          <cell r="H26" t="str">
            <v>..</v>
          </cell>
          <cell r="I26" t="str">
            <v>..</v>
          </cell>
          <cell r="J26" t="str">
            <v>..</v>
          </cell>
          <cell r="K26" t="str">
            <v>..</v>
          </cell>
          <cell r="L26" t="str">
            <v>..</v>
          </cell>
          <cell r="M26" t="str">
            <v>..</v>
          </cell>
          <cell r="N26">
            <v>15661.907068426701</v>
          </cell>
          <cell r="O26">
            <v>15011.8078396612</v>
          </cell>
          <cell r="P26">
            <v>14571.193486272699</v>
          </cell>
          <cell r="Q26">
            <v>16477.909977260901</v>
          </cell>
          <cell r="R26">
            <v>17369.965006040598</v>
          </cell>
          <cell r="S26">
            <v>17224.5245831098</v>
          </cell>
          <cell r="T26">
            <v>13085.4544933202</v>
          </cell>
          <cell r="U26">
            <v>14514.129435811001</v>
          </cell>
          <cell r="V26">
            <v>18476.850239930602</v>
          </cell>
          <cell r="W26">
            <v>16829.9887408127</v>
          </cell>
          <cell r="X26">
            <v>17146.030440987</v>
          </cell>
          <cell r="Y26">
            <v>18799.896856900101</v>
          </cell>
          <cell r="Z26">
            <v>22001.651308332799</v>
          </cell>
          <cell r="AA26">
            <v>25753.680225738099</v>
          </cell>
          <cell r="AB26">
            <v>30298.412867708801</v>
          </cell>
          <cell r="AC26">
            <v>21804.943406746581</v>
          </cell>
        </row>
        <row r="27">
          <cell r="A27" t="str">
            <v>Bulgaria</v>
          </cell>
          <cell r="B27">
            <v>2939.8415251468</v>
          </cell>
          <cell r="C27">
            <v>3160.2375126477</v>
          </cell>
          <cell r="D27">
            <v>3284.65353881597</v>
          </cell>
          <cell r="E27">
            <v>3365.5647406416701</v>
          </cell>
          <cell r="F27">
            <v>3569.29801010438</v>
          </cell>
          <cell r="G27">
            <v>3056.8620212127398</v>
          </cell>
          <cell r="H27">
            <v>2711.7007518718201</v>
          </cell>
          <cell r="I27">
            <v>3156.3359391655399</v>
          </cell>
          <cell r="J27">
            <v>5187.9750756634103</v>
          </cell>
          <cell r="K27">
            <v>5321.3305558812499</v>
          </cell>
          <cell r="L27">
            <v>2365.2410612467402</v>
          </cell>
          <cell r="M27">
            <v>233.859080063585</v>
          </cell>
          <cell r="N27">
            <v>958.72860675710797</v>
          </cell>
          <cell r="O27">
            <v>525.82825356979595</v>
          </cell>
          <cell r="P27">
            <v>934.03723882075496</v>
          </cell>
          <cell r="Q27">
            <v>1579.6392328854599</v>
          </cell>
          <cell r="R27">
            <v>1203.6619239889001</v>
          </cell>
          <cell r="S27">
            <v>1269.92345595964</v>
          </cell>
          <cell r="T27">
            <v>1584.72304581409</v>
          </cell>
          <cell r="U27">
            <v>1611.83772859084</v>
          </cell>
          <cell r="V27">
            <v>1580.55729514174</v>
          </cell>
          <cell r="W27">
            <v>1712.9551902667399</v>
          </cell>
          <cell r="X27">
            <v>1979.4047161956901</v>
          </cell>
          <cell r="Y27">
            <v>2560.3870471232599</v>
          </cell>
          <cell r="Z27">
            <v>3135.0528136671301</v>
          </cell>
          <cell r="AA27">
            <v>3461.5207979858501</v>
          </cell>
          <cell r="AB27">
            <v>3994.5081141406199</v>
          </cell>
          <cell r="AC27">
            <v>2807.3047798965486</v>
          </cell>
        </row>
        <row r="28">
          <cell r="A28" t="str">
            <v>Burkina Faso</v>
          </cell>
          <cell r="B28">
            <v>304.69061564314399</v>
          </cell>
          <cell r="C28">
            <v>258.66582275131901</v>
          </cell>
          <cell r="D28">
            <v>235.025125196234</v>
          </cell>
          <cell r="E28">
            <v>209.476758872929</v>
          </cell>
          <cell r="F28">
            <v>182.63320889848799</v>
          </cell>
          <cell r="G28">
            <v>196.993211478901</v>
          </cell>
          <cell r="H28">
            <v>252.17028148238299</v>
          </cell>
          <cell r="I28">
            <v>286.47508986624598</v>
          </cell>
          <cell r="J28">
            <v>308.78007461064698</v>
          </cell>
          <cell r="K28">
            <v>301.51713999306497</v>
          </cell>
          <cell r="L28">
            <v>349.25172546380202</v>
          </cell>
          <cell r="M28">
            <v>344.86560914020299</v>
          </cell>
          <cell r="N28">
            <v>360.68698622183302</v>
          </cell>
          <cell r="O28">
            <v>335.81015928090301</v>
          </cell>
          <cell r="P28">
            <v>197.26263930674199</v>
          </cell>
          <cell r="Q28">
            <v>238.23780443506399</v>
          </cell>
          <cell r="R28">
            <v>252.96347001176099</v>
          </cell>
          <cell r="S28">
            <v>233.70126871512801</v>
          </cell>
          <cell r="T28">
            <v>261.40030377123298</v>
          </cell>
          <cell r="U28">
            <v>274.16730402733299</v>
          </cell>
          <cell r="V28">
            <v>231.587174827806</v>
          </cell>
          <cell r="W28">
            <v>243.62440795150701</v>
          </cell>
          <cell r="X28">
            <v>274.58972881934898</v>
          </cell>
          <cell r="Y28">
            <v>344.58363228470898</v>
          </cell>
          <cell r="Z28">
            <v>399.38541871281399</v>
          </cell>
          <cell r="AA28">
            <v>428.86971727153502</v>
          </cell>
          <cell r="AB28">
            <v>451.281213054109</v>
          </cell>
          <cell r="AC28">
            <v>357.05568634900391</v>
          </cell>
        </row>
        <row r="29">
          <cell r="A29" t="str">
            <v>Burundi</v>
          </cell>
          <cell r="B29">
            <v>232.54706063727201</v>
          </cell>
          <cell r="C29">
            <v>235.10797613681001</v>
          </cell>
          <cell r="D29">
            <v>241.25491056570399</v>
          </cell>
          <cell r="E29">
            <v>248.16771519221399</v>
          </cell>
          <cell r="F29">
            <v>219.15398576472899</v>
          </cell>
          <cell r="G29">
            <v>247.822668825915</v>
          </cell>
          <cell r="H29">
            <v>253.607580792063</v>
          </cell>
          <cell r="I29">
            <v>232.10509387271</v>
          </cell>
          <cell r="J29">
            <v>211.32698785060799</v>
          </cell>
          <cell r="K29">
            <v>213.322556772263</v>
          </cell>
          <cell r="L29">
            <v>207.26062968035799</v>
          </cell>
          <cell r="M29">
            <v>207.82261612987699</v>
          </cell>
          <cell r="N29">
            <v>187.37706287251299</v>
          </cell>
          <cell r="O29">
            <v>162.68803174322599</v>
          </cell>
          <cell r="P29">
            <v>157.58644035569699</v>
          </cell>
          <cell r="Q29">
            <v>167.29605643895999</v>
          </cell>
          <cell r="R29">
            <v>142.68971027818</v>
          </cell>
          <cell r="S29">
            <v>157.16578683053399</v>
          </cell>
          <cell r="T29">
            <v>141.85642491881401</v>
          </cell>
          <cell r="U29">
            <v>128.27790892335599</v>
          </cell>
          <cell r="V29">
            <v>110.350859677334</v>
          </cell>
          <cell r="W29">
            <v>98.1253317418645</v>
          </cell>
          <cell r="X29">
            <v>89.725309604027402</v>
          </cell>
          <cell r="Y29">
            <v>82.639047508169497</v>
          </cell>
          <cell r="Z29">
            <v>90.481153657485507</v>
          </cell>
          <cell r="AA29">
            <v>106.864086218898</v>
          </cell>
          <cell r="AB29">
            <v>118.83972664900099</v>
          </cell>
          <cell r="AC29">
            <v>97.779109229907647</v>
          </cell>
        </row>
        <row r="30">
          <cell r="A30" t="str">
            <v>Cambodia</v>
          </cell>
          <cell r="B30">
            <v>20.636181953024401</v>
          </cell>
          <cell r="C30">
            <v>20.4445148123033</v>
          </cell>
          <cell r="D30">
            <v>19.980569409936699</v>
          </cell>
          <cell r="E30">
            <v>22.0407448392011</v>
          </cell>
          <cell r="F30">
            <v>23.817802287069402</v>
          </cell>
          <cell r="G30">
            <v>25.648803274542999</v>
          </cell>
          <cell r="H30">
            <v>27.361631660533899</v>
          </cell>
          <cell r="I30">
            <v>18.1936247659537</v>
          </cell>
          <cell r="J30">
            <v>34.590121652629598</v>
          </cell>
          <cell r="K30">
            <v>42.081401030029603</v>
          </cell>
          <cell r="L30">
            <v>105.968769344253</v>
          </cell>
          <cell r="M30">
            <v>229.765198685298</v>
          </cell>
          <cell r="N30">
            <v>270.253421051857</v>
          </cell>
          <cell r="O30">
            <v>260.75776744881699</v>
          </cell>
          <cell r="P30">
            <v>253.73698588380401</v>
          </cell>
          <cell r="Q30">
            <v>304.83152711415403</v>
          </cell>
          <cell r="R30">
            <v>300.893242500935</v>
          </cell>
          <cell r="S30">
            <v>284.71208760659198</v>
          </cell>
          <cell r="T30">
            <v>254.81227495794499</v>
          </cell>
          <cell r="U30">
            <v>282.39827925092101</v>
          </cell>
          <cell r="V30">
            <v>287.92231043489602</v>
          </cell>
          <cell r="W30">
            <v>306.90564135161901</v>
          </cell>
          <cell r="X30">
            <v>324.94602765877102</v>
          </cell>
          <cell r="Y30">
            <v>342.10508005147602</v>
          </cell>
          <cell r="Z30">
            <v>389.29039684657101</v>
          </cell>
          <cell r="AA30">
            <v>449.578277819172</v>
          </cell>
          <cell r="AB30">
            <v>503.26569625244503</v>
          </cell>
          <cell r="AC30">
            <v>386.01518666334232</v>
          </cell>
        </row>
        <row r="31">
          <cell r="A31" t="str">
            <v>Cameroon</v>
          </cell>
          <cell r="B31">
            <v>879.08227617969305</v>
          </cell>
          <cell r="C31">
            <v>967.74558905046899</v>
          </cell>
          <cell r="D31">
            <v>902.717617854031</v>
          </cell>
          <cell r="E31">
            <v>885.62994734715005</v>
          </cell>
          <cell r="F31">
            <v>911.52797545368503</v>
          </cell>
          <cell r="G31">
            <v>927.27478381276399</v>
          </cell>
          <cell r="H31">
            <v>1176.2561107599099</v>
          </cell>
          <cell r="I31">
            <v>1324.70337573345</v>
          </cell>
          <cell r="J31">
            <v>1306.9285236896301</v>
          </cell>
          <cell r="K31">
            <v>1131.02719526685</v>
          </cell>
          <cell r="L31">
            <v>1098.03543442204</v>
          </cell>
          <cell r="M31">
            <v>1187.7538126751299</v>
          </cell>
          <cell r="N31">
            <v>1056.4075066714699</v>
          </cell>
          <cell r="O31">
            <v>1069.9190081674201</v>
          </cell>
          <cell r="P31">
            <v>686.30170193558502</v>
          </cell>
          <cell r="Q31">
            <v>676.86586432719002</v>
          </cell>
          <cell r="R31">
            <v>753.10131083536203</v>
          </cell>
          <cell r="S31">
            <v>733.14795279519899</v>
          </cell>
          <cell r="T31">
            <v>680.918125368917</v>
          </cell>
          <cell r="U31">
            <v>699.168995448803</v>
          </cell>
          <cell r="V31">
            <v>655.49018217722301</v>
          </cell>
          <cell r="W31">
            <v>602.81191659491901</v>
          </cell>
          <cell r="X31">
            <v>662.98512067812703</v>
          </cell>
          <cell r="Y31">
            <v>807.331259928892</v>
          </cell>
          <cell r="Z31">
            <v>909.42920718097002</v>
          </cell>
          <cell r="AA31">
            <v>946.08576565343503</v>
          </cell>
          <cell r="AB31">
            <v>1001.6820777002901</v>
          </cell>
          <cell r="AC31">
            <v>821.7208912894389</v>
          </cell>
        </row>
        <row r="32">
          <cell r="A32" t="str">
            <v>Canada</v>
          </cell>
          <cell r="B32">
            <v>10989.428249197101</v>
          </cell>
          <cell r="C32">
            <v>12131.8414975784</v>
          </cell>
          <cell r="D32">
            <v>12278.5311329081</v>
          </cell>
          <cell r="E32">
            <v>13175.079007464101</v>
          </cell>
          <cell r="F32">
            <v>13578.255972982201</v>
          </cell>
          <cell r="G32">
            <v>13782.0619575746</v>
          </cell>
          <cell r="H32">
            <v>14150.5013767648</v>
          </cell>
          <cell r="I32">
            <v>15967.6953451345</v>
          </cell>
          <cell r="J32">
            <v>18624.352010632501</v>
          </cell>
          <cell r="K32">
            <v>20410.353835055801</v>
          </cell>
          <cell r="L32">
            <v>21086.640050997801</v>
          </cell>
          <cell r="M32">
            <v>21374.962523314502</v>
          </cell>
          <cell r="N32">
            <v>20479.822279573302</v>
          </cell>
          <cell r="O32">
            <v>19684.992555703298</v>
          </cell>
          <cell r="P32">
            <v>19497.2809866637</v>
          </cell>
          <cell r="Q32">
            <v>20184.449879336898</v>
          </cell>
          <cell r="R32">
            <v>20757.375279306802</v>
          </cell>
          <cell r="S32">
            <v>21349.1152534418</v>
          </cell>
          <cell r="T32">
            <v>20495.2333362524</v>
          </cell>
          <cell r="U32">
            <v>21776.561793602501</v>
          </cell>
          <cell r="V32">
            <v>23658.831708985501</v>
          </cell>
          <cell r="W32">
            <v>23103.935316538002</v>
          </cell>
          <cell r="X32">
            <v>23457.935451328201</v>
          </cell>
          <cell r="Y32">
            <v>27455.059126919299</v>
          </cell>
          <cell r="Z32">
            <v>31111.038745251099</v>
          </cell>
          <cell r="AA32">
            <v>35105.445081198501</v>
          </cell>
          <cell r="AB32">
            <v>38951.454637577903</v>
          </cell>
          <cell r="AC32">
            <v>29864.144726468832</v>
          </cell>
        </row>
        <row r="33">
          <cell r="A33" t="str">
            <v>Cape Verde</v>
          </cell>
          <cell r="B33">
            <v>547.71367093526896</v>
          </cell>
          <cell r="C33">
            <v>522.54999262191302</v>
          </cell>
          <cell r="D33">
            <v>512.714859731253</v>
          </cell>
          <cell r="E33">
            <v>491.27031817787298</v>
          </cell>
          <cell r="F33">
            <v>455.738639814934</v>
          </cell>
          <cell r="G33">
            <v>462.62444289763698</v>
          </cell>
          <cell r="H33">
            <v>623.13417160695303</v>
          </cell>
          <cell r="I33">
            <v>750.71935747357497</v>
          </cell>
          <cell r="J33">
            <v>820.77284692608703</v>
          </cell>
          <cell r="K33">
            <v>807.67011623655696</v>
          </cell>
          <cell r="L33">
            <v>902.07555555459498</v>
          </cell>
          <cell r="M33">
            <v>914.93114243426203</v>
          </cell>
          <cell r="N33">
            <v>993.73535186211598</v>
          </cell>
          <cell r="O33">
            <v>975.26272310585796</v>
          </cell>
          <cell r="P33">
            <v>1073.60693910128</v>
          </cell>
          <cell r="Q33">
            <v>1257.98391086378</v>
          </cell>
          <cell r="R33">
            <v>1274.34769100216</v>
          </cell>
          <cell r="S33">
            <v>1223.70444754191</v>
          </cell>
          <cell r="T33">
            <v>1273.3295805405101</v>
          </cell>
          <cell r="U33">
            <v>1411.8069779335699</v>
          </cell>
          <cell r="V33">
            <v>1234.31658733983</v>
          </cell>
          <cell r="W33">
            <v>1266.1253904565101</v>
          </cell>
          <cell r="X33">
            <v>1371.67151164442</v>
          </cell>
          <cell r="Y33">
            <v>1774.3165624261301</v>
          </cell>
          <cell r="Z33">
            <v>1978.9902612634401</v>
          </cell>
          <cell r="AA33">
            <v>2099.2480456595399</v>
          </cell>
          <cell r="AB33">
            <v>2371.00518346127</v>
          </cell>
          <cell r="AC33">
            <v>1810.2261591518852</v>
          </cell>
        </row>
        <row r="34">
          <cell r="A34" t="str">
            <v>Central African Republic</v>
          </cell>
          <cell r="B34">
            <v>345.041806609395</v>
          </cell>
          <cell r="C34">
            <v>337.24158341804298</v>
          </cell>
          <cell r="D34">
            <v>299.82225179980702</v>
          </cell>
          <cell r="E34">
            <v>266.51970818243802</v>
          </cell>
          <cell r="F34">
            <v>249.146804055291</v>
          </cell>
          <cell r="G34">
            <v>321.52577394275198</v>
          </cell>
          <cell r="H34">
            <v>412.86902414752097</v>
          </cell>
          <cell r="I34">
            <v>434.82199409129697</v>
          </cell>
          <cell r="J34">
            <v>448.33084829478997</v>
          </cell>
          <cell r="K34">
            <v>431.626135704359</v>
          </cell>
          <cell r="L34">
            <v>494.51647448453502</v>
          </cell>
          <cell r="M34">
            <v>454.47513776028097</v>
          </cell>
          <cell r="N34">
            <v>450.329884146361</v>
          </cell>
          <cell r="O34">
            <v>397.67925869742498</v>
          </cell>
          <cell r="P34">
            <v>255.638155469325</v>
          </cell>
          <cell r="Q34">
            <v>327.73894600564603</v>
          </cell>
          <cell r="R34">
            <v>293.34878775539403</v>
          </cell>
          <cell r="S34">
            <v>274.82064728531799</v>
          </cell>
          <cell r="T34">
            <v>285.22987217311999</v>
          </cell>
          <cell r="U34">
            <v>283.30587987074</v>
          </cell>
          <cell r="V34">
            <v>258.79045841562402</v>
          </cell>
          <cell r="W34">
            <v>255.42953793497699</v>
          </cell>
          <cell r="X34">
            <v>270.27949695694599</v>
          </cell>
          <cell r="Y34">
            <v>303.61170374932402</v>
          </cell>
          <cell r="Z34">
            <v>325.35194200753602</v>
          </cell>
          <cell r="AA34">
            <v>335.37932767985399</v>
          </cell>
          <cell r="AB34">
            <v>355.42914294451703</v>
          </cell>
          <cell r="AC34">
            <v>307.58019187885901</v>
          </cell>
        </row>
        <row r="35">
          <cell r="A35" t="str">
            <v>Chad</v>
          </cell>
          <cell r="B35">
            <v>147.874529618221</v>
          </cell>
          <cell r="C35">
            <v>170.68029277418</v>
          </cell>
          <cell r="D35">
            <v>160.89199830091701</v>
          </cell>
          <cell r="E35">
            <v>157.05506830399401</v>
          </cell>
          <cell r="F35">
            <v>164.59328365544599</v>
          </cell>
          <cell r="G35">
            <v>174.038494751184</v>
          </cell>
          <cell r="H35">
            <v>209.07207796597299</v>
          </cell>
          <cell r="I35">
            <v>231.213780367504</v>
          </cell>
          <cell r="J35">
            <v>263.697817508686</v>
          </cell>
          <cell r="K35">
            <v>242.98025312026201</v>
          </cell>
          <cell r="L35">
            <v>285.694277325737</v>
          </cell>
          <cell r="M35">
            <v>276.427805162683</v>
          </cell>
          <cell r="N35">
            <v>281.379534865697</v>
          </cell>
          <cell r="O35">
            <v>240.15615495750501</v>
          </cell>
          <cell r="P35">
            <v>189.99161716055099</v>
          </cell>
          <cell r="Q35">
            <v>219.21093618666399</v>
          </cell>
          <cell r="R35">
            <v>237.738942621842</v>
          </cell>
          <cell r="S35">
            <v>222.83437894765299</v>
          </cell>
          <cell r="T35">
            <v>245.46986224397901</v>
          </cell>
          <cell r="U35">
            <v>210.80011647526601</v>
          </cell>
          <cell r="V35">
            <v>185.76114145735701</v>
          </cell>
          <cell r="W35">
            <v>223.20191835353501</v>
          </cell>
          <cell r="X35">
            <v>253.87241329516601</v>
          </cell>
          <cell r="Y35">
            <v>317.20237388896197</v>
          </cell>
          <cell r="Z35">
            <v>501.50072137021601</v>
          </cell>
          <cell r="AA35">
            <v>652.51238726084</v>
          </cell>
          <cell r="AB35">
            <v>706.96276424662096</v>
          </cell>
          <cell r="AC35">
            <v>442.54209640255675</v>
          </cell>
        </row>
        <row r="36">
          <cell r="A36" t="str">
            <v>Chile</v>
          </cell>
          <cell r="B36">
            <v>2492.8566912511501</v>
          </cell>
          <cell r="C36">
            <v>2884.7816162275299</v>
          </cell>
          <cell r="D36">
            <v>2118.38664094879</v>
          </cell>
          <cell r="E36">
            <v>1694.30130872629</v>
          </cell>
          <cell r="F36">
            <v>1621.8157209006899</v>
          </cell>
          <cell r="G36">
            <v>1368.47298348851</v>
          </cell>
          <cell r="H36">
            <v>1447.2102459057801</v>
          </cell>
          <cell r="I36">
            <v>1678.63910106614</v>
          </cell>
          <cell r="J36">
            <v>1945.7316012742799</v>
          </cell>
          <cell r="K36">
            <v>2203.7729315317902</v>
          </cell>
          <cell r="L36">
            <v>2409.1414102058502</v>
          </cell>
          <cell r="M36">
            <v>2734.6362533629799</v>
          </cell>
          <cell r="N36">
            <v>3283.0251452247498</v>
          </cell>
          <cell r="O36">
            <v>3463.3530024893598</v>
          </cell>
          <cell r="P36">
            <v>3941.20786044939</v>
          </cell>
          <cell r="Q36">
            <v>5020.8618174982203</v>
          </cell>
          <cell r="R36">
            <v>5254.8948043866703</v>
          </cell>
          <cell r="S36">
            <v>5663.2447058161997</v>
          </cell>
          <cell r="T36">
            <v>5355.2532813690796</v>
          </cell>
          <cell r="U36">
            <v>4860.5895423327802</v>
          </cell>
          <cell r="V36">
            <v>4944.3736228139396</v>
          </cell>
          <cell r="W36">
            <v>4451.9339531647502</v>
          </cell>
          <cell r="X36">
            <v>4314.9076905873499</v>
          </cell>
          <cell r="Y36">
            <v>4698.24531328803</v>
          </cell>
          <cell r="Z36">
            <v>6012.3587057548402</v>
          </cell>
          <cell r="AA36">
            <v>7351.32347384489</v>
          </cell>
          <cell r="AB36">
            <v>8864.3410386146898</v>
          </cell>
          <cell r="AC36">
            <v>5948.8516958757582</v>
          </cell>
        </row>
        <row r="37">
          <cell r="A37" t="str">
            <v>China</v>
          </cell>
          <cell r="B37">
            <v>311.63428252903202</v>
          </cell>
          <cell r="C37">
            <v>290.82132180397002</v>
          </cell>
          <cell r="D37">
            <v>275.21454683574001</v>
          </cell>
          <cell r="E37">
            <v>291.60680294650302</v>
          </cell>
          <cell r="F37">
            <v>296.184508222722</v>
          </cell>
          <cell r="G37">
            <v>288.38511086786701</v>
          </cell>
          <cell r="H37">
            <v>274.84427794600498</v>
          </cell>
          <cell r="I37">
            <v>294.044968121838</v>
          </cell>
          <cell r="J37">
            <v>361.24147829437499</v>
          </cell>
          <cell r="K37">
            <v>398.48064056079198</v>
          </cell>
          <cell r="L37">
            <v>339.15998406353498</v>
          </cell>
          <cell r="M37">
            <v>350.61265750433898</v>
          </cell>
          <cell r="N37">
            <v>412.25800905585601</v>
          </cell>
          <cell r="O37">
            <v>517.41486436580101</v>
          </cell>
          <cell r="P37">
            <v>466.60481230581303</v>
          </cell>
          <cell r="Q37">
            <v>601.01037153288701</v>
          </cell>
          <cell r="R37">
            <v>699.41445553211599</v>
          </cell>
          <cell r="S37">
            <v>770.58937996561804</v>
          </cell>
          <cell r="T37">
            <v>817.14406553668596</v>
          </cell>
          <cell r="U37">
            <v>861.21143857312904</v>
          </cell>
          <cell r="V37">
            <v>945.60077917824503</v>
          </cell>
          <cell r="W37">
            <v>1038.0340782241401</v>
          </cell>
          <cell r="X37">
            <v>1131.80464668586</v>
          </cell>
          <cell r="Y37">
            <v>1269.8318817542399</v>
          </cell>
          <cell r="Z37">
            <v>1486.0157801293799</v>
          </cell>
          <cell r="AA37">
            <v>1715.9351368246</v>
          </cell>
          <cell r="AB37">
            <v>2001.4594158361699</v>
          </cell>
          <cell r="AC37">
            <v>1440.5134899090651</v>
          </cell>
        </row>
        <row r="38">
          <cell r="A38" t="str">
            <v>Colombia</v>
          </cell>
          <cell r="B38">
            <v>1367.55248906508</v>
          </cell>
          <cell r="C38">
            <v>1457.42100574236</v>
          </cell>
          <cell r="D38">
            <v>1527.2191623149599</v>
          </cell>
          <cell r="E38">
            <v>1485.80432477517</v>
          </cell>
          <cell r="F38">
            <v>1437.0245307474299</v>
          </cell>
          <cell r="G38">
            <v>1283.7571565049</v>
          </cell>
          <cell r="H38">
            <v>1259.55656548403</v>
          </cell>
          <cell r="I38">
            <v>1285.1803563793801</v>
          </cell>
          <cell r="J38">
            <v>1357.4425999321099</v>
          </cell>
          <cell r="K38">
            <v>1342.1451442888399</v>
          </cell>
          <cell r="L38">
            <v>1341.3912510330399</v>
          </cell>
          <cell r="M38">
            <v>1387.6302212353301</v>
          </cell>
          <cell r="N38">
            <v>1575.90083760231</v>
          </cell>
          <cell r="O38">
            <v>1751.2985330643801</v>
          </cell>
          <cell r="P38">
            <v>2158.7599079751399</v>
          </cell>
          <cell r="Q38">
            <v>2399.8911111542102</v>
          </cell>
          <cell r="R38">
            <v>2472.2083272290201</v>
          </cell>
          <cell r="S38">
            <v>2662.2219542952898</v>
          </cell>
          <cell r="T38">
            <v>2411.2520356926502</v>
          </cell>
          <cell r="U38">
            <v>2072.3296853121601</v>
          </cell>
          <cell r="V38">
            <v>1979.7477077153501</v>
          </cell>
          <cell r="W38">
            <v>1903.6206117632801</v>
          </cell>
          <cell r="X38">
            <v>1850.6651402386999</v>
          </cell>
          <cell r="Y38">
            <v>1782.24038296509</v>
          </cell>
          <cell r="Z38">
            <v>2163.4585301478401</v>
          </cell>
          <cell r="AA38">
            <v>2673.4907798884101</v>
          </cell>
          <cell r="AB38">
            <v>2887.9266819273598</v>
          </cell>
          <cell r="AC38">
            <v>2210.2336878217798</v>
          </cell>
        </row>
        <row r="39">
          <cell r="A39" t="str">
            <v>Comoros</v>
          </cell>
          <cell r="B39">
            <v>383.75140047838403</v>
          </cell>
          <cell r="C39">
            <v>327.66600238479401</v>
          </cell>
          <cell r="D39">
            <v>303.61616705722099</v>
          </cell>
          <cell r="E39">
            <v>287.86841818942798</v>
          </cell>
          <cell r="F39">
            <v>274.75789824732698</v>
          </cell>
          <cell r="G39">
            <v>291.03294915467598</v>
          </cell>
          <cell r="H39">
            <v>398.18768642218203</v>
          </cell>
          <cell r="I39">
            <v>466.44934343234502</v>
          </cell>
          <cell r="J39">
            <v>477.39770692275403</v>
          </cell>
          <cell r="K39">
            <v>442.71232383575801</v>
          </cell>
          <cell r="L39">
            <v>541.66606723795098</v>
          </cell>
          <cell r="M39">
            <v>552.42388415254595</v>
          </cell>
          <cell r="N39">
            <v>580.10842024722206</v>
          </cell>
          <cell r="O39">
            <v>559.29266639546699</v>
          </cell>
          <cell r="P39">
            <v>383.82275341280001</v>
          </cell>
          <cell r="Q39">
            <v>466.59060479151401</v>
          </cell>
          <cell r="R39">
            <v>451.493134012398</v>
          </cell>
          <cell r="S39">
            <v>404.53069119598001</v>
          </cell>
          <cell r="T39">
            <v>415.74884246171899</v>
          </cell>
          <cell r="U39">
            <v>420.67711686105901</v>
          </cell>
          <cell r="V39">
            <v>365.82804936315</v>
          </cell>
          <cell r="W39">
            <v>390.87559405413901</v>
          </cell>
          <cell r="X39">
            <v>437.828457847518</v>
          </cell>
          <cell r="Y39">
            <v>553.13526620493599</v>
          </cell>
          <cell r="Z39">
            <v>604.735633276366</v>
          </cell>
          <cell r="AA39">
            <v>632.79472109857397</v>
          </cell>
          <cell r="AB39">
            <v>642.27011022231295</v>
          </cell>
          <cell r="AC39">
            <v>543.60663045064109</v>
          </cell>
        </row>
        <row r="40">
          <cell r="A40" t="str">
            <v>Congo, Dem. Rep.</v>
          </cell>
          <cell r="B40">
            <v>559.84738467209297</v>
          </cell>
          <cell r="C40">
            <v>471.80812815187699</v>
          </cell>
          <cell r="D40">
            <v>496.60837151885698</v>
          </cell>
          <cell r="E40">
            <v>387.75112100917698</v>
          </cell>
          <cell r="F40">
            <v>250.47719010688101</v>
          </cell>
          <cell r="G40">
            <v>221.605769164056</v>
          </cell>
          <cell r="H40">
            <v>240.69697691842501</v>
          </cell>
          <cell r="I40">
            <v>220.601243791065</v>
          </cell>
          <cell r="J40">
            <v>247.427994599622</v>
          </cell>
          <cell r="K40">
            <v>243.73846090085601</v>
          </cell>
          <cell r="L40">
            <v>244.46202480040901</v>
          </cell>
          <cell r="M40">
            <v>229.809995091877</v>
          </cell>
          <cell r="N40">
            <v>200.81960894471101</v>
          </cell>
          <cell r="O40">
            <v>253.88636546669599</v>
          </cell>
          <cell r="P40">
            <v>133.356188835061</v>
          </cell>
          <cell r="Q40">
            <v>125.45865025699</v>
          </cell>
          <cell r="R40">
            <v>156.98484780616499</v>
          </cell>
          <cell r="S40">
            <v>138.079226772439</v>
          </cell>
          <cell r="T40">
            <v>99.098925517926901</v>
          </cell>
          <cell r="U40">
            <v>88.209842471591699</v>
          </cell>
          <cell r="V40">
            <v>85.964386756242206</v>
          </cell>
          <cell r="W40">
            <v>100.47294000387799</v>
          </cell>
          <cell r="X40">
            <v>105.091035134525</v>
          </cell>
          <cell r="Y40">
            <v>104.747149828148</v>
          </cell>
          <cell r="Z40">
            <v>117.08106963837101</v>
          </cell>
          <cell r="AA40">
            <v>123.296146079224</v>
          </cell>
          <cell r="AB40">
            <v>144.129801451709</v>
          </cell>
          <cell r="AC40">
            <v>115.80302368930916</v>
          </cell>
        </row>
        <row r="41">
          <cell r="A41" t="str">
            <v>Congo, Rep.</v>
          </cell>
          <cell r="B41">
            <v>1304.1103638360601</v>
          </cell>
          <cell r="C41">
            <v>1037.08804450106</v>
          </cell>
          <cell r="D41">
            <v>877.10769915328694</v>
          </cell>
          <cell r="E41">
            <v>773.60776016736395</v>
          </cell>
          <cell r="F41">
            <v>690.00617916155397</v>
          </cell>
          <cell r="G41">
            <v>686.40018524825598</v>
          </cell>
          <cell r="H41">
            <v>910.74514522805202</v>
          </cell>
          <cell r="I41">
            <v>1073.3492376841</v>
          </cell>
          <cell r="J41">
            <v>1107.71051206226</v>
          </cell>
          <cell r="K41">
            <v>1101.25186089411</v>
          </cell>
          <cell r="L41">
            <v>1253.9865912299899</v>
          </cell>
          <cell r="M41">
            <v>1184.7479308909899</v>
          </cell>
          <cell r="N41">
            <v>1237.1294874523501</v>
          </cell>
          <cell r="O41">
            <v>1098.7858269554299</v>
          </cell>
          <cell r="P41">
            <v>703.25135272583998</v>
          </cell>
          <cell r="Q41">
            <v>816.99033177036904</v>
          </cell>
          <cell r="R41">
            <v>980.87308798802201</v>
          </cell>
          <cell r="S41">
            <v>871.48268724430898</v>
          </cell>
          <cell r="T41">
            <v>710.86767955098901</v>
          </cell>
          <cell r="U41">
            <v>834.14701897163104</v>
          </cell>
          <cell r="V41">
            <v>1108.8691141327399</v>
          </cell>
          <cell r="W41">
            <v>935.16717318847805</v>
          </cell>
          <cell r="X41">
            <v>982.23188420628003</v>
          </cell>
          <cell r="Y41">
            <v>1128.6247541189</v>
          </cell>
          <cell r="Z41">
            <v>1335.7631584657499</v>
          </cell>
          <cell r="AA41">
            <v>1785.5311169956899</v>
          </cell>
          <cell r="AB41">
            <v>2146.5883469011301</v>
          </cell>
          <cell r="AC41">
            <v>1385.6510723127046</v>
          </cell>
        </row>
        <row r="42">
          <cell r="A42" t="str">
            <v>Costa Rica</v>
          </cell>
          <cell r="B42">
            <v>2098.86988764341</v>
          </cell>
          <cell r="C42">
            <v>1106.14123591766</v>
          </cell>
          <cell r="D42">
            <v>1066.9105435850599</v>
          </cell>
          <cell r="E42">
            <v>1251.4615795524401</v>
          </cell>
          <cell r="F42">
            <v>1414.50245659346</v>
          </cell>
          <cell r="G42">
            <v>1471.43652940023</v>
          </cell>
          <cell r="H42">
            <v>1603.7704364451999</v>
          </cell>
          <cell r="I42">
            <v>1605.0052760057899</v>
          </cell>
          <cell r="J42">
            <v>1590.5475307209399</v>
          </cell>
          <cell r="K42">
            <v>1755.2153826344299</v>
          </cell>
          <cell r="L42">
            <v>1871.9342640498301</v>
          </cell>
          <cell r="M42">
            <v>2294.27534616611</v>
          </cell>
          <cell r="N42">
            <v>2686.9259938262999</v>
          </cell>
          <cell r="O42">
            <v>2943.87933060983</v>
          </cell>
          <cell r="P42">
            <v>3130.3137607191302</v>
          </cell>
          <cell r="Q42">
            <v>3378.0321266254</v>
          </cell>
          <cell r="R42">
            <v>3323.0675251067601</v>
          </cell>
          <cell r="S42">
            <v>3508.5216540166498</v>
          </cell>
          <cell r="T42">
            <v>3763.6187086935001</v>
          </cell>
          <cell r="U42">
            <v>4116.1826671046301</v>
          </cell>
          <cell r="V42">
            <v>4062.54746947172</v>
          </cell>
          <cell r="W42">
            <v>4092.64998348273</v>
          </cell>
          <cell r="X42">
            <v>4127.2669041216404</v>
          </cell>
          <cell r="Y42">
            <v>4194.68412762756</v>
          </cell>
          <cell r="Z42">
            <v>4370.1940371820401</v>
          </cell>
          <cell r="AA42">
            <v>4608.9321561197003</v>
          </cell>
          <cell r="AB42">
            <v>4858.0676098894401</v>
          </cell>
          <cell r="AC42">
            <v>4375.2991364038508</v>
          </cell>
        </row>
        <row r="43">
          <cell r="A43" t="str">
            <v>Cote d'Ivoire</v>
          </cell>
          <cell r="B43">
            <v>1205.2321058501</v>
          </cell>
          <cell r="C43">
            <v>976.61497388753605</v>
          </cell>
          <cell r="D43">
            <v>843.59346412875095</v>
          </cell>
          <cell r="E43">
            <v>724.39956039262802</v>
          </cell>
          <cell r="F43">
            <v>702.58474530309002</v>
          </cell>
          <cell r="G43">
            <v>689.93194803983795</v>
          </cell>
          <cell r="H43">
            <v>888.56221342621495</v>
          </cell>
          <cell r="I43">
            <v>941.01319850648201</v>
          </cell>
          <cell r="J43">
            <v>942.22088757575898</v>
          </cell>
          <cell r="K43">
            <v>866.55974727508396</v>
          </cell>
          <cell r="L43">
            <v>921.17307358141898</v>
          </cell>
          <cell r="M43">
            <v>860.776909179737</v>
          </cell>
          <cell r="N43">
            <v>880.26951147600005</v>
          </cell>
          <cell r="O43">
            <v>838.107083341411</v>
          </cell>
          <cell r="P43">
            <v>606.83687277943295</v>
          </cell>
          <cell r="Q43">
            <v>773.61026706995597</v>
          </cell>
          <cell r="R43">
            <v>799.94587608317102</v>
          </cell>
          <cell r="S43">
            <v>758.82060130648495</v>
          </cell>
          <cell r="T43">
            <v>805.12176540587097</v>
          </cell>
          <cell r="U43">
            <v>767.46883009490602</v>
          </cell>
          <cell r="V43">
            <v>624.30391042395001</v>
          </cell>
          <cell r="W43">
            <v>618.99239793440097</v>
          </cell>
          <cell r="X43">
            <v>664.89219532262905</v>
          </cell>
          <cell r="Y43">
            <v>781.89097709428199</v>
          </cell>
          <cell r="Z43">
            <v>867.36678301317295</v>
          </cell>
          <cell r="AA43">
            <v>899.60727328598796</v>
          </cell>
          <cell r="AB43">
            <v>938.60850951498696</v>
          </cell>
          <cell r="AC43">
            <v>795.22635602757657</v>
          </cell>
        </row>
        <row r="44">
          <cell r="A44" t="str">
            <v>Croatia</v>
          </cell>
          <cell r="B44">
            <v>3983.2862599432201</v>
          </cell>
          <cell r="C44">
            <v>3905.1020535172001</v>
          </cell>
          <cell r="D44">
            <v>3375.4723618335802</v>
          </cell>
          <cell r="E44">
            <v>2484.7868745158098</v>
          </cell>
          <cell r="F44">
            <v>2370.6444746707298</v>
          </cell>
          <cell r="G44">
            <v>2388.7739586938101</v>
          </cell>
          <cell r="H44">
            <v>3312.7179640519598</v>
          </cell>
          <cell r="I44">
            <v>3790.5159782667101</v>
          </cell>
          <cell r="J44">
            <v>3378.4357036180199</v>
          </cell>
          <cell r="K44">
            <v>5436.2219131032098</v>
          </cell>
          <cell r="L44">
            <v>9066.4423964691705</v>
          </cell>
          <cell r="M44">
            <v>14506.9476346255</v>
          </cell>
          <cell r="N44">
            <v>2077.1022556272501</v>
          </cell>
          <cell r="O44">
            <v>2358.0200813394699</v>
          </cell>
          <cell r="P44">
            <v>3223.3390193003302</v>
          </cell>
          <cell r="Q44">
            <v>4224.5151108409</v>
          </cell>
          <cell r="R44">
            <v>4421.7464778212498</v>
          </cell>
          <cell r="S44">
            <v>4398.20912695474</v>
          </cell>
          <cell r="T44">
            <v>4805.1566683308802</v>
          </cell>
          <cell r="U44">
            <v>4371.0771300760298</v>
          </cell>
          <cell r="V44">
            <v>4206.1758190333603</v>
          </cell>
          <cell r="W44">
            <v>4469.2822376460599</v>
          </cell>
          <cell r="X44">
            <v>5183.8926089284496</v>
          </cell>
          <cell r="Y44">
            <v>6666.2810438634096</v>
          </cell>
          <cell r="Z44">
            <v>7943.3497349152203</v>
          </cell>
          <cell r="AA44">
            <v>8669.5681181075997</v>
          </cell>
          <cell r="AB44">
            <v>9557.7735514020205</v>
          </cell>
          <cell r="AC44">
            <v>7081.6912158104606</v>
          </cell>
        </row>
        <row r="45">
          <cell r="A45" t="str">
            <v>Cyprus</v>
          </cell>
          <cell r="B45">
            <v>4236.2383456897496</v>
          </cell>
          <cell r="C45">
            <v>4053.2576921862301</v>
          </cell>
          <cell r="D45">
            <v>4146.5351705180101</v>
          </cell>
          <cell r="E45">
            <v>4096.7664067763099</v>
          </cell>
          <cell r="F45">
            <v>4259.7915025877401</v>
          </cell>
          <cell r="G45">
            <v>4486.9048064163799</v>
          </cell>
          <cell r="H45">
            <v>5635.4136772168404</v>
          </cell>
          <cell r="I45">
            <v>6686.4939580644104</v>
          </cell>
          <cell r="J45">
            <v>7718.2009882517495</v>
          </cell>
          <cell r="K45">
            <v>8113.8969118451196</v>
          </cell>
          <cell r="L45">
            <v>9688.9607910461309</v>
          </cell>
          <cell r="M45">
            <v>9732.8154716111603</v>
          </cell>
          <cell r="N45">
            <v>11415.842149898899</v>
          </cell>
          <cell r="O45">
            <v>10613.3451687573</v>
          </cell>
          <cell r="P45">
            <v>11718.1877410009</v>
          </cell>
          <cell r="Q45">
            <v>14217.1229004858</v>
          </cell>
          <cell r="R45">
            <v>14139.6159842338</v>
          </cell>
          <cell r="S45">
            <v>13271.065812340499</v>
          </cell>
          <cell r="T45">
            <v>14071.1476632717</v>
          </cell>
          <cell r="U45">
            <v>14242.605797976399</v>
          </cell>
          <cell r="V45">
            <v>13424.9011576748</v>
          </cell>
          <cell r="W45">
            <v>13796.812119706299</v>
          </cell>
          <cell r="X45">
            <v>14842.8244474488</v>
          </cell>
          <cell r="Y45">
            <v>18386.881328908701</v>
          </cell>
          <cell r="Z45">
            <v>21342.6935168991</v>
          </cell>
          <cell r="AA45">
            <v>22378.2888042499</v>
          </cell>
          <cell r="AB45">
            <v>23676.084746944001</v>
          </cell>
          <cell r="AC45">
            <v>19070.597494026133</v>
          </cell>
        </row>
        <row r="46">
          <cell r="A46" t="str">
            <v>Czech Republic</v>
          </cell>
          <cell r="B46">
            <v>4585.1730659795403</v>
          </cell>
          <cell r="C46">
            <v>4855.8726668146301</v>
          </cell>
          <cell r="D46">
            <v>4875.4974891572001</v>
          </cell>
          <cell r="E46">
            <v>4825.13170342787</v>
          </cell>
          <cell r="F46">
            <v>4372.4373427340097</v>
          </cell>
          <cell r="G46">
            <v>4399.2430766899297</v>
          </cell>
          <cell r="H46">
            <v>5162.1589051703704</v>
          </cell>
          <cell r="I46">
            <v>5790.5327993286301</v>
          </cell>
          <cell r="J46">
            <v>5721.5649226384503</v>
          </cell>
          <cell r="K46">
            <v>5579.8142897322896</v>
          </cell>
          <cell r="L46">
            <v>5058.6421298929499</v>
          </cell>
          <cell r="M46">
            <v>2636.3041397091001</v>
          </cell>
          <cell r="N46">
            <v>3090.9375397081799</v>
          </cell>
          <cell r="O46">
            <v>3551.5004005569999</v>
          </cell>
          <cell r="P46">
            <v>4117.9014377814401</v>
          </cell>
          <cell r="Q46">
            <v>5348.6542454406499</v>
          </cell>
          <cell r="R46">
            <v>6011.5410932437198</v>
          </cell>
          <cell r="S46">
            <v>5545.14186275056</v>
          </cell>
          <cell r="T46">
            <v>6007.4815828513101</v>
          </cell>
          <cell r="U46">
            <v>5853.6808781250902</v>
          </cell>
          <cell r="V46">
            <v>5521.2005539412603</v>
          </cell>
          <cell r="W46">
            <v>6048.6807696404603</v>
          </cell>
          <cell r="X46">
            <v>7379.4618716024397</v>
          </cell>
          <cell r="Y46">
            <v>8955.1899699969599</v>
          </cell>
          <cell r="Z46">
            <v>10601.971232898801</v>
          </cell>
          <cell r="AA46">
            <v>12120.1699940041</v>
          </cell>
          <cell r="AB46">
            <v>13848.432343984099</v>
          </cell>
          <cell r="AC46">
            <v>9825.6510303544765</v>
          </cell>
        </row>
        <row r="47">
          <cell r="A47" t="str">
            <v>Denmark</v>
          </cell>
          <cell r="B47">
            <v>13626.860436294601</v>
          </cell>
          <cell r="C47">
            <v>11834.520070738099</v>
          </cell>
          <cell r="D47">
            <v>11548.424741848999</v>
          </cell>
          <cell r="E47">
            <v>11606.756494454399</v>
          </cell>
          <cell r="F47">
            <v>11319.0731169951</v>
          </cell>
          <cell r="G47">
            <v>12058.847602059501</v>
          </cell>
          <cell r="H47">
            <v>16929.7625528608</v>
          </cell>
          <cell r="I47">
            <v>20973.489976205001</v>
          </cell>
          <cell r="J47">
            <v>22118.885163963601</v>
          </cell>
          <cell r="K47">
            <v>21479.648101944498</v>
          </cell>
          <cell r="L47">
            <v>26518.749371983398</v>
          </cell>
          <cell r="M47">
            <v>26659.379353160199</v>
          </cell>
          <cell r="N47">
            <v>29163.189569674501</v>
          </cell>
          <cell r="O47">
            <v>27182.998173829099</v>
          </cell>
          <cell r="P47">
            <v>29613.337232422698</v>
          </cell>
          <cell r="Q47">
            <v>34926.979920758997</v>
          </cell>
          <cell r="R47">
            <v>35132.479877038102</v>
          </cell>
          <cell r="S47">
            <v>32349.167520766099</v>
          </cell>
          <cell r="T47">
            <v>32842.625243691</v>
          </cell>
          <cell r="U47">
            <v>32776.109534654803</v>
          </cell>
          <cell r="V47">
            <v>30118.8244673429</v>
          </cell>
          <cell r="W47">
            <v>30021.1674358005</v>
          </cell>
          <cell r="X47">
            <v>32492.600059877299</v>
          </cell>
          <cell r="Y47">
            <v>39558.044206487597</v>
          </cell>
          <cell r="Z47">
            <v>45174.145426400799</v>
          </cell>
          <cell r="AA47">
            <v>47905.5240580557</v>
          </cell>
          <cell r="AB47">
            <v>50965.179977284097</v>
          </cell>
          <cell r="AC47">
            <v>41019.443527317664</v>
          </cell>
        </row>
        <row r="48">
          <cell r="A48" t="str">
            <v>Djibouti</v>
          </cell>
          <cell r="B48">
            <v>1031.00034698784</v>
          </cell>
          <cell r="C48">
            <v>1068.5153567156101</v>
          </cell>
          <cell r="D48">
            <v>1079.05276434812</v>
          </cell>
          <cell r="E48">
            <v>1057.9997868302301</v>
          </cell>
          <cell r="F48">
            <v>1031.1438677106601</v>
          </cell>
          <cell r="G48">
            <v>1032.97192472344</v>
          </cell>
          <cell r="H48">
            <v>1067.5068754814299</v>
          </cell>
          <cell r="I48">
            <v>1047.48642403449</v>
          </cell>
          <cell r="J48">
            <v>1043.4204162118201</v>
          </cell>
          <cell r="K48">
            <v>983.36803300011798</v>
          </cell>
          <cell r="L48">
            <v>923.11854547525695</v>
          </cell>
          <cell r="M48">
            <v>912.57893614970601</v>
          </cell>
          <cell r="N48">
            <v>911.14261048852302</v>
          </cell>
          <cell r="O48">
            <v>857.84212418984703</v>
          </cell>
          <cell r="P48">
            <v>875.016409355203</v>
          </cell>
          <cell r="Q48">
            <v>858.14475963778204</v>
          </cell>
          <cell r="R48">
            <v>826.20525778426895</v>
          </cell>
          <cell r="S48">
            <v>815.92575964359605</v>
          </cell>
          <cell r="T48">
            <v>811.30138670416204</v>
          </cell>
          <cell r="U48">
            <v>830.806892922413</v>
          </cell>
          <cell r="V48">
            <v>834.68729795032402</v>
          </cell>
          <cell r="W48">
            <v>849.10968316543199</v>
          </cell>
          <cell r="X48">
            <v>859.68521366438597</v>
          </cell>
          <cell r="Y48">
            <v>889.54630571495397</v>
          </cell>
          <cell r="Z48">
            <v>931.08613544958303</v>
          </cell>
          <cell r="AA48">
            <v>973.17847081387401</v>
          </cell>
          <cell r="AB48">
            <v>1028.2205646952</v>
          </cell>
          <cell r="AC48">
            <v>921.80439558390481</v>
          </cell>
        </row>
        <row r="49">
          <cell r="A49" t="str">
            <v>Dominica</v>
          </cell>
          <cell r="B49">
            <v>849.56852608037104</v>
          </cell>
          <cell r="C49">
            <v>948.91698683667801</v>
          </cell>
          <cell r="D49">
            <v>1029.14239864605</v>
          </cell>
          <cell r="E49">
            <v>1138.4197598283299</v>
          </cell>
          <cell r="F49">
            <v>1275.95964704889</v>
          </cell>
          <cell r="G49">
            <v>1395.7792004737</v>
          </cell>
          <cell r="H49">
            <v>1581.9960091109399</v>
          </cell>
          <cell r="I49">
            <v>1778.1330872189801</v>
          </cell>
          <cell r="J49">
            <v>2017.1989995438701</v>
          </cell>
          <cell r="K49">
            <v>2148.5501619431798</v>
          </cell>
          <cell r="L49">
            <v>2319.6963345152999</v>
          </cell>
          <cell r="M49">
            <v>2516.5556822971098</v>
          </cell>
          <cell r="N49">
            <v>2674.4667361331099</v>
          </cell>
          <cell r="O49">
            <v>2795.2374407024899</v>
          </cell>
          <cell r="P49">
            <v>2977.6769743004902</v>
          </cell>
          <cell r="Q49">
            <v>3057.8298834745601</v>
          </cell>
          <cell r="R49">
            <v>3270.85954225763</v>
          </cell>
          <cell r="S49">
            <v>3380.95209610436</v>
          </cell>
          <cell r="T49">
            <v>3563.0786402026101</v>
          </cell>
          <cell r="U49">
            <v>3699.7192842366098</v>
          </cell>
          <cell r="V49">
            <v>3752.0524019847999</v>
          </cell>
          <cell r="W49">
            <v>3675.6103300653499</v>
          </cell>
          <cell r="X49">
            <v>3530.4755021583301</v>
          </cell>
          <cell r="Y49">
            <v>3595.9108583320999</v>
          </cell>
          <cell r="Z49">
            <v>3789.75238827879</v>
          </cell>
          <cell r="AA49">
            <v>3978.5550730044802</v>
          </cell>
          <cell r="AB49">
            <v>4181.3096670658197</v>
          </cell>
          <cell r="AC49">
            <v>3791.9356364841447</v>
          </cell>
        </row>
        <row r="50">
          <cell r="A50" t="str">
            <v>Dominican Republic</v>
          </cell>
          <cell r="B50">
            <v>1239.93663202217</v>
          </cell>
          <cell r="C50">
            <v>1355.6048370266301</v>
          </cell>
          <cell r="D50">
            <v>1248.6498393325301</v>
          </cell>
          <cell r="E50">
            <v>1262.41279788662</v>
          </cell>
          <cell r="F50">
            <v>1937.58490674983</v>
          </cell>
          <cell r="G50">
            <v>826.40818021370103</v>
          </cell>
          <cell r="H50">
            <v>979.74626828406997</v>
          </cell>
          <cell r="I50">
            <v>1006.3490565921099</v>
          </cell>
          <cell r="J50">
            <v>900.12995694376696</v>
          </cell>
          <cell r="K50">
            <v>994.60837895248096</v>
          </cell>
          <cell r="L50">
            <v>907.73369925418103</v>
          </cell>
          <cell r="M50">
            <v>1093.0827339483999</v>
          </cell>
          <cell r="N50">
            <v>1266.9185501639399</v>
          </cell>
          <cell r="O50">
            <v>1351.45027196862</v>
          </cell>
          <cell r="P50">
            <v>1472.90613846209</v>
          </cell>
          <cell r="Q50">
            <v>1637.3668633692</v>
          </cell>
          <cell r="R50">
            <v>1807.3408295343399</v>
          </cell>
          <cell r="S50">
            <v>1993.46535693341</v>
          </cell>
          <cell r="T50">
            <v>2078.7577591358099</v>
          </cell>
          <cell r="U50">
            <v>2249.20857894647</v>
          </cell>
          <cell r="V50">
            <v>2526.761562573</v>
          </cell>
          <cell r="W50">
            <v>2724.7571266990499</v>
          </cell>
          <cell r="X50">
            <v>2646.99920844505</v>
          </cell>
          <cell r="Y50">
            <v>1985.98037383621</v>
          </cell>
          <cell r="Z50">
            <v>2192.8898646758598</v>
          </cell>
          <cell r="AA50">
            <v>3411.3451152082998</v>
          </cell>
          <cell r="AB50">
            <v>3652.7030227366199</v>
          </cell>
          <cell r="AC50">
            <v>2769.1124519335149</v>
          </cell>
        </row>
        <row r="51">
          <cell r="A51" t="str">
            <v>Ecuador</v>
          </cell>
          <cell r="B51">
            <v>1779.8523349408199</v>
          </cell>
          <cell r="C51">
            <v>1770.5408240914601</v>
          </cell>
          <cell r="D51">
            <v>1757.5528421613501</v>
          </cell>
          <cell r="E51">
            <v>1503.7624790554401</v>
          </cell>
          <cell r="F51">
            <v>1558.77136690673</v>
          </cell>
          <cell r="G51">
            <v>1776.7338109514201</v>
          </cell>
          <cell r="H51">
            <v>1271.4319256716899</v>
          </cell>
          <cell r="I51">
            <v>1159.2297689280099</v>
          </cell>
          <cell r="J51">
            <v>1076.18272007733</v>
          </cell>
          <cell r="K51">
            <v>1031.5223426477</v>
          </cell>
          <cell r="L51">
            <v>1023.48349997869</v>
          </cell>
          <cell r="M51">
            <v>1122.4907266544401</v>
          </cell>
          <cell r="N51">
            <v>1200.0107931463101</v>
          </cell>
          <cell r="O51">
            <v>1371.15946780319</v>
          </cell>
          <cell r="P51">
            <v>1655.1853667231101</v>
          </cell>
          <cell r="Q51">
            <v>1762.24884599611</v>
          </cell>
          <cell r="R51">
            <v>1818.01511317787</v>
          </cell>
          <cell r="S51">
            <v>1980.05830708398</v>
          </cell>
          <cell r="T51">
            <v>1910.1355280666301</v>
          </cell>
          <cell r="U51">
            <v>1343.50385136006</v>
          </cell>
          <cell r="V51">
            <v>1259.9767515419901</v>
          </cell>
          <cell r="W51">
            <v>1747.9857045649601</v>
          </cell>
          <cell r="X51">
            <v>1966.6705579647601</v>
          </cell>
          <cell r="Y51">
            <v>2229.7632920742199</v>
          </cell>
          <cell r="Z51">
            <v>2505.2572793659901</v>
          </cell>
          <cell r="AA51">
            <v>2761.15582725171</v>
          </cell>
          <cell r="AB51">
            <v>2987.2592423891801</v>
          </cell>
          <cell r="AC51">
            <v>2366.3486506018035</v>
          </cell>
        </row>
        <row r="52">
          <cell r="A52" t="str">
            <v>Egypt, Arab Rep.</v>
          </cell>
          <cell r="B52">
            <v>551.64546276127896</v>
          </cell>
          <cell r="C52">
            <v>587.42153650319506</v>
          </cell>
          <cell r="D52">
            <v>676.52592962217796</v>
          </cell>
          <cell r="E52">
            <v>804.95289000345099</v>
          </cell>
          <cell r="F52">
            <v>880.63817627388005</v>
          </cell>
          <cell r="G52">
            <v>997.95907978677803</v>
          </cell>
          <cell r="H52">
            <v>1077.0156081421301</v>
          </cell>
          <cell r="I52">
            <v>1507.6112668922699</v>
          </cell>
          <cell r="J52">
            <v>1767.06830318536</v>
          </cell>
          <cell r="K52">
            <v>2155.4869859078399</v>
          </cell>
          <cell r="L52">
            <v>1760.3860108107999</v>
          </cell>
          <cell r="M52">
            <v>869.29595688303095</v>
          </cell>
          <cell r="N52">
            <v>776.71120825084699</v>
          </cell>
          <cell r="O52">
            <v>853.26324659214094</v>
          </cell>
          <cell r="P52">
            <v>920.76093842285195</v>
          </cell>
          <cell r="Q52">
            <v>1046.1389892351201</v>
          </cell>
          <cell r="R52">
            <v>1151.0896254182401</v>
          </cell>
          <cell r="S52">
            <v>1262.7254635024799</v>
          </cell>
          <cell r="T52">
            <v>1382.7830784550699</v>
          </cell>
          <cell r="U52">
            <v>1435.87095049149</v>
          </cell>
          <cell r="V52">
            <v>1549.8947862514599</v>
          </cell>
          <cell r="W52">
            <v>1460.97791923509</v>
          </cell>
          <cell r="X52">
            <v>1313.34834712216</v>
          </cell>
          <cell r="Y52">
            <v>1197.24631626665</v>
          </cell>
          <cell r="Z52">
            <v>1136.6169947708499</v>
          </cell>
          <cell r="AA52">
            <v>1269.7676315153999</v>
          </cell>
          <cell r="AB52">
            <v>1488.60898740427</v>
          </cell>
          <cell r="AC52">
            <v>1311.0943660524033</v>
          </cell>
        </row>
        <row r="53">
          <cell r="A53" t="str">
            <v>El Salvador</v>
          </cell>
          <cell r="B53">
            <v>850.10781872313896</v>
          </cell>
          <cell r="C53">
            <v>741.11206772201501</v>
          </cell>
          <cell r="D53">
            <v>726.09598798159402</v>
          </cell>
          <cell r="E53">
            <v>691.17576641230505</v>
          </cell>
          <cell r="F53">
            <v>502.34526907152298</v>
          </cell>
          <cell r="G53">
            <v>484.58442874986798</v>
          </cell>
          <cell r="H53">
            <v>482.97599614189897</v>
          </cell>
          <cell r="I53">
            <v>485.246706013199</v>
          </cell>
          <cell r="J53">
            <v>558.54792861502801</v>
          </cell>
          <cell r="K53">
            <v>628.43581908443002</v>
          </cell>
          <cell r="L53">
            <v>939.479950345514</v>
          </cell>
          <cell r="M53">
            <v>1019.89908256817</v>
          </cell>
          <cell r="N53">
            <v>1120.4682640927001</v>
          </cell>
          <cell r="O53">
            <v>1277.9404405319101</v>
          </cell>
          <cell r="P53">
            <v>1457.3913090051301</v>
          </cell>
          <cell r="Q53">
            <v>1675.9855041053199</v>
          </cell>
          <cell r="R53">
            <v>1782.50641204453</v>
          </cell>
          <cell r="S53">
            <v>1884.5400930394501</v>
          </cell>
          <cell r="T53">
            <v>1991.0165588560701</v>
          </cell>
          <cell r="U53">
            <v>2025.3572299042901</v>
          </cell>
          <cell r="V53">
            <v>2093.9590222926799</v>
          </cell>
          <cell r="W53">
            <v>2161.08589652203</v>
          </cell>
          <cell r="X53">
            <v>2197.5503433021499</v>
          </cell>
          <cell r="Y53">
            <v>2266.4084952553098</v>
          </cell>
          <cell r="Z53">
            <v>2341.58506985555</v>
          </cell>
          <cell r="AA53">
            <v>2467.7178467966301</v>
          </cell>
          <cell r="AB53">
            <v>2619.3540179052002</v>
          </cell>
          <cell r="AC53">
            <v>2342.2836116061449</v>
          </cell>
        </row>
        <row r="54">
          <cell r="A54" t="str">
            <v>Equatorial Guinea</v>
          </cell>
          <cell r="B54">
            <v>143.87192481054799</v>
          </cell>
          <cell r="C54">
            <v>123.796553288273</v>
          </cell>
          <cell r="D54">
            <v>136.39545414068499</v>
          </cell>
          <cell r="E54">
            <v>142.57167164405701</v>
          </cell>
          <cell r="F54">
            <v>147.245304417407</v>
          </cell>
          <cell r="G54">
            <v>230.56779401237699</v>
          </cell>
          <cell r="H54">
            <v>264.68191903439902</v>
          </cell>
          <cell r="I54">
            <v>301.77263506093601</v>
          </cell>
          <cell r="J54">
            <v>303.32669599391897</v>
          </cell>
          <cell r="K54">
            <v>248.54004775834099</v>
          </cell>
          <cell r="L54">
            <v>294.64164824107303</v>
          </cell>
          <cell r="M54">
            <v>272.00463457579701</v>
          </cell>
          <cell r="N54">
            <v>308.33280373061899</v>
          </cell>
          <cell r="O54">
            <v>290.62211676517597</v>
          </cell>
          <cell r="P54">
            <v>200.97189468630901</v>
          </cell>
          <cell r="Q54">
            <v>258.69885358180898</v>
          </cell>
          <cell r="R54">
            <v>394.52383387893099</v>
          </cell>
          <cell r="S54">
            <v>702.491439941056</v>
          </cell>
          <cell r="T54">
            <v>545.87464363277604</v>
          </cell>
          <cell r="U54">
            <v>846.56654725119495</v>
          </cell>
          <cell r="V54">
            <v>1308.93822024109</v>
          </cell>
          <cell r="W54">
            <v>1740.07992672713</v>
          </cell>
          <cell r="X54">
            <v>2114.7781430740501</v>
          </cell>
          <cell r="Y54">
            <v>2781.8429149153299</v>
          </cell>
          <cell r="Z54">
            <v>4385.5220622000797</v>
          </cell>
          <cell r="AA54">
            <v>6570.8718572637499</v>
          </cell>
          <cell r="AB54">
            <v>7801.6517487041001</v>
          </cell>
          <cell r="AC54">
            <v>4232.4577754807397</v>
          </cell>
        </row>
        <row r="55">
          <cell r="A55" t="str">
            <v>Eritrea</v>
          </cell>
          <cell r="B55" t="str">
            <v>..</v>
          </cell>
          <cell r="C55" t="str">
            <v>..</v>
          </cell>
          <cell r="D55" t="str">
            <v>..</v>
          </cell>
          <cell r="E55" t="str">
            <v>..</v>
          </cell>
          <cell r="F55" t="str">
            <v>..</v>
          </cell>
          <cell r="G55" t="str">
            <v>..</v>
          </cell>
          <cell r="H55" t="str">
            <v>..</v>
          </cell>
          <cell r="I55" t="str">
            <v>..</v>
          </cell>
          <cell r="J55" t="str">
            <v>..</v>
          </cell>
          <cell r="K55" t="str">
            <v>..</v>
          </cell>
          <cell r="L55" t="str">
            <v>..</v>
          </cell>
          <cell r="M55" t="str">
            <v>..</v>
          </cell>
          <cell r="N55">
            <v>235.405918302923</v>
          </cell>
          <cell r="O55">
            <v>138.364178049038</v>
          </cell>
          <cell r="P55">
            <v>153.08074188265701</v>
          </cell>
          <cell r="Q55">
            <v>164.43650428828201</v>
          </cell>
          <cell r="R55">
            <v>189.32530916192101</v>
          </cell>
          <cell r="S55">
            <v>182.67277366586501</v>
          </cell>
          <cell r="T55">
            <v>192.75940800274401</v>
          </cell>
          <cell r="U55">
            <v>182.83825998202701</v>
          </cell>
          <cell r="V55">
            <v>155.78723645781699</v>
          </cell>
          <cell r="W55">
            <v>160.78014770560799</v>
          </cell>
          <cell r="X55">
            <v>147.486613959604</v>
          </cell>
          <cell r="Y55">
            <v>132.541085940382</v>
          </cell>
          <cell r="Z55">
            <v>140.37759044245999</v>
          </cell>
          <cell r="AA55">
            <v>207.35118884174099</v>
          </cell>
          <cell r="AB55">
            <v>244.38635770012601</v>
          </cell>
          <cell r="AC55">
            <v>172.15383076498685</v>
          </cell>
        </row>
        <row r="56">
          <cell r="A56" t="str">
            <v>Estonia</v>
          </cell>
          <cell r="B56" t="str">
            <v>..</v>
          </cell>
          <cell r="C56" t="str">
            <v>..</v>
          </cell>
          <cell r="D56" t="str">
            <v>..</v>
          </cell>
          <cell r="E56" t="str">
            <v>..</v>
          </cell>
          <cell r="F56" t="str">
            <v>..</v>
          </cell>
          <cell r="G56" t="str">
            <v>..</v>
          </cell>
          <cell r="H56" t="str">
            <v>..</v>
          </cell>
          <cell r="I56" t="str">
            <v>..</v>
          </cell>
          <cell r="J56" t="str">
            <v>..</v>
          </cell>
          <cell r="K56" t="str">
            <v>..</v>
          </cell>
          <cell r="L56" t="str">
            <v>..</v>
          </cell>
          <cell r="M56" t="str">
            <v>..</v>
          </cell>
          <cell r="N56">
            <v>612.76220433832805</v>
          </cell>
          <cell r="O56">
            <v>1141.95249766045</v>
          </cell>
          <cell r="P56">
            <v>1633.84898137185</v>
          </cell>
          <cell r="Q56">
            <v>2593.7280105617601</v>
          </cell>
          <cell r="R56">
            <v>3257.9795469262599</v>
          </cell>
          <cell r="S56">
            <v>3513.5365743870502</v>
          </cell>
          <cell r="T56">
            <v>3979.5681286469098</v>
          </cell>
          <cell r="U56">
            <v>4039.5396800284402</v>
          </cell>
          <cell r="V56">
            <v>4101.4640150066298</v>
          </cell>
          <cell r="W56">
            <v>4529.5150409273701</v>
          </cell>
          <cell r="X56">
            <v>5367.4425880358904</v>
          </cell>
          <cell r="Y56">
            <v>7073.1550942620097</v>
          </cell>
          <cell r="Z56">
            <v>8620.1798844480309</v>
          </cell>
          <cell r="AA56">
            <v>10206.0838044661</v>
          </cell>
          <cell r="AB56">
            <v>12203.4502732684</v>
          </cell>
          <cell r="AC56">
            <v>7999.9711142346323</v>
          </cell>
        </row>
        <row r="57">
          <cell r="A57" t="str">
            <v>Ethiopia</v>
          </cell>
          <cell r="B57">
            <v>190.29648078642001</v>
          </cell>
          <cell r="C57">
            <v>187.601954927631</v>
          </cell>
          <cell r="D57">
            <v>193.205669212196</v>
          </cell>
          <cell r="E57">
            <v>210.41190294747301</v>
          </cell>
          <cell r="F57">
            <v>195.10480751265601</v>
          </cell>
          <cell r="G57">
            <v>220.39717017558499</v>
          </cell>
          <cell r="H57">
            <v>220.87569319460201</v>
          </cell>
          <cell r="I57">
            <v>228.403771869396</v>
          </cell>
          <cell r="J57">
            <v>245.20754844029301</v>
          </cell>
          <cell r="K57">
            <v>250.589020319067</v>
          </cell>
          <cell r="L57">
            <v>257.45955540739698</v>
          </cell>
          <cell r="M57">
            <v>271.85039143786503</v>
          </cell>
          <cell r="N57">
            <v>277.73861861216602</v>
          </cell>
          <cell r="O57">
            <v>167.38713593874999</v>
          </cell>
          <cell r="P57">
            <v>145.92378567023201</v>
          </cell>
          <cell r="Q57">
            <v>148.00690317664899</v>
          </cell>
          <cell r="R57">
            <v>150.20190297604401</v>
          </cell>
          <cell r="S57">
            <v>147.054579747595</v>
          </cell>
          <cell r="T57">
            <v>129.40607093321299</v>
          </cell>
          <cell r="U57">
            <v>123.305117780419</v>
          </cell>
          <cell r="V57">
            <v>124.403881372041</v>
          </cell>
          <cell r="W57">
            <v>120.46498883049399</v>
          </cell>
          <cell r="X57">
            <v>110.510054967044</v>
          </cell>
          <cell r="Y57">
            <v>116.198766848131</v>
          </cell>
          <cell r="Z57">
            <v>133.51839372401099</v>
          </cell>
          <cell r="AA57">
            <v>155.74278714233401</v>
          </cell>
          <cell r="AB57">
            <v>177.37130118683601</v>
          </cell>
          <cell r="AC57">
            <v>135.634382116475</v>
          </cell>
        </row>
        <row r="58">
          <cell r="A58" t="str">
            <v>Fiji</v>
          </cell>
          <cell r="B58">
            <v>1898.05372459604</v>
          </cell>
          <cell r="C58">
            <v>1903.6758891065699</v>
          </cell>
          <cell r="D58">
            <v>1792.5362224311</v>
          </cell>
          <cell r="E58">
            <v>1644.19891646461</v>
          </cell>
          <cell r="F58">
            <v>1688.2998434712599</v>
          </cell>
          <cell r="G58">
            <v>1610.32374284345</v>
          </cell>
          <cell r="H58">
            <v>1803.9037991313501</v>
          </cell>
          <cell r="I58">
            <v>1640.3328792708301</v>
          </cell>
          <cell r="J58">
            <v>1543.9531534155899</v>
          </cell>
          <cell r="K58">
            <v>1642.2175313063599</v>
          </cell>
          <cell r="L58">
            <v>1847.8370200480199</v>
          </cell>
          <cell r="M58">
            <v>1896.6300719611299</v>
          </cell>
          <cell r="N58">
            <v>2076.6546224794001</v>
          </cell>
          <cell r="O58">
            <v>2188.1055828538601</v>
          </cell>
          <cell r="P58">
            <v>2408.63660206643</v>
          </cell>
          <cell r="Q58">
            <v>2592.5556743329398</v>
          </cell>
          <cell r="R58">
            <v>2715.2578192071001</v>
          </cell>
          <cell r="S58">
            <v>2694.89843304023</v>
          </cell>
          <cell r="T58">
            <v>2076.7535185973002</v>
          </cell>
          <cell r="U58">
            <v>2321.5349364077701</v>
          </cell>
          <cell r="V58">
            <v>2031.06619167138</v>
          </cell>
          <cell r="W58">
            <v>2021.11465337402</v>
          </cell>
          <cell r="X58">
            <v>2180.8177879216901</v>
          </cell>
          <cell r="Y58">
            <v>2669.3034552836298</v>
          </cell>
          <cell r="Z58">
            <v>3102.7755445561602</v>
          </cell>
          <cell r="AA58">
            <v>3295.6202197171201</v>
          </cell>
          <cell r="AB58">
            <v>3453.6346838540398</v>
          </cell>
          <cell r="AC58">
            <v>2787.2110574511103</v>
          </cell>
        </row>
        <row r="59">
          <cell r="A59" t="str">
            <v>Finland</v>
          </cell>
          <cell r="B59">
            <v>11118.261772579101</v>
          </cell>
          <cell r="C59">
            <v>10839.089902322699</v>
          </cell>
          <cell r="D59">
            <v>10884.192640000399</v>
          </cell>
          <cell r="E59">
            <v>10388.2108416294</v>
          </cell>
          <cell r="F59">
            <v>10726.4269971307</v>
          </cell>
          <cell r="G59">
            <v>11314.268840233701</v>
          </cell>
          <cell r="H59">
            <v>14766.4066344724</v>
          </cell>
          <cell r="I59">
            <v>18350.2576409168</v>
          </cell>
          <cell r="J59">
            <v>21787.470450740198</v>
          </cell>
          <cell r="K59">
            <v>23671.345128310299</v>
          </cell>
          <cell r="L59">
            <v>28042.0388823584</v>
          </cell>
          <cell r="M59">
            <v>25215.139441028001</v>
          </cell>
          <cell r="N59">
            <v>21977.509725182401</v>
          </cell>
          <cell r="O59">
            <v>17254.829057995801</v>
          </cell>
          <cell r="P59">
            <v>19793.1022721603</v>
          </cell>
          <cell r="Q59">
            <v>25598.206438280798</v>
          </cell>
          <cell r="R59">
            <v>25080.169115612902</v>
          </cell>
          <cell r="S59">
            <v>24014.019032443801</v>
          </cell>
          <cell r="T59">
            <v>25315.975195364499</v>
          </cell>
          <cell r="U59">
            <v>25350.6976809552</v>
          </cell>
          <cell r="V59">
            <v>23612.298864542201</v>
          </cell>
          <cell r="W59">
            <v>24145.884969080002</v>
          </cell>
          <cell r="X59">
            <v>26145.417335019301</v>
          </cell>
          <cell r="Y59">
            <v>31657.444943558599</v>
          </cell>
          <cell r="Z59">
            <v>36228.948334299901</v>
          </cell>
          <cell r="AA59">
            <v>37320.199117591503</v>
          </cell>
          <cell r="AB59">
            <v>40196.819389851698</v>
          </cell>
          <cell r="AC59">
            <v>32615.785681566835</v>
          </cell>
        </row>
        <row r="60">
          <cell r="A60" t="str">
            <v>Former Czechoslovakia</v>
          </cell>
          <cell r="B60" t="str">
            <v>..</v>
          </cell>
          <cell r="C60" t="str">
            <v>..</v>
          </cell>
          <cell r="D60" t="str">
            <v>..</v>
          </cell>
          <cell r="E60" t="str">
            <v>..</v>
          </cell>
          <cell r="F60" t="str">
            <v>..</v>
          </cell>
          <cell r="G60" t="str">
            <v>..</v>
          </cell>
          <cell r="H60" t="str">
            <v>..</v>
          </cell>
          <cell r="I60" t="str">
            <v>..</v>
          </cell>
          <cell r="J60" t="str">
            <v>..</v>
          </cell>
          <cell r="K60" t="str">
            <v>..</v>
          </cell>
          <cell r="L60" t="str">
            <v>..</v>
          </cell>
          <cell r="M60" t="str">
            <v>..</v>
          </cell>
          <cell r="N60" t="str">
            <v>..</v>
          </cell>
          <cell r="O60" t="str">
            <v>..</v>
          </cell>
          <cell r="P60" t="str">
            <v>..</v>
          </cell>
          <cell r="Q60" t="str">
            <v>..</v>
          </cell>
          <cell r="R60" t="str">
            <v>..</v>
          </cell>
          <cell r="S60" t="str">
            <v>..</v>
          </cell>
          <cell r="T60" t="str">
            <v>..</v>
          </cell>
          <cell r="U60" t="str">
            <v>..</v>
          </cell>
          <cell r="V60" t="str">
            <v>..</v>
          </cell>
          <cell r="W60" t="str">
            <v>..</v>
          </cell>
          <cell r="X60" t="str">
            <v>..</v>
          </cell>
          <cell r="Y60" t="str">
            <v>..</v>
          </cell>
          <cell r="Z60" t="str">
            <v>..</v>
          </cell>
          <cell r="AA60" t="str">
            <v>..</v>
          </cell>
          <cell r="AB60" t="str">
            <v>..</v>
          </cell>
          <cell r="AC60" t="str">
            <v/>
          </cell>
        </row>
        <row r="61">
          <cell r="A61" t="str">
            <v>France</v>
          </cell>
          <cell r="B61">
            <v>12864.1545525274</v>
          </cell>
          <cell r="C61">
            <v>10942.9083927722</v>
          </cell>
          <cell r="D61">
            <v>10336.610646769501</v>
          </cell>
          <cell r="E61">
            <v>9901.5695575124792</v>
          </cell>
          <cell r="F61">
            <v>9352.3996769608202</v>
          </cell>
          <cell r="G61">
            <v>9788.6895542423699</v>
          </cell>
          <cell r="H61">
            <v>13463.0800420053</v>
          </cell>
          <cell r="I61">
            <v>16208.826082699599</v>
          </cell>
          <cell r="J61">
            <v>17508.460648466898</v>
          </cell>
          <cell r="K61">
            <v>17451.335910675301</v>
          </cell>
          <cell r="L61">
            <v>21413.835613019401</v>
          </cell>
          <cell r="M61">
            <v>21270.2637125605</v>
          </cell>
          <cell r="N61">
            <v>23360.0042094815</v>
          </cell>
          <cell r="O61">
            <v>21909.3848388515</v>
          </cell>
          <cell r="P61">
            <v>23078.662205124601</v>
          </cell>
          <cell r="Q61">
            <v>26454.4639237335</v>
          </cell>
          <cell r="R61">
            <v>26421.053192343501</v>
          </cell>
          <cell r="S61">
            <v>23851.878069718601</v>
          </cell>
          <cell r="T61">
            <v>24573.360755269201</v>
          </cell>
          <cell r="U61">
            <v>24144.883451831101</v>
          </cell>
          <cell r="V61">
            <v>21955.959737628</v>
          </cell>
          <cell r="W61">
            <v>21946.802837687101</v>
          </cell>
          <cell r="X61">
            <v>23791.5191124304</v>
          </cell>
          <cell r="Y61">
            <v>29144.451358496201</v>
          </cell>
          <cell r="Z61">
            <v>33048.130877446602</v>
          </cell>
          <cell r="AA61">
            <v>33924.822214380998</v>
          </cell>
          <cell r="AB61">
            <v>35404.203495498499</v>
          </cell>
          <cell r="AC61">
            <v>29543.321649323305</v>
          </cell>
        </row>
        <row r="62">
          <cell r="A62" t="str">
            <v>Gabon</v>
          </cell>
          <cell r="B62">
            <v>5722.2232587512299</v>
          </cell>
          <cell r="C62">
            <v>5048.9242245169999</v>
          </cell>
          <cell r="D62">
            <v>4630.0229429476303</v>
          </cell>
          <cell r="E62">
            <v>4337.4972613807204</v>
          </cell>
          <cell r="F62">
            <v>4081.4859994411399</v>
          </cell>
          <cell r="G62">
            <v>4205.5164653198199</v>
          </cell>
          <cell r="H62">
            <v>5385.7983992090903</v>
          </cell>
          <cell r="I62">
            <v>3987.1737490048699</v>
          </cell>
          <cell r="J62">
            <v>4301.9337827489398</v>
          </cell>
          <cell r="K62">
            <v>4600.6375248863596</v>
          </cell>
          <cell r="L62">
            <v>6400.2319056248398</v>
          </cell>
          <cell r="M62">
            <v>5628.0795271264296</v>
          </cell>
          <cell r="N62">
            <v>5648.9180596627002</v>
          </cell>
          <cell r="O62">
            <v>5331.6292626495097</v>
          </cell>
          <cell r="P62">
            <v>4032.18818594918</v>
          </cell>
          <cell r="Q62">
            <v>4654.6369728397103</v>
          </cell>
          <cell r="R62">
            <v>5214.5042499080801</v>
          </cell>
          <cell r="S62">
            <v>4759.1994154699296</v>
          </cell>
          <cell r="T62">
            <v>3907.9877071907399</v>
          </cell>
          <cell r="U62">
            <v>3970.5924846139101</v>
          </cell>
          <cell r="V62">
            <v>4227.8020191985097</v>
          </cell>
          <cell r="W62">
            <v>3811.28496597401</v>
          </cell>
          <cell r="X62">
            <v>3924.6203728534401</v>
          </cell>
          <cell r="Y62">
            <v>4684.2044181560505</v>
          </cell>
          <cell r="Z62">
            <v>5402.3326846022801</v>
          </cell>
          <cell r="AA62">
            <v>6365.5311596506099</v>
          </cell>
          <cell r="AB62">
            <v>6527.4742824611003</v>
          </cell>
          <cell r="AC62">
            <v>5119.2413139495811</v>
          </cell>
        </row>
        <row r="63">
          <cell r="A63" t="str">
            <v>Gambia, The</v>
          </cell>
          <cell r="B63">
            <v>420.89861105338503</v>
          </cell>
          <cell r="C63">
            <v>427.81576277564102</v>
          </cell>
          <cell r="D63">
            <v>362.70738809830198</v>
          </cell>
          <cell r="E63">
            <v>356.18156771364397</v>
          </cell>
          <cell r="F63">
            <v>293.403072600722</v>
          </cell>
          <cell r="G63">
            <v>256.45037143804802</v>
          </cell>
          <cell r="H63">
            <v>276.842821293589</v>
          </cell>
          <cell r="I63">
            <v>252.415460669326</v>
          </cell>
          <cell r="J63">
            <v>289.04227716745697</v>
          </cell>
          <cell r="K63">
            <v>316.19947823922502</v>
          </cell>
          <cell r="L63">
            <v>319.908465916149</v>
          </cell>
          <cell r="M63">
            <v>369.86257759571401</v>
          </cell>
          <cell r="N63">
            <v>337.87526607659601</v>
          </cell>
          <cell r="O63">
            <v>359.72468705379299</v>
          </cell>
          <cell r="P63">
            <v>339.67263667991801</v>
          </cell>
          <cell r="Q63">
            <v>342.73963462883</v>
          </cell>
          <cell r="R63">
            <v>349.33244426269499</v>
          </cell>
          <cell r="S63">
            <v>343.27137568332199</v>
          </cell>
          <cell r="T63">
            <v>340.96124340042297</v>
          </cell>
          <cell r="U63">
            <v>338.75291359891298</v>
          </cell>
          <cell r="V63">
            <v>319.86383355262001</v>
          </cell>
          <cell r="W63">
            <v>308.054528343058</v>
          </cell>
          <cell r="X63">
            <v>264.60206083091799</v>
          </cell>
          <cell r="Y63">
            <v>245.54906015513399</v>
          </cell>
          <cell r="Z63">
            <v>271.38844037388299</v>
          </cell>
          <cell r="AA63">
            <v>304.08442118202998</v>
          </cell>
          <cell r="AB63">
            <v>325.329990349387</v>
          </cell>
          <cell r="AC63">
            <v>286.50141687240165</v>
          </cell>
        </row>
        <row r="64">
          <cell r="A64" t="str">
            <v>Georgia</v>
          </cell>
          <cell r="B64" t="str">
            <v>..</v>
          </cell>
          <cell r="C64" t="str">
            <v>..</v>
          </cell>
          <cell r="D64" t="str">
            <v>..</v>
          </cell>
          <cell r="E64" t="str">
            <v>..</v>
          </cell>
          <cell r="F64" t="str">
            <v>..</v>
          </cell>
          <cell r="G64" t="str">
            <v>..</v>
          </cell>
          <cell r="H64" t="str">
            <v>..</v>
          </cell>
          <cell r="I64" t="str">
            <v>..</v>
          </cell>
          <cell r="J64" t="str">
            <v>..</v>
          </cell>
          <cell r="K64" t="str">
            <v>..</v>
          </cell>
          <cell r="L64" t="str">
            <v>..</v>
          </cell>
          <cell r="M64" t="str">
            <v>..</v>
          </cell>
          <cell r="N64">
            <v>2789.6314480024698</v>
          </cell>
          <cell r="O64">
            <v>159.97646730942</v>
          </cell>
          <cell r="P64">
            <v>166.843473832412</v>
          </cell>
          <cell r="Q64">
            <v>395.59461286946902</v>
          </cell>
          <cell r="R64">
            <v>651.62009434360903</v>
          </cell>
          <cell r="S64">
            <v>784.25917615232299</v>
          </cell>
          <cell r="T64">
            <v>803.55988998360704</v>
          </cell>
          <cell r="U64">
            <v>627.15872044905905</v>
          </cell>
          <cell r="V64">
            <v>685.89065025756997</v>
          </cell>
          <cell r="W64">
            <v>728.26457139903505</v>
          </cell>
          <cell r="X64">
            <v>776.66544896675202</v>
          </cell>
          <cell r="Y64">
            <v>919.23629418053997</v>
          </cell>
          <cell r="Z64">
            <v>1184.4812634811601</v>
          </cell>
          <cell r="AA64">
            <v>1479.3493963640699</v>
          </cell>
          <cell r="AB64">
            <v>1778.9406052531001</v>
          </cell>
          <cell r="AC64">
            <v>1144.489596607443</v>
          </cell>
        </row>
        <row r="65">
          <cell r="A65" t="str">
            <v>Germany</v>
          </cell>
          <cell r="B65">
            <v>10749.604965741401</v>
          </cell>
          <cell r="C65">
            <v>9027.1597058839707</v>
          </cell>
          <cell r="D65">
            <v>8722.7443282901095</v>
          </cell>
          <cell r="E65">
            <v>8732.6408140567401</v>
          </cell>
          <cell r="F65">
            <v>8261.0005383084808</v>
          </cell>
          <cell r="G65">
            <v>8397.5152277731995</v>
          </cell>
          <cell r="H65">
            <v>11985.4674035799</v>
          </cell>
          <cell r="I65">
            <v>14911.9432226668</v>
          </cell>
          <cell r="J65">
            <v>15979.3087387709</v>
          </cell>
          <cell r="K65">
            <v>15705.9350310757</v>
          </cell>
          <cell r="L65">
            <v>19592.736417608201</v>
          </cell>
          <cell r="M65">
            <v>22692.8013964286</v>
          </cell>
          <cell r="N65">
            <v>25523.1610476282</v>
          </cell>
          <cell r="O65">
            <v>24657.046770180201</v>
          </cell>
          <cell r="P65">
            <v>26380.4499249486</v>
          </cell>
          <cell r="Q65">
            <v>30860.746337938301</v>
          </cell>
          <cell r="R65">
            <v>29743.7145792185</v>
          </cell>
          <cell r="S65">
            <v>26362.4485695193</v>
          </cell>
          <cell r="T65">
            <v>26664.5985868065</v>
          </cell>
          <cell r="U65">
            <v>26123.9225154081</v>
          </cell>
          <cell r="V65">
            <v>23168.071681177898</v>
          </cell>
          <cell r="W65">
            <v>22957.162978138898</v>
          </cell>
          <cell r="X65">
            <v>24523.1607282564</v>
          </cell>
          <cell r="Y65">
            <v>29616.3110674204</v>
          </cell>
          <cell r="Z65">
            <v>33262.942017319903</v>
          </cell>
          <cell r="AA65">
            <v>33864.687696492401</v>
          </cell>
          <cell r="AB65">
            <v>35203.869466555501</v>
          </cell>
          <cell r="AC65">
            <v>29904.688992363921</v>
          </cell>
        </row>
        <row r="66">
          <cell r="A66" t="str">
            <v>Ghana</v>
          </cell>
          <cell r="B66">
            <v>1569.57697449442</v>
          </cell>
          <cell r="C66">
            <v>2639.4584775016501</v>
          </cell>
          <cell r="D66">
            <v>2984.8951802161</v>
          </cell>
          <cell r="E66">
            <v>1880.03243654482</v>
          </cell>
          <cell r="F66">
            <v>644.26250759762002</v>
          </cell>
          <cell r="G66">
            <v>527.11820263051902</v>
          </cell>
          <cell r="H66">
            <v>467.06201922150001</v>
          </cell>
          <cell r="I66">
            <v>385.50357546102998</v>
          </cell>
          <cell r="J66">
            <v>404.98854908255203</v>
          </cell>
          <cell r="K66">
            <v>399.79284243690802</v>
          </cell>
          <cell r="L66">
            <v>462.29264326174001</v>
          </cell>
          <cell r="M66">
            <v>499.43813673850298</v>
          </cell>
          <cell r="N66">
            <v>449.06213815990401</v>
          </cell>
          <cell r="O66">
            <v>386.60486878784201</v>
          </cell>
          <cell r="P66">
            <v>343.77234913954601</v>
          </cell>
          <cell r="Q66">
            <v>397.87755065722001</v>
          </cell>
          <cell r="R66">
            <v>416.086453892517</v>
          </cell>
          <cell r="S66">
            <v>403.28712832119197</v>
          </cell>
          <cell r="T66">
            <v>426.94123809301999</v>
          </cell>
          <cell r="U66">
            <v>429.43618714433001</v>
          </cell>
          <cell r="V66">
            <v>270.33596671371902</v>
          </cell>
          <cell r="W66">
            <v>281.16247078559297</v>
          </cell>
          <cell r="X66">
            <v>318.070945707053</v>
          </cell>
          <cell r="Y66">
            <v>383.88489207078601</v>
          </cell>
          <cell r="Z66">
            <v>435.57440203471202</v>
          </cell>
          <cell r="AA66">
            <v>513.20913281189098</v>
          </cell>
          <cell r="AB66">
            <v>601.87181221402705</v>
          </cell>
          <cell r="AC66">
            <v>422.29560927067701</v>
          </cell>
        </row>
        <row r="67">
          <cell r="A67" t="str">
            <v>Greece</v>
          </cell>
          <cell r="B67">
            <v>6389.2499187144504</v>
          </cell>
          <cell r="C67">
            <v>5843.5803695704699</v>
          </cell>
          <cell r="D67">
            <v>6056.1315999953104</v>
          </cell>
          <cell r="E67">
            <v>5446.5869250798096</v>
          </cell>
          <cell r="F67">
            <v>5280.4069844015303</v>
          </cell>
          <cell r="G67">
            <v>5217.5621255202896</v>
          </cell>
          <cell r="H67">
            <v>6115.12365122347</v>
          </cell>
          <cell r="I67">
            <v>7089.8226192550201</v>
          </cell>
          <cell r="J67">
            <v>8225.0244390542994</v>
          </cell>
          <cell r="K67">
            <v>8482.2943291454103</v>
          </cell>
          <cell r="L67">
            <v>10420.966774062799</v>
          </cell>
          <cell r="M67">
            <v>11145.533438955699</v>
          </cell>
          <cell r="N67">
            <v>12162.284838740499</v>
          </cell>
          <cell r="O67">
            <v>11271.9774919192</v>
          </cell>
          <cell r="P67">
            <v>11942.7130945563</v>
          </cell>
          <cell r="Q67">
            <v>13889.961531503701</v>
          </cell>
          <cell r="R67">
            <v>14571.215297615199</v>
          </cell>
          <cell r="S67">
            <v>14140.0543000753</v>
          </cell>
          <cell r="T67">
            <v>14137.994709989</v>
          </cell>
          <cell r="U67">
            <v>14484.9312671185</v>
          </cell>
          <cell r="V67">
            <v>13352.9763711742</v>
          </cell>
          <cell r="W67">
            <v>13659.323432959</v>
          </cell>
          <cell r="X67">
            <v>15472.9271886158</v>
          </cell>
          <cell r="Y67">
            <v>20074.5932226392</v>
          </cell>
          <cell r="Z67">
            <v>23831.854301259398</v>
          </cell>
          <cell r="AA67">
            <v>25560.185597143001</v>
          </cell>
          <cell r="AB67">
            <v>27610.324421080099</v>
          </cell>
          <cell r="AC67">
            <v>21034.868027282751</v>
          </cell>
        </row>
        <row r="68">
          <cell r="A68" t="str">
            <v>Grenada</v>
          </cell>
          <cell r="B68">
            <v>913.99865541774398</v>
          </cell>
          <cell r="C68">
            <v>999.53251199528495</v>
          </cell>
          <cell r="D68">
            <v>1069.9838918314699</v>
          </cell>
          <cell r="E68">
            <v>1133.82757251915</v>
          </cell>
          <cell r="F68">
            <v>1229.2611903818899</v>
          </cell>
          <cell r="G68">
            <v>1427.2321685843599</v>
          </cell>
          <cell r="H68">
            <v>1599.39495656893</v>
          </cell>
          <cell r="I68">
            <v>1853.7610872638199</v>
          </cell>
          <cell r="J68">
            <v>2042.17910790316</v>
          </cell>
          <cell r="K68">
            <v>2353.5848753882601</v>
          </cell>
          <cell r="L68">
            <v>2436.5205879661398</v>
          </cell>
          <cell r="M68">
            <v>2655.23238808424</v>
          </cell>
          <cell r="N68">
            <v>2749.6310577078898</v>
          </cell>
          <cell r="O68">
            <v>2731.27230791394</v>
          </cell>
          <cell r="P68">
            <v>2863.47078928464</v>
          </cell>
          <cell r="Q68">
            <v>3007.42289535088</v>
          </cell>
          <cell r="R68">
            <v>3226.48408588961</v>
          </cell>
          <cell r="S68">
            <v>3373.6051710992601</v>
          </cell>
          <cell r="T68">
            <v>3485.6581932679801</v>
          </cell>
          <cell r="U68">
            <v>3744.0632498059399</v>
          </cell>
          <cell r="V68">
            <v>4028.991197932</v>
          </cell>
          <cell r="W68">
            <v>3829.650189387</v>
          </cell>
          <cell r="X68">
            <v>3921.6608800194799</v>
          </cell>
          <cell r="Y68">
            <v>4228.0703983196499</v>
          </cell>
          <cell r="Z68">
            <v>4099.1976495726503</v>
          </cell>
          <cell r="AA68">
            <v>4796.7853516120804</v>
          </cell>
          <cell r="AB68">
            <v>4988.9266344760899</v>
          </cell>
          <cell r="AC68">
            <v>4310.7151838978252</v>
          </cell>
        </row>
        <row r="69">
          <cell r="A69" t="str">
            <v>Guatemala</v>
          </cell>
          <cell r="B69">
            <v>1138.64150479207</v>
          </cell>
          <cell r="C69">
            <v>1210.6469009781999</v>
          </cell>
          <cell r="D69">
            <v>1190.98355761362</v>
          </cell>
          <cell r="E69">
            <v>1203.4575070220801</v>
          </cell>
          <cell r="F69">
            <v>1223.5143061810199</v>
          </cell>
          <cell r="G69">
            <v>1404.52267304563</v>
          </cell>
          <cell r="H69">
            <v>1031.3716932017001</v>
          </cell>
          <cell r="I69">
            <v>840.38201572095704</v>
          </cell>
          <cell r="J69">
            <v>903.55143175281898</v>
          </cell>
          <cell r="K69">
            <v>929.57633649784805</v>
          </cell>
          <cell r="L69">
            <v>827.07346820109501</v>
          </cell>
          <cell r="M69">
            <v>994.67627780405405</v>
          </cell>
          <cell r="N69">
            <v>1068.31235286425</v>
          </cell>
          <cell r="O69">
            <v>1136.82150700033</v>
          </cell>
          <cell r="P69">
            <v>1259.8312583099</v>
          </cell>
          <cell r="Q69">
            <v>1387.0156442550899</v>
          </cell>
          <cell r="R69">
            <v>1443.9711581956401</v>
          </cell>
          <cell r="S69">
            <v>1595.7715040185401</v>
          </cell>
          <cell r="T69">
            <v>1678.4070589901401</v>
          </cell>
          <cell r="U69">
            <v>1559.81542294469</v>
          </cell>
          <cell r="V69">
            <v>1599.3434763303601</v>
          </cell>
          <cell r="W69">
            <v>1699.7593572805999</v>
          </cell>
          <cell r="X69">
            <v>1834.5085575303401</v>
          </cell>
          <cell r="Y69">
            <v>1909.6619455100199</v>
          </cell>
          <cell r="Z69">
            <v>2038.7766600672301</v>
          </cell>
          <cell r="AA69">
            <v>2317.1063672028099</v>
          </cell>
          <cell r="AB69">
            <v>2508.1097637736698</v>
          </cell>
          <cell r="AC69">
            <v>2051.3204418941118</v>
          </cell>
        </row>
        <row r="70">
          <cell r="A70" t="str">
            <v>Guinea</v>
          </cell>
          <cell r="B70">
            <v>391.41033030086101</v>
          </cell>
          <cell r="C70">
            <v>379.88541684325099</v>
          </cell>
          <cell r="D70">
            <v>364.08069618958501</v>
          </cell>
          <cell r="E70">
            <v>348.10589748760799</v>
          </cell>
          <cell r="F70">
            <v>346.29860600427099</v>
          </cell>
          <cell r="G70">
            <v>359.51409865484698</v>
          </cell>
          <cell r="H70">
            <v>379.21122275820602</v>
          </cell>
          <cell r="I70">
            <v>391.62441147687099</v>
          </cell>
          <cell r="J70">
            <v>444.58246573289</v>
          </cell>
          <cell r="K70">
            <v>440.58503268785199</v>
          </cell>
          <cell r="L70">
            <v>469.49838389082299</v>
          </cell>
          <cell r="M70">
            <v>515.65900557277405</v>
          </cell>
          <cell r="N70">
            <v>538.46235926253303</v>
          </cell>
          <cell r="O70">
            <v>507.60009384111203</v>
          </cell>
          <cell r="P70">
            <v>498.24638428859299</v>
          </cell>
          <cell r="Q70">
            <v>523.93058719405497</v>
          </cell>
          <cell r="R70">
            <v>535.86825727454902</v>
          </cell>
          <cell r="S70">
            <v>509.24635774194502</v>
          </cell>
          <cell r="T70">
            <v>477.81305038819301</v>
          </cell>
          <cell r="U70">
            <v>447.65677376391301</v>
          </cell>
          <cell r="V70">
            <v>390.59794639268301</v>
          </cell>
          <cell r="W70">
            <v>370.12709310471399</v>
          </cell>
          <cell r="X70">
            <v>379.35212044466402</v>
          </cell>
          <cell r="Y70">
            <v>413.16441088294698</v>
          </cell>
          <cell r="Z70">
            <v>441.41632609476699</v>
          </cell>
          <cell r="AA70">
            <v>359.07264048552503</v>
          </cell>
          <cell r="AB70">
            <v>347.16179804061102</v>
          </cell>
          <cell r="AC70">
            <v>385.04906484220464</v>
          </cell>
        </row>
        <row r="71">
          <cell r="A71" t="str">
            <v>Guinea-Bissau</v>
          </cell>
          <cell r="B71">
            <v>174.59283941838399</v>
          </cell>
          <cell r="C71">
            <v>218.69407916511</v>
          </cell>
          <cell r="D71">
            <v>243.62333217957601</v>
          </cell>
          <cell r="E71">
            <v>269.15478929024999</v>
          </cell>
          <cell r="F71">
            <v>183.326080903828</v>
          </cell>
          <cell r="G71">
            <v>263.818472228514</v>
          </cell>
          <cell r="H71">
            <v>252.28406957059801</v>
          </cell>
          <cell r="I71">
            <v>209.08501535665999</v>
          </cell>
          <cell r="J71">
            <v>190.61018716795701</v>
          </cell>
          <cell r="K71">
            <v>224.60971417894601</v>
          </cell>
          <cell r="L71">
            <v>267.429229653417</v>
          </cell>
          <cell r="M71">
            <v>256.58622808261703</v>
          </cell>
          <cell r="N71">
            <v>222.32772026825</v>
          </cell>
          <cell r="O71">
            <v>227.54053084687899</v>
          </cell>
          <cell r="P71">
            <v>221.79492868003899</v>
          </cell>
          <cell r="Q71">
            <v>234.23031882644699</v>
          </cell>
          <cell r="R71">
            <v>244.35564556836201</v>
          </cell>
          <cell r="S71">
            <v>240.26721058930201</v>
          </cell>
          <cell r="T71">
            <v>178.781282891861</v>
          </cell>
          <cell r="U71">
            <v>191.025769095019</v>
          </cell>
          <cell r="V71">
            <v>158.228230528751</v>
          </cell>
          <cell r="W71">
            <v>141.649330009099</v>
          </cell>
          <cell r="X71">
            <v>141.00772141575899</v>
          </cell>
          <cell r="Y71">
            <v>158.24475021295399</v>
          </cell>
          <cell r="Z71">
            <v>175.51236534598399</v>
          </cell>
          <cell r="AA71">
            <v>190.14525961675301</v>
          </cell>
          <cell r="AB71">
            <v>186.58994590306</v>
          </cell>
          <cell r="AC71">
            <v>165.52489541726814</v>
          </cell>
        </row>
        <row r="72">
          <cell r="A72" t="str">
            <v>Guyana</v>
          </cell>
          <cell r="B72">
            <v>446.60101997254299</v>
          </cell>
          <cell r="C72">
            <v>423.94312802057499</v>
          </cell>
          <cell r="D72">
            <v>355.02877699018899</v>
          </cell>
          <cell r="E72">
            <v>383.26150576341598</v>
          </cell>
          <cell r="F72">
            <v>356.39156899731398</v>
          </cell>
          <cell r="G72">
            <v>380.20991289283</v>
          </cell>
          <cell r="H72">
            <v>430.07512077781701</v>
          </cell>
          <cell r="I72">
            <v>397.26802813716</v>
          </cell>
          <cell r="J72">
            <v>504.90885988651002</v>
          </cell>
          <cell r="K72">
            <v>533.45901273496497</v>
          </cell>
          <cell r="L72">
            <v>555.74742776015898</v>
          </cell>
          <cell r="M72">
            <v>429.13324491370003</v>
          </cell>
          <cell r="N72">
            <v>510.25789983013402</v>
          </cell>
          <cell r="O72">
            <v>611.31506742526699</v>
          </cell>
          <cell r="P72">
            <v>725.35665584204298</v>
          </cell>
          <cell r="Q72">
            <v>867.27258982754404</v>
          </cell>
          <cell r="R72">
            <v>967.67833486242898</v>
          </cell>
          <cell r="S72">
            <v>1020.63123449451</v>
          </cell>
          <cell r="T72">
            <v>973.70596545950002</v>
          </cell>
          <cell r="U72">
            <v>939.69223492587503</v>
          </cell>
          <cell r="V72">
            <v>956.99518142392503</v>
          </cell>
          <cell r="W72">
            <v>930.71651349532704</v>
          </cell>
          <cell r="X72">
            <v>964.52501146390398</v>
          </cell>
          <cell r="Y72">
            <v>991.49707981930999</v>
          </cell>
          <cell r="Z72">
            <v>1042.5817261479899</v>
          </cell>
          <cell r="AA72">
            <v>1080.8045567067199</v>
          </cell>
          <cell r="AB72">
            <v>1146.7747015211201</v>
          </cell>
          <cell r="AC72">
            <v>1026.1499315257286</v>
          </cell>
        </row>
        <row r="73">
          <cell r="A73" t="str">
            <v>Haiti</v>
          </cell>
          <cell r="B73">
            <v>285.130330125022</v>
          </cell>
          <cell r="C73">
            <v>308.31685845267702</v>
          </cell>
          <cell r="D73">
            <v>315.017569865947</v>
          </cell>
          <cell r="E73">
            <v>332.14606064060501</v>
          </cell>
          <cell r="F73">
            <v>361.525786033793</v>
          </cell>
          <cell r="G73">
            <v>394.33942911224699</v>
          </cell>
          <cell r="H73">
            <v>430.38012935153898</v>
          </cell>
          <cell r="I73">
            <v>208.27731222417199</v>
          </cell>
          <cell r="J73">
            <v>135.344099128441</v>
          </cell>
          <cell r="K73">
            <v>122.615084316718</v>
          </cell>
          <cell r="L73">
            <v>152.926579423672</v>
          </cell>
          <cell r="M73">
            <v>134.65551504073699</v>
          </cell>
          <cell r="N73">
            <v>79.275886396467399</v>
          </cell>
          <cell r="O73">
            <v>88.9550229883355</v>
          </cell>
          <cell r="P73">
            <v>246.97949283886999</v>
          </cell>
          <cell r="Q73">
            <v>354.573736261497</v>
          </cell>
          <cell r="R73">
            <v>390.44275189635101</v>
          </cell>
          <cell r="S73">
            <v>437.4517934685</v>
          </cell>
          <cell r="T73">
            <v>502.796960041972</v>
          </cell>
          <cell r="U73">
            <v>537.16391104198999</v>
          </cell>
          <cell r="V73">
            <v>465.14227456077401</v>
          </cell>
          <cell r="W73">
            <v>442.46263457553499</v>
          </cell>
          <cell r="X73">
            <v>392.63459984325101</v>
          </cell>
          <cell r="Y73">
            <v>333.93132452861403</v>
          </cell>
          <cell r="Z73">
            <v>431.63452600375501</v>
          </cell>
          <cell r="AA73">
            <v>478.31200132640299</v>
          </cell>
          <cell r="AB73">
            <v>527.58558522570797</v>
          </cell>
          <cell r="AC73">
            <v>434.42677858387771</v>
          </cell>
        </row>
        <row r="74">
          <cell r="A74" t="str">
            <v>Honduras</v>
          </cell>
          <cell r="B74">
            <v>719.21075225025402</v>
          </cell>
          <cell r="C74">
            <v>764.87135103729304</v>
          </cell>
          <cell r="D74">
            <v>762.77744446288102</v>
          </cell>
          <cell r="E74">
            <v>783.18246092605796</v>
          </cell>
          <cell r="F74">
            <v>818.72690504323305</v>
          </cell>
          <cell r="G74">
            <v>870.29344463467396</v>
          </cell>
          <cell r="H74">
            <v>883.03505775237704</v>
          </cell>
          <cell r="I74">
            <v>933.81909102428699</v>
          </cell>
          <cell r="J74">
            <v>1009.14904003749</v>
          </cell>
          <cell r="K74">
            <v>1093.89530349492</v>
          </cell>
          <cell r="L74">
            <v>626.48666321454698</v>
          </cell>
          <cell r="M74">
            <v>612.10391976257495</v>
          </cell>
          <cell r="N74">
            <v>662.40183274429899</v>
          </cell>
          <cell r="O74">
            <v>659.73131095649205</v>
          </cell>
          <cell r="P74">
            <v>627.65718837934901</v>
          </cell>
          <cell r="Q74">
            <v>695.606289520686</v>
          </cell>
          <cell r="R74">
            <v>697.76679238784504</v>
          </cell>
          <cell r="S74">
            <v>784.38963197170801</v>
          </cell>
          <cell r="T74">
            <v>852.14032852754997</v>
          </cell>
          <cell r="U74">
            <v>857.84108442784702</v>
          </cell>
          <cell r="V74">
            <v>926.85138976983899</v>
          </cell>
          <cell r="W74">
            <v>960.41935660561398</v>
          </cell>
          <cell r="X74">
            <v>965.02936267257996</v>
          </cell>
          <cell r="Y74">
            <v>995.16736189625396</v>
          </cell>
          <cell r="Z74">
            <v>1057.58523845012</v>
          </cell>
          <cell r="AA74">
            <v>1148.06579181039</v>
          </cell>
          <cell r="AB74">
            <v>1212.8428009817001</v>
          </cell>
          <cell r="AC74">
            <v>1056.5183187361097</v>
          </cell>
        </row>
        <row r="75">
          <cell r="A75" t="str">
            <v>Hong Kong, China</v>
          </cell>
          <cell r="B75">
            <v>5649.1469889631298</v>
          </cell>
          <cell r="C75">
            <v>5928.6115143453899</v>
          </cell>
          <cell r="D75">
            <v>6064.2213483257301</v>
          </cell>
          <cell r="E75">
            <v>5522.7617966538401</v>
          </cell>
          <cell r="F75">
            <v>6064.0768723780902</v>
          </cell>
          <cell r="G75">
            <v>6368.0963510290903</v>
          </cell>
          <cell r="H75">
            <v>7350.3513158268497</v>
          </cell>
          <cell r="I75">
            <v>9016.0551787521708</v>
          </cell>
          <cell r="J75">
            <v>10508.6746671696</v>
          </cell>
          <cell r="K75">
            <v>12006.1180772238</v>
          </cell>
          <cell r="L75">
            <v>13367.5438435371</v>
          </cell>
          <cell r="M75">
            <v>15275.5658240839</v>
          </cell>
          <cell r="N75">
            <v>17665.597030587702</v>
          </cell>
          <cell r="O75">
            <v>20000.791703429499</v>
          </cell>
          <cell r="P75">
            <v>22148.759450510799</v>
          </cell>
          <cell r="Q75">
            <v>23003.190882532301</v>
          </cell>
          <cell r="R75">
            <v>24582.5978749026</v>
          </cell>
          <cell r="S75">
            <v>27055.497816470801</v>
          </cell>
          <cell r="T75">
            <v>25352.975954583599</v>
          </cell>
          <cell r="U75">
            <v>24600.419235452999</v>
          </cell>
          <cell r="V75">
            <v>25144.015564912199</v>
          </cell>
          <cell r="W75">
            <v>24744.985862893202</v>
          </cell>
          <cell r="X75">
            <v>24340.5103836136</v>
          </cell>
          <cell r="Y75">
            <v>23428.221890935401</v>
          </cell>
          <cell r="Z75">
            <v>24393.9177215372</v>
          </cell>
          <cell r="AA75">
            <v>26000.1123891446</v>
          </cell>
          <cell r="AB75">
            <v>27466.424277869501</v>
          </cell>
          <cell r="AC75">
            <v>25062.362087665588</v>
          </cell>
        </row>
        <row r="76">
          <cell r="A76" t="str">
            <v>Hungary</v>
          </cell>
          <cell r="B76">
            <v>2069.5298573830501</v>
          </cell>
          <cell r="C76">
            <v>2123.0691308666501</v>
          </cell>
          <cell r="D76">
            <v>2164.29408838881</v>
          </cell>
          <cell r="E76">
            <v>1968.46229962904</v>
          </cell>
          <cell r="F76">
            <v>1914.11873362184</v>
          </cell>
          <cell r="G76">
            <v>1945.91698177325</v>
          </cell>
          <cell r="H76">
            <v>2249.7266668419202</v>
          </cell>
          <cell r="I76">
            <v>2484.4804898825801</v>
          </cell>
          <cell r="J76">
            <v>2730.4551423120602</v>
          </cell>
          <cell r="K76">
            <v>2798.8873515099599</v>
          </cell>
          <cell r="L76">
            <v>3186.1441433854002</v>
          </cell>
          <cell r="M76">
            <v>3222.63293161299</v>
          </cell>
          <cell r="N76">
            <v>3591.2573684797399</v>
          </cell>
          <cell r="O76">
            <v>3723.6821999691001</v>
          </cell>
          <cell r="P76">
            <v>4010.2569805190701</v>
          </cell>
          <cell r="Q76">
            <v>4321.3803666437998</v>
          </cell>
          <cell r="R76">
            <v>4375.7123053617397</v>
          </cell>
          <cell r="S76">
            <v>4438.6454556666304</v>
          </cell>
          <cell r="T76">
            <v>4576.8947182442598</v>
          </cell>
          <cell r="U76">
            <v>4685.6807901492202</v>
          </cell>
          <cell r="V76">
            <v>4691.8232681824002</v>
          </cell>
          <cell r="W76">
            <v>5227.0324417537004</v>
          </cell>
          <cell r="X76">
            <v>6556.4021763793799</v>
          </cell>
          <cell r="Y76">
            <v>8323.3735785750305</v>
          </cell>
          <cell r="Z76">
            <v>10097.9934922375</v>
          </cell>
          <cell r="AA76">
            <v>11048.9979080925</v>
          </cell>
          <cell r="AB76">
            <v>11340.4923239897</v>
          </cell>
          <cell r="AC76">
            <v>8765.7153201713008</v>
          </cell>
        </row>
        <row r="77">
          <cell r="A77" t="str">
            <v>Iceland</v>
          </cell>
          <cell r="B77">
            <v>14769.0542924867</v>
          </cell>
          <cell r="C77">
            <v>14938.8277540949</v>
          </cell>
          <cell r="D77">
            <v>13945.200673556899</v>
          </cell>
          <cell r="E77">
            <v>11731.0312692229</v>
          </cell>
          <cell r="F77">
            <v>11843.055977492601</v>
          </cell>
          <cell r="G77">
            <v>12138.765149536201</v>
          </cell>
          <cell r="H77">
            <v>16101.107845266401</v>
          </cell>
          <cell r="I77">
            <v>21981.4784547981</v>
          </cell>
          <cell r="J77">
            <v>24082.030121330001</v>
          </cell>
          <cell r="K77">
            <v>22165.323045035799</v>
          </cell>
          <cell r="L77">
            <v>24945.387695350899</v>
          </cell>
          <cell r="M77">
            <v>26267.102286593199</v>
          </cell>
          <cell r="N77">
            <v>26651.2380763334</v>
          </cell>
          <cell r="O77">
            <v>23186.7491556852</v>
          </cell>
          <cell r="P77">
            <v>23608.606680971599</v>
          </cell>
          <cell r="Q77">
            <v>26215.005099222799</v>
          </cell>
          <cell r="R77">
            <v>27176.951067473299</v>
          </cell>
          <cell r="S77">
            <v>27270.013299886501</v>
          </cell>
          <cell r="T77">
            <v>29914.170940933502</v>
          </cell>
          <cell r="U77">
            <v>31109.798930801699</v>
          </cell>
          <cell r="V77">
            <v>30624.795599047</v>
          </cell>
          <cell r="W77">
            <v>27546.666802318599</v>
          </cell>
          <cell r="X77">
            <v>30591.139589043501</v>
          </cell>
          <cell r="Y77">
            <v>37298.691818518899</v>
          </cell>
          <cell r="Z77">
            <v>44494.846862410202</v>
          </cell>
          <cell r="AA77">
            <v>53622.555707031301</v>
          </cell>
          <cell r="AB77">
            <v>54858.213308964703</v>
          </cell>
          <cell r="AC77">
            <v>41402.01901471454</v>
          </cell>
        </row>
        <row r="78">
          <cell r="A78" t="str">
            <v>India</v>
          </cell>
          <cell r="B78">
            <v>264.902444921224</v>
          </cell>
          <cell r="C78">
            <v>278.99947523243497</v>
          </cell>
          <cell r="D78">
            <v>283.75223536036498</v>
          </cell>
          <cell r="E78">
            <v>300.08509940330703</v>
          </cell>
          <cell r="F78">
            <v>294.751108422757</v>
          </cell>
          <cell r="G78">
            <v>299.185505518924</v>
          </cell>
          <cell r="H78">
            <v>322.317186340712</v>
          </cell>
          <cell r="I78">
            <v>348.28686299014299</v>
          </cell>
          <cell r="J78">
            <v>371.98042619671702</v>
          </cell>
          <cell r="K78">
            <v>362.68014913698698</v>
          </cell>
          <cell r="L78">
            <v>377.92435323651699</v>
          </cell>
          <cell r="M78">
            <v>333.82461336364702</v>
          </cell>
          <cell r="N78">
            <v>329.14729035936801</v>
          </cell>
          <cell r="O78">
            <v>315.167088010474</v>
          </cell>
          <cell r="P78">
            <v>350.90872443881699</v>
          </cell>
          <cell r="Q78">
            <v>390.79517660703902</v>
          </cell>
          <cell r="R78">
            <v>405.55511470210001</v>
          </cell>
          <cell r="S78">
            <v>433.38223570818502</v>
          </cell>
          <cell r="T78">
            <v>428.09689693601001</v>
          </cell>
          <cell r="U78">
            <v>448.38243698981898</v>
          </cell>
          <cell r="V78">
            <v>454.51133846725702</v>
          </cell>
          <cell r="W78">
            <v>460.51206441789702</v>
          </cell>
          <cell r="X78">
            <v>473.08647836651397</v>
          </cell>
          <cell r="Y78">
            <v>542.88809790404696</v>
          </cell>
          <cell r="Z78">
            <v>618.48231243528005</v>
          </cell>
          <cell r="AA78">
            <v>712.39404217785295</v>
          </cell>
          <cell r="AB78">
            <v>796.82818544892905</v>
          </cell>
          <cell r="AC78">
            <v>600.69853012508668</v>
          </cell>
        </row>
        <row r="79">
          <cell r="A79" t="str">
            <v>Indonesia</v>
          </cell>
          <cell r="B79">
            <v>644.25061284503295</v>
          </cell>
          <cell r="C79">
            <v>703.63340234132602</v>
          </cell>
          <cell r="D79">
            <v>706.73237199172502</v>
          </cell>
          <cell r="E79">
            <v>626.72845155712002</v>
          </cell>
          <cell r="F79">
            <v>627.90141989015399</v>
          </cell>
          <cell r="G79">
            <v>614.34392068741397</v>
          </cell>
          <cell r="H79">
            <v>550.81268449169704</v>
          </cell>
          <cell r="I79">
            <v>510.81094522948399</v>
          </cell>
          <cell r="J79">
            <v>555.56327568912502</v>
          </cell>
          <cell r="K79">
            <v>622.247603337079</v>
          </cell>
          <cell r="L79">
            <v>699.11465704744398</v>
          </cell>
          <cell r="M79">
            <v>769.76366838554804</v>
          </cell>
          <cell r="N79">
            <v>821.57606225901395</v>
          </cell>
          <cell r="O79">
            <v>923.15489634934897</v>
          </cell>
          <cell r="P79">
            <v>1016.90391709148</v>
          </cell>
          <cell r="Q79">
            <v>1143.7155123822299</v>
          </cell>
          <cell r="R79">
            <v>1264.35103160423</v>
          </cell>
          <cell r="S79">
            <v>1184.02910882525</v>
          </cell>
          <cell r="T79">
            <v>516.01439440001502</v>
          </cell>
          <cell r="U79">
            <v>745.79246678860204</v>
          </cell>
          <cell r="V79">
            <v>806.89812529818801</v>
          </cell>
          <cell r="W79">
            <v>772.66098888504496</v>
          </cell>
          <cell r="X79">
            <v>928.14203541355596</v>
          </cell>
          <cell r="Y79">
            <v>1099.66513692785</v>
          </cell>
          <cell r="Z79">
            <v>1187.74184426389</v>
          </cell>
          <cell r="AA79">
            <v>1309.08142420631</v>
          </cell>
          <cell r="AB79">
            <v>1640.3146130509001</v>
          </cell>
          <cell r="AC79">
            <v>1156.2676737912586</v>
          </cell>
        </row>
        <row r="80">
          <cell r="A80" t="str">
            <v>Iran, Islamic Rep.</v>
          </cell>
          <cell r="B80">
            <v>2445.1672658449802</v>
          </cell>
          <cell r="C80">
            <v>2609.2800199609801</v>
          </cell>
          <cell r="D80">
            <v>3140.1406933503499</v>
          </cell>
          <cell r="E80">
            <v>3676.6000962031499</v>
          </cell>
          <cell r="F80">
            <v>3664.2973526277701</v>
          </cell>
          <cell r="G80">
            <v>1670.0955326302701</v>
          </cell>
          <cell r="H80">
            <v>1685.6005759074901</v>
          </cell>
          <cell r="I80">
            <v>1894.7011246529601</v>
          </cell>
          <cell r="J80">
            <v>1621.4095389444999</v>
          </cell>
          <cell r="K80">
            <v>1526.95302739357</v>
          </cell>
          <cell r="L80">
            <v>1559.14430528049</v>
          </cell>
          <cell r="M80">
            <v>1743.5767887085899</v>
          </cell>
          <cell r="N80">
            <v>1864.4470873083701</v>
          </cell>
          <cell r="O80">
            <v>1407.8265255424201</v>
          </cell>
          <cell r="P80">
            <v>1084.05847491895</v>
          </cell>
          <cell r="Q80">
            <v>1416.69325256365</v>
          </cell>
          <cell r="R80">
            <v>1769.70819898843</v>
          </cell>
          <cell r="S80">
            <v>1745.4897409473199</v>
          </cell>
          <cell r="T80">
            <v>1582.5680260463901</v>
          </cell>
          <cell r="U80">
            <v>1665.6627469392899</v>
          </cell>
          <cell r="V80">
            <v>1509.2449963071099</v>
          </cell>
          <cell r="W80">
            <v>1776.3069285075601</v>
          </cell>
          <cell r="X80">
            <v>1761.5323138977601</v>
          </cell>
          <cell r="Y80">
            <v>1993.1682083242399</v>
          </cell>
          <cell r="Z80">
            <v>2359.0992873260502</v>
          </cell>
          <cell r="AA80">
            <v>2747.5130155256102</v>
          </cell>
          <cell r="AB80">
            <v>3045.76815799305</v>
          </cell>
          <cell r="AC80">
            <v>2280.5646519290453</v>
          </cell>
        </row>
        <row r="81">
          <cell r="A81" t="str">
            <v>Ireland</v>
          </cell>
          <cell r="B81">
            <v>6247.5398259923204</v>
          </cell>
          <cell r="C81">
            <v>5881.8142393689504</v>
          </cell>
          <cell r="D81">
            <v>6073.3146420475196</v>
          </cell>
          <cell r="E81">
            <v>5835.2882162226297</v>
          </cell>
          <cell r="F81">
            <v>5588.3587337905301</v>
          </cell>
          <cell r="G81">
            <v>5932.3073942882402</v>
          </cell>
          <cell r="H81">
            <v>7953.2011134199502</v>
          </cell>
          <cell r="I81">
            <v>9413.3923617730707</v>
          </cell>
          <cell r="J81">
            <v>10358.528714526299</v>
          </cell>
          <cell r="K81">
            <v>10748.469909568799</v>
          </cell>
          <cell r="L81">
            <v>13635.1038118898</v>
          </cell>
          <cell r="M81">
            <v>13741.904705129</v>
          </cell>
          <cell r="N81">
            <v>15324.4622864229</v>
          </cell>
          <cell r="O81">
            <v>14121.7777180049</v>
          </cell>
          <cell r="P81">
            <v>15444.805984492899</v>
          </cell>
          <cell r="Q81">
            <v>18639.846895263301</v>
          </cell>
          <cell r="R81">
            <v>20443.5099147857</v>
          </cell>
          <cell r="S81">
            <v>22230.895717526801</v>
          </cell>
          <cell r="T81">
            <v>23857.049145262099</v>
          </cell>
          <cell r="U81">
            <v>25835.662115090901</v>
          </cell>
          <cell r="V81">
            <v>25493.899352357599</v>
          </cell>
          <cell r="W81">
            <v>27180.757328217001</v>
          </cell>
          <cell r="X81">
            <v>31329.614491872901</v>
          </cell>
          <cell r="Y81">
            <v>39487.928331508403</v>
          </cell>
          <cell r="Z81">
            <v>45371.519486219098</v>
          </cell>
          <cell r="AA81">
            <v>48604.205341974201</v>
          </cell>
          <cell r="AB81">
            <v>52440.344884770901</v>
          </cell>
          <cell r="AC81">
            <v>40735.728310760416</v>
          </cell>
        </row>
        <row r="82">
          <cell r="A82" t="str">
            <v>Israel</v>
          </cell>
          <cell r="B82">
            <v>6356.6074257990904</v>
          </cell>
          <cell r="C82">
            <v>6600.9565178098701</v>
          </cell>
          <cell r="D82">
            <v>7000.8804519841897</v>
          </cell>
          <cell r="E82">
            <v>8179.9112360911004</v>
          </cell>
          <cell r="F82">
            <v>9022.6931023230009</v>
          </cell>
          <cell r="G82">
            <v>6793.3257743744598</v>
          </cell>
          <cell r="H82">
            <v>7518.94929125811</v>
          </cell>
          <cell r="I82">
            <v>8844.0419109183094</v>
          </cell>
          <cell r="J82">
            <v>10771.0692242479</v>
          </cell>
          <cell r="K82">
            <v>10747.8203436736</v>
          </cell>
          <cell r="L82">
            <v>12335.1964164005</v>
          </cell>
          <cell r="M82">
            <v>13600.206252284999</v>
          </cell>
          <cell r="N82">
            <v>14635.260195356101</v>
          </cell>
          <cell r="O82">
            <v>14148.3127192883</v>
          </cell>
          <cell r="P82">
            <v>15566.8553795403</v>
          </cell>
          <cell r="Q82">
            <v>17493.959169318299</v>
          </cell>
          <cell r="R82">
            <v>18754.603492686201</v>
          </cell>
          <cell r="S82">
            <v>18945.2839814252</v>
          </cell>
          <cell r="T82">
            <v>18642.1538306084</v>
          </cell>
          <cell r="U82">
            <v>18194.766464339598</v>
          </cell>
          <cell r="V82">
            <v>19887.5541091286</v>
          </cell>
          <cell r="W82">
            <v>19088.012912346199</v>
          </cell>
          <cell r="X82">
            <v>17235.155059789598</v>
          </cell>
          <cell r="Y82">
            <v>17802.258201288001</v>
          </cell>
          <cell r="Z82">
            <v>18559.614959281302</v>
          </cell>
          <cell r="AA82">
            <v>19308.447189238799</v>
          </cell>
          <cell r="AB82">
            <v>20399.447282200199</v>
          </cell>
          <cell r="AC82">
            <v>18732.155934024016</v>
          </cell>
        </row>
        <row r="83">
          <cell r="A83" t="str">
            <v>Italy</v>
          </cell>
          <cell r="B83">
            <v>8168.8544556326797</v>
          </cell>
          <cell r="C83">
            <v>7396.1144014935098</v>
          </cell>
          <cell r="D83">
            <v>7303.6722051004799</v>
          </cell>
          <cell r="E83">
            <v>7574.0645741886401</v>
          </cell>
          <cell r="F83">
            <v>7482.97885715956</v>
          </cell>
          <cell r="G83">
            <v>7724.2665778323899</v>
          </cell>
          <cell r="H83">
            <v>10938.186629346899</v>
          </cell>
          <cell r="I83">
            <v>13729.3998384223</v>
          </cell>
          <cell r="J83">
            <v>15207.0291834861</v>
          </cell>
          <cell r="K83">
            <v>15804.9346842008</v>
          </cell>
          <cell r="L83">
            <v>20029.190367078401</v>
          </cell>
          <cell r="M83">
            <v>21129.682323924</v>
          </cell>
          <cell r="N83">
            <v>22403.303909202601</v>
          </cell>
          <cell r="O83">
            <v>17997.610605102502</v>
          </cell>
          <cell r="P83">
            <v>18557.9495210184</v>
          </cell>
          <cell r="Q83">
            <v>19819.030696986902</v>
          </cell>
          <cell r="R83">
            <v>22164.100579648501</v>
          </cell>
          <cell r="S83">
            <v>20985.088204127602</v>
          </cell>
          <cell r="T83">
            <v>21433.695027695601</v>
          </cell>
          <cell r="U83">
            <v>21129.546228027801</v>
          </cell>
          <cell r="V83">
            <v>19293.394539982601</v>
          </cell>
          <cell r="W83">
            <v>19541.113307629599</v>
          </cell>
          <cell r="X83">
            <v>21317.509072819299</v>
          </cell>
          <cell r="Y83">
            <v>26308.2604281776</v>
          </cell>
          <cell r="Z83">
            <v>30097.540695179501</v>
          </cell>
          <cell r="AA83">
            <v>30524.593081396601</v>
          </cell>
          <cell r="AB83">
            <v>31790.631260859402</v>
          </cell>
          <cell r="AC83">
            <v>26596.607974343668</v>
          </cell>
        </row>
        <row r="84">
          <cell r="A84" t="str">
            <v>Jamaica</v>
          </cell>
          <cell r="B84">
            <v>1328.0134424733701</v>
          </cell>
          <cell r="C84">
            <v>1433.1317026773199</v>
          </cell>
          <cell r="D84">
            <v>1617.95274862164</v>
          </cell>
          <cell r="E84">
            <v>1409.86805057673</v>
          </cell>
          <cell r="F84">
            <v>1036.7083672138499</v>
          </cell>
          <cell r="G84">
            <v>960.55009206136197</v>
          </cell>
          <cell r="H84">
            <v>1131.59891558493</v>
          </cell>
          <cell r="I84">
            <v>1267.01036525158</v>
          </cell>
          <cell r="J84">
            <v>1501.1856831694599</v>
          </cell>
          <cell r="K84">
            <v>1737.2051095844699</v>
          </cell>
          <cell r="L84">
            <v>2156.1948200421398</v>
          </cell>
          <cell r="M84">
            <v>2023.9694675758401</v>
          </cell>
          <cell r="N84">
            <v>1689.7031952996899</v>
          </cell>
          <cell r="O84">
            <v>2325.13877077914</v>
          </cell>
          <cell r="P84">
            <v>2743.1848634152202</v>
          </cell>
          <cell r="Q84">
            <v>2055.2098751583299</v>
          </cell>
          <cell r="R84">
            <v>2748.8454207762202</v>
          </cell>
          <cell r="S84">
            <v>2843.4402390895998</v>
          </cell>
          <cell r="T84">
            <v>2964.6973264251201</v>
          </cell>
          <cell r="U84">
            <v>2833.9691310292701</v>
          </cell>
          <cell r="V84">
            <v>2875.1424700709799</v>
          </cell>
          <cell r="W84">
            <v>3021.8134887817</v>
          </cell>
          <cell r="X84">
            <v>3082.0427350727</v>
          </cell>
          <cell r="Y84">
            <v>2964.8386833868599</v>
          </cell>
          <cell r="Z84">
            <v>3323.3129658851699</v>
          </cell>
          <cell r="AA84">
            <v>3532.0374959631799</v>
          </cell>
          <cell r="AB84">
            <v>3952.2215053263199</v>
          </cell>
          <cell r="AC84">
            <v>3312.7111457359883</v>
          </cell>
        </row>
        <row r="85">
          <cell r="A85" t="str">
            <v>Japan</v>
          </cell>
          <cell r="B85">
            <v>9073.9697293741901</v>
          </cell>
          <cell r="C85">
            <v>9937.4034651331895</v>
          </cell>
          <cell r="D85">
            <v>9177.1283235035007</v>
          </cell>
          <cell r="E85">
            <v>9914.9937291658298</v>
          </cell>
          <cell r="F85">
            <v>10491.0523805747</v>
          </cell>
          <cell r="G85">
            <v>11231.0633120645</v>
          </cell>
          <cell r="H85">
            <v>16528.846775102102</v>
          </cell>
          <cell r="I85">
            <v>19884.188535245401</v>
          </cell>
          <cell r="J85">
            <v>23998.398362776301</v>
          </cell>
          <cell r="K85">
            <v>23952.484616935999</v>
          </cell>
          <cell r="L85">
            <v>24559.7795170598</v>
          </cell>
          <cell r="M85">
            <v>27873.765015359801</v>
          </cell>
          <cell r="N85">
            <v>30315.649154925399</v>
          </cell>
          <cell r="O85">
            <v>34761.1319060108</v>
          </cell>
          <cell r="P85">
            <v>38101.786481618103</v>
          </cell>
          <cell r="Q85">
            <v>42076.091368515103</v>
          </cell>
          <cell r="R85">
            <v>36897.505956143301</v>
          </cell>
          <cell r="S85">
            <v>33837.1412180279</v>
          </cell>
          <cell r="T85">
            <v>30645.046132766602</v>
          </cell>
          <cell r="U85">
            <v>34634.404893123603</v>
          </cell>
          <cell r="V85">
            <v>36810.985337594102</v>
          </cell>
          <cell r="W85">
            <v>32233.801337532299</v>
          </cell>
          <cell r="X85">
            <v>30809.2846553448</v>
          </cell>
          <cell r="Y85">
            <v>33180.058985536503</v>
          </cell>
          <cell r="Z85">
            <v>36075.917850251797</v>
          </cell>
          <cell r="AA85">
            <v>35671.581886754102</v>
          </cell>
          <cell r="AB85">
            <v>34188.034960798403</v>
          </cell>
          <cell r="AC85">
            <v>33693.113279369652</v>
          </cell>
        </row>
        <row r="86">
          <cell r="A86" t="str">
            <v>Jordan</v>
          </cell>
          <cell r="B86">
            <v>1749.9996182264199</v>
          </cell>
          <cell r="C86">
            <v>1892.35323964383</v>
          </cell>
          <cell r="D86">
            <v>1944.2890736776001</v>
          </cell>
          <cell r="E86">
            <v>1967.1314992203299</v>
          </cell>
          <cell r="F86">
            <v>1912.99824935683</v>
          </cell>
          <cell r="G86">
            <v>1852.2897740666699</v>
          </cell>
          <cell r="H86">
            <v>2283.0961249411498</v>
          </cell>
          <cell r="I86">
            <v>2316.7028014184398</v>
          </cell>
          <cell r="J86">
            <v>2089.2713835480699</v>
          </cell>
          <cell r="K86">
            <v>1352.55633945611</v>
          </cell>
          <cell r="L86">
            <v>1199.7071058967699</v>
          </cell>
          <cell r="M86">
            <v>1174.0240191840001</v>
          </cell>
          <cell r="N86">
            <v>1396.7687276783299</v>
          </cell>
          <cell r="O86">
            <v>1385.3293075557301</v>
          </cell>
          <cell r="P86">
            <v>1497.1618638320199</v>
          </cell>
          <cell r="Q86">
            <v>1568.5194592989101</v>
          </cell>
          <cell r="R86">
            <v>1559.0298001722299</v>
          </cell>
          <cell r="S86">
            <v>1575.2721280743201</v>
          </cell>
          <cell r="T86">
            <v>1663.75077781547</v>
          </cell>
          <cell r="U86">
            <v>1663.0826799315701</v>
          </cell>
          <cell r="V86">
            <v>1755.29767079883</v>
          </cell>
          <cell r="W86">
            <v>1816.8615657975799</v>
          </cell>
          <cell r="X86">
            <v>1890.03388383783</v>
          </cell>
          <cell r="Y86">
            <v>1960.7078545617201</v>
          </cell>
          <cell r="Z86">
            <v>2130.5056000807299</v>
          </cell>
          <cell r="AA86">
            <v>2316.6963925432101</v>
          </cell>
          <cell r="AB86">
            <v>2544.0653601521499</v>
          </cell>
          <cell r="AC86">
            <v>2109.8117761622029</v>
          </cell>
        </row>
        <row r="87">
          <cell r="A87" t="str">
            <v>Kazakhstan</v>
          </cell>
          <cell r="B87" t="str">
            <v>..</v>
          </cell>
          <cell r="C87" t="str">
            <v>..</v>
          </cell>
          <cell r="D87" t="str">
            <v>..</v>
          </cell>
          <cell r="E87" t="str">
            <v>..</v>
          </cell>
          <cell r="F87" t="str">
            <v>..</v>
          </cell>
          <cell r="G87" t="str">
            <v>..</v>
          </cell>
          <cell r="H87" t="str">
            <v>..</v>
          </cell>
          <cell r="I87" t="str">
            <v>..</v>
          </cell>
          <cell r="J87" t="str">
            <v>..</v>
          </cell>
          <cell r="K87" t="str">
            <v>..</v>
          </cell>
          <cell r="L87" t="str">
            <v>..</v>
          </cell>
          <cell r="M87" t="str">
            <v>..</v>
          </cell>
          <cell r="N87">
            <v>168.73681664356801</v>
          </cell>
          <cell r="O87">
            <v>304.87173604696801</v>
          </cell>
          <cell r="P87">
            <v>737.29643465960498</v>
          </cell>
          <cell r="Q87">
            <v>1058.5912773196601</v>
          </cell>
          <cell r="R87">
            <v>1349.64440206462</v>
          </cell>
          <cell r="S87">
            <v>1456.98966268084</v>
          </cell>
          <cell r="T87">
            <v>1445.6035668665199</v>
          </cell>
          <cell r="U87">
            <v>1137.9297940158799</v>
          </cell>
          <cell r="V87">
            <v>1229.35962074023</v>
          </cell>
          <cell r="W87">
            <v>1490.4342135608499</v>
          </cell>
          <cell r="X87">
            <v>1654.65352126733</v>
          </cell>
          <cell r="Y87">
            <v>2064.0223558376601</v>
          </cell>
          <cell r="Z87">
            <v>2862.5021229210101</v>
          </cell>
          <cell r="AA87">
            <v>3785.5630010856798</v>
          </cell>
          <cell r="AB87">
            <v>5113.3449130614899</v>
          </cell>
          <cell r="AC87">
            <v>2828.4200212890032</v>
          </cell>
        </row>
        <row r="88">
          <cell r="A88" t="str">
            <v>Kenya</v>
          </cell>
          <cell r="B88">
            <v>607.23216164678399</v>
          </cell>
          <cell r="C88">
            <v>551.37405145883895</v>
          </cell>
          <cell r="D88">
            <v>512.24627099439294</v>
          </cell>
          <cell r="E88">
            <v>457.37665715730998</v>
          </cell>
          <cell r="F88">
            <v>458.19185163903501</v>
          </cell>
          <cell r="G88">
            <v>440.13901712640802</v>
          </cell>
          <cell r="H88">
            <v>504.63518045367101</v>
          </cell>
          <cell r="I88">
            <v>534.26290339167099</v>
          </cell>
          <cell r="J88">
            <v>535.29262593692295</v>
          </cell>
          <cell r="K88">
            <v>513.264932277056</v>
          </cell>
          <cell r="L88">
            <v>517.138752273043</v>
          </cell>
          <cell r="M88">
            <v>473.70683582282498</v>
          </cell>
          <cell r="N88">
            <v>453.39920465342601</v>
          </cell>
          <cell r="O88">
            <v>306.68006979620498</v>
          </cell>
          <cell r="P88">
            <v>358.15920584007102</v>
          </cell>
          <cell r="Q88">
            <v>443.67780793317098</v>
          </cell>
          <cell r="R88">
            <v>437.41835819322</v>
          </cell>
          <cell r="S88">
            <v>471.60576409065999</v>
          </cell>
          <cell r="T88">
            <v>478.82319945025603</v>
          </cell>
          <cell r="U88">
            <v>438.03139998449802</v>
          </cell>
          <cell r="V88">
            <v>409.17477343753598</v>
          </cell>
          <cell r="W88">
            <v>423.09097812460101</v>
          </cell>
          <cell r="X88">
            <v>418.527921890605</v>
          </cell>
          <cell r="Y88">
            <v>467.465232874793</v>
          </cell>
          <cell r="Z88">
            <v>493.73445223653698</v>
          </cell>
          <cell r="AA88">
            <v>560.03256242339705</v>
          </cell>
          <cell r="AB88">
            <v>681.03797254285996</v>
          </cell>
          <cell r="AC88">
            <v>507.31485334879881</v>
          </cell>
        </row>
        <row r="89">
          <cell r="A89" t="str">
            <v>Kiribati</v>
          </cell>
          <cell r="B89">
            <v>465.92259273271702</v>
          </cell>
          <cell r="C89">
            <v>488.49085924619698</v>
          </cell>
          <cell r="D89">
            <v>487.19898895470902</v>
          </cell>
          <cell r="E89">
            <v>438.82009642522701</v>
          </cell>
          <cell r="F89">
            <v>465.103012254654</v>
          </cell>
          <cell r="G89">
            <v>359.72204975492201</v>
          </cell>
          <cell r="H89">
            <v>353.57268575481402</v>
          </cell>
          <cell r="I89">
            <v>356.730073958498</v>
          </cell>
          <cell r="J89">
            <v>454.20062153361499</v>
          </cell>
          <cell r="K89">
            <v>424.769177077611</v>
          </cell>
          <cell r="L89">
            <v>396.93180043005998</v>
          </cell>
          <cell r="M89">
            <v>460.47558650487201</v>
          </cell>
          <cell r="N89">
            <v>454.39727853394601</v>
          </cell>
          <cell r="O89">
            <v>433.52907702896101</v>
          </cell>
          <cell r="P89">
            <v>518.50603843911802</v>
          </cell>
          <cell r="Q89">
            <v>592.57292304787904</v>
          </cell>
          <cell r="R89">
            <v>631.51859484674696</v>
          </cell>
          <cell r="S89">
            <v>594.07382999739298</v>
          </cell>
          <cell r="T89">
            <v>586.52269092508197</v>
          </cell>
          <cell r="U89">
            <v>645.00929792649595</v>
          </cell>
          <cell r="V89">
            <v>549.75141961721499</v>
          </cell>
          <cell r="W89">
            <v>520.29962456118903</v>
          </cell>
          <cell r="X89">
            <v>551.43169592106096</v>
          </cell>
          <cell r="Y89">
            <v>648.64883340685299</v>
          </cell>
          <cell r="Z89">
            <v>633.22370714229805</v>
          </cell>
          <cell r="AA89">
            <v>596.14266816542897</v>
          </cell>
          <cell r="AB89">
            <v>629.79246126109899</v>
          </cell>
          <cell r="AC89">
            <v>596.58983174298817</v>
          </cell>
        </row>
        <row r="90">
          <cell r="A90" t="str">
            <v>Korea, Rep.</v>
          </cell>
          <cell r="B90">
            <v>1678.74359538156</v>
          </cell>
          <cell r="C90">
            <v>1845.98952527136</v>
          </cell>
          <cell r="D90">
            <v>1938.8283282721</v>
          </cell>
          <cell r="E90">
            <v>2118.4368568607601</v>
          </cell>
          <cell r="F90">
            <v>2307.22502968048</v>
          </cell>
          <cell r="G90">
            <v>2369.1902161921198</v>
          </cell>
          <cell r="H90">
            <v>2700.8861029132599</v>
          </cell>
          <cell r="I90">
            <v>3366.2732148836599</v>
          </cell>
          <cell r="J90">
            <v>4466.5024330091301</v>
          </cell>
          <cell r="K90">
            <v>5429.70225546047</v>
          </cell>
          <cell r="L90">
            <v>6154.4906667256801</v>
          </cell>
          <cell r="M90">
            <v>7120.1970930665202</v>
          </cell>
          <cell r="N90">
            <v>7541.5666757396502</v>
          </cell>
          <cell r="O90">
            <v>8194.66415378897</v>
          </cell>
          <cell r="P90">
            <v>9485.6763117979208</v>
          </cell>
          <cell r="Q90">
            <v>11469.768001247499</v>
          </cell>
          <cell r="R90">
            <v>12257.7645600174</v>
          </cell>
          <cell r="S90">
            <v>11473.800541508301</v>
          </cell>
          <cell r="T90">
            <v>7528.4465691854903</v>
          </cell>
          <cell r="U90">
            <v>9557.8834993655692</v>
          </cell>
          <cell r="V90">
            <v>10890.9129503191</v>
          </cell>
          <cell r="W90">
            <v>10177.4836444227</v>
          </cell>
          <cell r="X90">
            <v>11504.217341551401</v>
          </cell>
          <cell r="Y90">
            <v>12710.9387459546</v>
          </cell>
          <cell r="Z90">
            <v>14180.588721103701</v>
          </cell>
          <cell r="AA90">
            <v>16443.7636221637</v>
          </cell>
          <cell r="AB90">
            <v>18391.681211752599</v>
          </cell>
          <cell r="AC90">
            <v>13901.445547824784</v>
          </cell>
        </row>
        <row r="91">
          <cell r="A91" t="str">
            <v>Kuwait</v>
          </cell>
          <cell r="B91">
            <v>20966.1771933003</v>
          </cell>
          <cell r="C91">
            <v>17631.853907053501</v>
          </cell>
          <cell r="D91">
            <v>14417.5415501483</v>
          </cell>
          <cell r="E91">
            <v>12973.987914499599</v>
          </cell>
          <cell r="F91">
            <v>13410.420728740901</v>
          </cell>
          <cell r="G91">
            <v>12670.6865185304</v>
          </cell>
          <cell r="H91">
            <v>9653.4734875287195</v>
          </cell>
          <cell r="I91">
            <v>10956.483463438301</v>
          </cell>
          <cell r="J91">
            <v>9640.40731721663</v>
          </cell>
          <cell r="K91">
            <v>11359.505699547501</v>
          </cell>
          <cell r="L91">
            <v>8588.14471777789</v>
          </cell>
          <cell r="M91">
            <v>7960.5129336910604</v>
          </cell>
          <cell r="N91">
            <v>13989.9317897991</v>
          </cell>
          <cell r="O91">
            <v>16435.590751796601</v>
          </cell>
          <cell r="P91">
            <v>16530.725377704999</v>
          </cell>
          <cell r="Q91">
            <v>17251.966611768701</v>
          </cell>
          <cell r="R91">
            <v>18524.936439004399</v>
          </cell>
          <cell r="S91">
            <v>13740.6806429807</v>
          </cell>
          <cell r="T91">
            <v>11425.3746617293</v>
          </cell>
          <cell r="U91">
            <v>13358.2795606319</v>
          </cell>
          <cell r="V91">
            <v>17012.775699438898</v>
          </cell>
          <cell r="W91">
            <v>15114.326631121799</v>
          </cell>
          <cell r="X91">
            <v>15761.1133207984</v>
          </cell>
          <cell r="Y91">
            <v>18783.0594576314</v>
          </cell>
          <cell r="Z91">
            <v>21523.208911655402</v>
          </cell>
          <cell r="AA91">
            <v>27006.044213711801</v>
          </cell>
          <cell r="AB91">
            <v>31051.3308473531</v>
          </cell>
          <cell r="AC91">
            <v>21539.847230378651</v>
          </cell>
        </row>
        <row r="92">
          <cell r="A92" t="str">
            <v>Kyrgyz Republic</v>
          </cell>
          <cell r="B92" t="str">
            <v>..</v>
          </cell>
          <cell r="C92" t="str">
            <v>..</v>
          </cell>
          <cell r="D92" t="str">
            <v>..</v>
          </cell>
          <cell r="E92" t="str">
            <v>..</v>
          </cell>
          <cell r="F92" t="str">
            <v>..</v>
          </cell>
          <cell r="G92" t="str">
            <v>..</v>
          </cell>
          <cell r="H92" t="str">
            <v>..</v>
          </cell>
          <cell r="I92" t="str">
            <v>..</v>
          </cell>
          <cell r="J92" t="str">
            <v>..</v>
          </cell>
          <cell r="K92" t="str">
            <v>..</v>
          </cell>
          <cell r="L92" t="str">
            <v>..</v>
          </cell>
          <cell r="M92" t="str">
            <v>..</v>
          </cell>
          <cell r="N92">
            <v>206.051384786966</v>
          </cell>
          <cell r="O92">
            <v>148.47170516285701</v>
          </cell>
          <cell r="P92">
            <v>244.39815616233301</v>
          </cell>
          <cell r="Q92">
            <v>325.40577366051798</v>
          </cell>
          <cell r="R92">
            <v>389.20446547270399</v>
          </cell>
          <cell r="S92">
            <v>373.08684842453602</v>
          </cell>
          <cell r="T92">
            <v>348.96232047359899</v>
          </cell>
          <cell r="U92">
            <v>260.37802721543</v>
          </cell>
          <cell r="V92">
            <v>278.300044913465</v>
          </cell>
          <cell r="W92">
            <v>307.831607793405</v>
          </cell>
          <cell r="X92">
            <v>321.72377305241503</v>
          </cell>
          <cell r="Y92">
            <v>380.89517519503102</v>
          </cell>
          <cell r="Z92">
            <v>435.17295150615797</v>
          </cell>
          <cell r="AA92">
            <v>477.391195910357</v>
          </cell>
          <cell r="AB92">
            <v>541.99331119102305</v>
          </cell>
          <cell r="AC92">
            <v>410.83466910806487</v>
          </cell>
        </row>
        <row r="93">
          <cell r="A93" t="str">
            <v>Lao PDR</v>
          </cell>
          <cell r="B93">
            <v>301.479120747835</v>
          </cell>
          <cell r="C93">
            <v>172.83560423094801</v>
          </cell>
          <cell r="D93">
            <v>169.57341277271601</v>
          </cell>
          <cell r="E93">
            <v>301.34940428061498</v>
          </cell>
          <cell r="F93">
            <v>418.04952865189898</v>
          </cell>
          <cell r="G93">
            <v>513.47805975562903</v>
          </cell>
          <cell r="H93">
            <v>349.01601963824402</v>
          </cell>
          <cell r="I93">
            <v>238.903951578305</v>
          </cell>
          <cell r="J93">
            <v>151.63895048263001</v>
          </cell>
          <cell r="K93">
            <v>182.619865626505</v>
          </cell>
          <cell r="L93">
            <v>210.927032397456</v>
          </cell>
          <cell r="M93">
            <v>242.25649429097101</v>
          </cell>
          <cell r="N93">
            <v>270.78535717100198</v>
          </cell>
          <cell r="O93">
            <v>297.42143962166</v>
          </cell>
          <cell r="P93">
            <v>337.05653239318002</v>
          </cell>
          <cell r="Q93">
            <v>382.10334562580499</v>
          </cell>
          <cell r="R93">
            <v>388.13151650961299</v>
          </cell>
          <cell r="S93">
            <v>357.49749448338002</v>
          </cell>
          <cell r="T93">
            <v>255.21600447910799</v>
          </cell>
          <cell r="U93">
            <v>285.599618713849</v>
          </cell>
          <cell r="V93">
            <v>328.71056646052801</v>
          </cell>
          <cell r="W93">
            <v>326.01700807248102</v>
          </cell>
          <cell r="X93">
            <v>330.76578743026897</v>
          </cell>
          <cell r="Y93">
            <v>379.62052762059898</v>
          </cell>
          <cell r="Z93">
            <v>433.04177397943698</v>
          </cell>
          <cell r="AA93">
            <v>486.87825102798797</v>
          </cell>
          <cell r="AB93">
            <v>583.04099770579296</v>
          </cell>
          <cell r="AC93">
            <v>423.22739097276116</v>
          </cell>
        </row>
        <row r="94">
          <cell r="A94" t="str">
            <v>Latvia</v>
          </cell>
          <cell r="B94" t="str">
            <v>..</v>
          </cell>
          <cell r="C94" t="str">
            <v>..</v>
          </cell>
          <cell r="D94" t="str">
            <v>..</v>
          </cell>
          <cell r="E94" t="str">
            <v>..</v>
          </cell>
          <cell r="F94" t="str">
            <v>..</v>
          </cell>
          <cell r="G94" t="str">
            <v>..</v>
          </cell>
          <cell r="H94" t="str">
            <v>..</v>
          </cell>
          <cell r="I94" t="str">
            <v>..</v>
          </cell>
          <cell r="J94" t="str">
            <v>..</v>
          </cell>
          <cell r="K94" t="str">
            <v>..</v>
          </cell>
          <cell r="L94" t="str">
            <v>..</v>
          </cell>
          <cell r="M94" t="str">
            <v>..</v>
          </cell>
          <cell r="N94">
            <v>509.92676545395102</v>
          </cell>
          <cell r="O94">
            <v>813.21183920477699</v>
          </cell>
          <cell r="P94">
            <v>1388.2625678949</v>
          </cell>
          <cell r="Q94">
            <v>1955.958337346</v>
          </cell>
          <cell r="R94">
            <v>2261.6815834946901</v>
          </cell>
          <cell r="S94">
            <v>2508.9318744637098</v>
          </cell>
          <cell r="T94">
            <v>2733.3873137194</v>
          </cell>
          <cell r="U94">
            <v>3037.8387829534699</v>
          </cell>
          <cell r="V94">
            <v>3294.8281473332599</v>
          </cell>
          <cell r="W94">
            <v>3516.1417329113201</v>
          </cell>
          <cell r="X94">
            <v>3970.8910270003598</v>
          </cell>
          <cell r="Y94">
            <v>4798.00495853543</v>
          </cell>
          <cell r="Z94">
            <v>5923.3268587818902</v>
          </cell>
          <cell r="AA94">
            <v>6861.7469713770897</v>
          </cell>
          <cell r="AB94">
            <v>8549.7960778445995</v>
          </cell>
          <cell r="AC94">
            <v>5603.317937741781</v>
          </cell>
        </row>
        <row r="95">
          <cell r="A95" t="str">
            <v>Lebanon</v>
          </cell>
          <cell r="B95">
            <v>1525.9838665237701</v>
          </cell>
          <cell r="C95">
            <v>1469.5886723526701</v>
          </cell>
          <cell r="D95">
            <v>1006.0746180674601</v>
          </cell>
          <cell r="E95">
            <v>1386.3560168885299</v>
          </cell>
          <cell r="F95">
            <v>1638.8699786186501</v>
          </cell>
          <cell r="G95">
            <v>1353.5093003612201</v>
          </cell>
          <cell r="H95">
            <v>1039.5598362835599</v>
          </cell>
          <cell r="I95">
            <v>1203.6890177520199</v>
          </cell>
          <cell r="J95">
            <v>1196.2238255974601</v>
          </cell>
          <cell r="K95">
            <v>970.71344868435199</v>
          </cell>
          <cell r="L95">
            <v>1002.86737807543</v>
          </cell>
          <cell r="M95">
            <v>1541.9925086630301</v>
          </cell>
          <cell r="N95">
            <v>1883.3653238551301</v>
          </cell>
          <cell r="O95">
            <v>2508.7154974749001</v>
          </cell>
          <cell r="P95">
            <v>2973.4539291721599</v>
          </cell>
          <cell r="Q95">
            <v>3558.0393807491801</v>
          </cell>
          <cell r="R95">
            <v>4077.6824099256501</v>
          </cell>
          <cell r="S95">
            <v>4796.7079706447403</v>
          </cell>
          <cell r="T95">
            <v>5099.3297250532196</v>
          </cell>
          <cell r="U95">
            <v>5028.8414165170298</v>
          </cell>
          <cell r="V95">
            <v>4909.4502967569697</v>
          </cell>
          <cell r="W95">
            <v>4958.7404072815598</v>
          </cell>
          <cell r="X95">
            <v>5323.1255366470796</v>
          </cell>
          <cell r="Y95">
            <v>5559.4128090124696</v>
          </cell>
          <cell r="Z95">
            <v>5922.5364480365497</v>
          </cell>
          <cell r="AA95">
            <v>5862.6034193700898</v>
          </cell>
          <cell r="AB95">
            <v>6109.7004614243897</v>
          </cell>
          <cell r="AC95">
            <v>5622.6865136286897</v>
          </cell>
        </row>
        <row r="96">
          <cell r="A96" t="str">
            <v>Lesotho</v>
          </cell>
          <cell r="B96">
            <v>327.73786436890401</v>
          </cell>
          <cell r="C96">
            <v>324.649582075647</v>
          </cell>
          <cell r="D96">
            <v>285.98398112888299</v>
          </cell>
          <cell r="E96">
            <v>295.937514501929</v>
          </cell>
          <cell r="F96">
            <v>260.61476444226702</v>
          </cell>
          <cell r="G96">
            <v>201.61969436385601</v>
          </cell>
          <cell r="H96">
            <v>215.27483374094399</v>
          </cell>
          <cell r="I96">
            <v>285.81295084794999</v>
          </cell>
          <cell r="J96">
            <v>302.65442135540798</v>
          </cell>
          <cell r="K96">
            <v>314.170924487386</v>
          </cell>
          <cell r="L96">
            <v>372.16050648103902</v>
          </cell>
          <cell r="M96">
            <v>393.99298892074199</v>
          </cell>
          <cell r="N96">
            <v>448.65355859393298</v>
          </cell>
          <cell r="O96">
            <v>432.12674041024502</v>
          </cell>
          <cell r="P96">
            <v>429.29434959684698</v>
          </cell>
          <cell r="Q96">
            <v>487.56451811809399</v>
          </cell>
          <cell r="R96">
            <v>465.223493149045</v>
          </cell>
          <cell r="S96">
            <v>502.01684070829702</v>
          </cell>
          <cell r="T96">
            <v>424.851312846236</v>
          </cell>
          <cell r="U96">
            <v>436.58773230162598</v>
          </cell>
          <cell r="V96">
            <v>386.19126994532598</v>
          </cell>
          <cell r="W96">
            <v>319.335320060306</v>
          </cell>
          <cell r="X96">
            <v>340.47979311430998</v>
          </cell>
          <cell r="Y96">
            <v>490.39455230842202</v>
          </cell>
          <cell r="Z96">
            <v>599.38995581430902</v>
          </cell>
          <cell r="AA96">
            <v>630.88984152787498</v>
          </cell>
          <cell r="AB96">
            <v>678.85922463269401</v>
          </cell>
          <cell r="AC96">
            <v>509.89144790965264</v>
          </cell>
        </row>
        <row r="97">
          <cell r="A97" t="str">
            <v>Liberia</v>
          </cell>
          <cell r="B97" t="str">
            <v>..</v>
          </cell>
          <cell r="C97" t="str">
            <v>..</v>
          </cell>
          <cell r="D97" t="str">
            <v>..</v>
          </cell>
          <cell r="E97" t="str">
            <v>..</v>
          </cell>
          <cell r="F97" t="str">
            <v>..</v>
          </cell>
          <cell r="G97" t="str">
            <v>..</v>
          </cell>
          <cell r="H97" t="str">
            <v>..</v>
          </cell>
          <cell r="I97" t="str">
            <v>..</v>
          </cell>
          <cell r="J97" t="str">
            <v>..</v>
          </cell>
          <cell r="K97" t="str">
            <v>..</v>
          </cell>
          <cell r="L97" t="str">
            <v>..</v>
          </cell>
          <cell r="M97" t="str">
            <v>..</v>
          </cell>
          <cell r="N97" t="str">
            <v>..</v>
          </cell>
          <cell r="O97" t="str">
            <v>..</v>
          </cell>
          <cell r="P97" t="str">
            <v>..</v>
          </cell>
          <cell r="Q97" t="str">
            <v>..</v>
          </cell>
          <cell r="R97" t="str">
            <v>..</v>
          </cell>
          <cell r="S97" t="str">
            <v>..</v>
          </cell>
          <cell r="T97" t="str">
            <v>..</v>
          </cell>
          <cell r="U97" t="str">
            <v>..</v>
          </cell>
          <cell r="V97" t="str">
            <v>..</v>
          </cell>
          <cell r="W97" t="str">
            <v>..</v>
          </cell>
          <cell r="X97" t="str">
            <v>..</v>
          </cell>
          <cell r="Y97" t="str">
            <v>..</v>
          </cell>
          <cell r="Z97" t="str">
            <v>..</v>
          </cell>
          <cell r="AA97" t="str">
            <v>..</v>
          </cell>
          <cell r="AB97" t="str">
            <v>..</v>
          </cell>
          <cell r="AC97" t="str">
            <v/>
          </cell>
        </row>
        <row r="98">
          <cell r="A98" t="str">
            <v>Libya</v>
          </cell>
          <cell r="B98">
            <v>12091.1890334041</v>
          </cell>
          <cell r="C98">
            <v>9985.7181709549604</v>
          </cell>
          <cell r="D98">
            <v>9507.4694463255692</v>
          </cell>
          <cell r="E98">
            <v>8694.6034862672695</v>
          </cell>
          <cell r="F98">
            <v>7804.3369611615499</v>
          </cell>
          <cell r="G98">
            <v>7719.1512918819799</v>
          </cell>
          <cell r="H98">
            <v>6053.8154959637504</v>
          </cell>
          <cell r="I98">
            <v>5395.83876182524</v>
          </cell>
          <cell r="J98">
            <v>5377.46307805386</v>
          </cell>
          <cell r="K98">
            <v>5456.99605667384</v>
          </cell>
          <cell r="L98">
            <v>6674.2922482591803</v>
          </cell>
          <cell r="M98">
            <v>7223.2438342377</v>
          </cell>
          <cell r="N98">
            <v>7165.7762732767596</v>
          </cell>
          <cell r="O98">
            <v>6318.1459122701299</v>
          </cell>
          <cell r="P98">
            <v>5767.0035218243302</v>
          </cell>
          <cell r="Q98">
            <v>6418.3824670561398</v>
          </cell>
          <cell r="R98">
            <v>6868.6880653546104</v>
          </cell>
          <cell r="S98">
            <v>6893.0430926945601</v>
          </cell>
          <cell r="T98">
            <v>5542.50760914277</v>
          </cell>
          <cell r="U98">
            <v>6526.7389348726501</v>
          </cell>
          <cell r="V98">
            <v>6807.9745434128299</v>
          </cell>
          <cell r="W98">
            <v>5950.0056447552197</v>
          </cell>
          <cell r="X98">
            <v>3593.2785961531799</v>
          </cell>
          <cell r="Y98">
            <v>4266.5813277330199</v>
          </cell>
          <cell r="Z98">
            <v>5309.0738551652603</v>
          </cell>
          <cell r="AA98">
            <v>7120.6467337923395</v>
          </cell>
          <cell r="AB98">
            <v>8429.8526473134807</v>
          </cell>
          <cell r="AC98">
            <v>5778.2398008187492</v>
          </cell>
        </row>
        <row r="99">
          <cell r="A99" t="str">
            <v>Lithuania</v>
          </cell>
          <cell r="B99" t="str">
            <v>..</v>
          </cell>
          <cell r="C99" t="str">
            <v>..</v>
          </cell>
          <cell r="D99" t="str">
            <v>..</v>
          </cell>
          <cell r="E99" t="str">
            <v>..</v>
          </cell>
          <cell r="F99" t="str">
            <v>..</v>
          </cell>
          <cell r="G99" t="str">
            <v>..</v>
          </cell>
          <cell r="H99" t="str">
            <v>..</v>
          </cell>
          <cell r="I99" t="str">
            <v>..</v>
          </cell>
          <cell r="J99" t="str">
            <v>..</v>
          </cell>
          <cell r="K99" t="str">
            <v>..</v>
          </cell>
          <cell r="L99" t="str">
            <v>..</v>
          </cell>
          <cell r="M99" t="str">
            <v>..</v>
          </cell>
          <cell r="N99">
            <v>524.96897278030701</v>
          </cell>
          <cell r="O99">
            <v>734.99812858466896</v>
          </cell>
          <cell r="P99">
            <v>1154.1054457872301</v>
          </cell>
          <cell r="Q99">
            <v>1720.67588663896</v>
          </cell>
          <cell r="R99">
            <v>2241.3535972945801</v>
          </cell>
          <cell r="S99">
            <v>2753.6117792199202</v>
          </cell>
          <cell r="T99">
            <v>3125.7571625364299</v>
          </cell>
          <cell r="U99">
            <v>3075.8021757409301</v>
          </cell>
          <cell r="V99">
            <v>3251.1743684964299</v>
          </cell>
          <cell r="W99">
            <v>3483.2691960400098</v>
          </cell>
          <cell r="X99">
            <v>4066.72104444058</v>
          </cell>
          <cell r="Y99">
            <v>5359.7563003240402</v>
          </cell>
          <cell r="Z99">
            <v>6531.9382025786799</v>
          </cell>
          <cell r="AA99">
            <v>7493.9334426062196</v>
          </cell>
          <cell r="AB99">
            <v>8610.0934737348907</v>
          </cell>
          <cell r="AC99">
            <v>5924.2852766207361</v>
          </cell>
        </row>
        <row r="100">
          <cell r="A100" t="str">
            <v>Luxembourg</v>
          </cell>
          <cell r="B100">
            <v>17774.168055025901</v>
          </cell>
          <cell r="C100">
            <v>15282.4488112163</v>
          </cell>
          <cell r="D100">
            <v>12539.8104526427</v>
          </cell>
          <cell r="E100">
            <v>12309.0607572751</v>
          </cell>
          <cell r="F100">
            <v>12057.144876279801</v>
          </cell>
          <cell r="G100">
            <v>12469.1456108777</v>
          </cell>
          <cell r="H100">
            <v>18059.150412839699</v>
          </cell>
          <cell r="I100">
            <v>22284.202756429499</v>
          </cell>
          <cell r="J100">
            <v>25026.749718957599</v>
          </cell>
          <cell r="K100">
            <v>26386.381278785</v>
          </cell>
          <cell r="L100">
            <v>33267.9598729914</v>
          </cell>
          <cell r="M100">
            <v>35561.422916771298</v>
          </cell>
          <cell r="N100">
            <v>39298.540729070097</v>
          </cell>
          <cell r="O100">
            <v>39723.146651830401</v>
          </cell>
          <cell r="P100">
            <v>43570.223363862897</v>
          </cell>
          <cell r="Q100">
            <v>50515.356477830101</v>
          </cell>
          <cell r="R100">
            <v>49539.131379676001</v>
          </cell>
          <cell r="S100">
            <v>44037.735751237298</v>
          </cell>
          <cell r="T100">
            <v>45439.246493109502</v>
          </cell>
          <cell r="U100">
            <v>49053.274524786902</v>
          </cell>
          <cell r="V100">
            <v>46360.390147472397</v>
          </cell>
          <cell r="W100">
            <v>45789.985429218599</v>
          </cell>
          <cell r="X100">
            <v>50970.061134580901</v>
          </cell>
          <cell r="Y100">
            <v>64348.105470000002</v>
          </cell>
          <cell r="Z100">
            <v>74044.481830465505</v>
          </cell>
          <cell r="AA100">
            <v>80080.280520446104</v>
          </cell>
          <cell r="AB100">
            <v>87955.365040140401</v>
          </cell>
          <cell r="AC100">
            <v>67198.046570808583</v>
          </cell>
        </row>
        <row r="101">
          <cell r="A101" t="str">
            <v>Macedonia, FYR</v>
          </cell>
          <cell r="B101">
            <v>2261.8232588751898</v>
          </cell>
          <cell r="C101">
            <v>2214.4632138296402</v>
          </cell>
          <cell r="D101">
            <v>1916.9413080823099</v>
          </cell>
          <cell r="E101">
            <v>1414.82795366347</v>
          </cell>
          <cell r="F101">
            <v>1351.8468848759901</v>
          </cell>
          <cell r="G101">
            <v>1360.5337823659299</v>
          </cell>
          <cell r="H101">
            <v>1877.79075177095</v>
          </cell>
          <cell r="I101">
            <v>2132.8303161546401</v>
          </cell>
          <cell r="J101">
            <v>1885.05794853877</v>
          </cell>
          <cell r="K101">
            <v>3007.01696238357</v>
          </cell>
          <cell r="L101">
            <v>4795.58166437208</v>
          </cell>
          <cell r="M101">
            <v>8116.3798600507698</v>
          </cell>
          <cell r="N101">
            <v>1201.9125422781501</v>
          </cell>
          <cell r="O101">
            <v>1315.72673318496</v>
          </cell>
          <cell r="P101">
            <v>1734.9912618153201</v>
          </cell>
          <cell r="Q101">
            <v>2198.3266724674399</v>
          </cell>
          <cell r="R101">
            <v>2235.7904122578002</v>
          </cell>
          <cell r="S101">
            <v>1882.93615933606</v>
          </cell>
          <cell r="T101">
            <v>1798.0371634723899</v>
          </cell>
          <cell r="U101">
            <v>1835.80302856616</v>
          </cell>
          <cell r="V101">
            <v>1782.9192352520699</v>
          </cell>
          <cell r="W101">
            <v>1704.8336279798</v>
          </cell>
          <cell r="X101">
            <v>1864.3508498362701</v>
          </cell>
          <cell r="Y101">
            <v>2285.2831162892599</v>
          </cell>
          <cell r="Z101">
            <v>2647.9760299179302</v>
          </cell>
          <cell r="AA101">
            <v>2835.7185495121898</v>
          </cell>
          <cell r="AB101">
            <v>3058.7208187916199</v>
          </cell>
          <cell r="AC101">
            <v>2399.4804987211787</v>
          </cell>
        </row>
        <row r="102">
          <cell r="A102" t="str">
            <v>Madagascar</v>
          </cell>
          <cell r="B102">
            <v>460.32425369795601</v>
          </cell>
          <cell r="C102">
            <v>401.248832851359</v>
          </cell>
          <cell r="D102">
            <v>377.56773043642801</v>
          </cell>
          <cell r="E102">
            <v>373.60678471881698</v>
          </cell>
          <cell r="F102">
            <v>302.56604131788902</v>
          </cell>
          <cell r="G102">
            <v>286.23369907069599</v>
          </cell>
          <cell r="H102">
            <v>316.53549932183199</v>
          </cell>
          <cell r="I102">
            <v>247.45606142520001</v>
          </cell>
          <cell r="J102">
            <v>229.66231241018301</v>
          </cell>
          <cell r="K102">
            <v>228.98027491544099</v>
          </cell>
          <cell r="L102">
            <v>275.19753954902001</v>
          </cell>
          <cell r="M102">
            <v>232.93548870475499</v>
          </cell>
          <cell r="N102">
            <v>248.331552462292</v>
          </cell>
          <cell r="O102">
            <v>271.37335531708902</v>
          </cell>
          <cell r="P102">
            <v>233.13888568553199</v>
          </cell>
          <cell r="Q102">
            <v>237.58302003378</v>
          </cell>
          <cell r="R102">
            <v>292.21535281497398</v>
          </cell>
          <cell r="S102">
            <v>250.67263259813399</v>
          </cell>
          <cell r="T102">
            <v>256.89683117754998</v>
          </cell>
          <cell r="U102">
            <v>248.30502728798601</v>
          </cell>
          <cell r="V102">
            <v>250.25178609321699</v>
          </cell>
          <cell r="W102">
            <v>284.551480762739</v>
          </cell>
          <cell r="X102">
            <v>278.11140823181699</v>
          </cell>
          <cell r="Y102">
            <v>323.93398312189402</v>
          </cell>
          <cell r="Z102">
            <v>251.07241772017099</v>
          </cell>
          <cell r="AA102">
            <v>281.82391994</v>
          </cell>
          <cell r="AB102">
            <v>298.81626605183499</v>
          </cell>
          <cell r="AC102">
            <v>286.384912638076</v>
          </cell>
        </row>
        <row r="103">
          <cell r="A103" t="str">
            <v>Malawi</v>
          </cell>
          <cell r="B103">
            <v>200.17750257571501</v>
          </cell>
          <cell r="C103">
            <v>194.698037887168</v>
          </cell>
          <cell r="D103">
            <v>180.954200091507</v>
          </cell>
          <cell r="E103">
            <v>182.466136362691</v>
          </cell>
          <cell r="F103">
            <v>174.06194659401601</v>
          </cell>
          <cell r="G103">
            <v>155.96781547394201</v>
          </cell>
          <cell r="H103">
            <v>154.123081006718</v>
          </cell>
          <cell r="I103">
            <v>142.50859495082099</v>
          </cell>
          <cell r="J103">
            <v>154.23065264422101</v>
          </cell>
          <cell r="K103">
            <v>167.104960902465</v>
          </cell>
          <cell r="L103">
            <v>182.87280367737901</v>
          </cell>
          <cell r="M103">
            <v>227.65641106244399</v>
          </cell>
          <cell r="N103">
            <v>183.68872955227599</v>
          </cell>
          <cell r="O103">
            <v>210.121650156014</v>
          </cell>
          <cell r="P103">
            <v>120.936841606386</v>
          </cell>
          <cell r="Q103">
            <v>139.089146388469</v>
          </cell>
          <cell r="R103">
            <v>222.644486729389</v>
          </cell>
          <cell r="S103">
            <v>253.668712071991</v>
          </cell>
          <cell r="T103">
            <v>162.213738423308</v>
          </cell>
          <cell r="U103">
            <v>160.12403992221499</v>
          </cell>
          <cell r="V103">
            <v>153.331534081321</v>
          </cell>
          <cell r="W103">
            <v>147.62576198143401</v>
          </cell>
          <cell r="X103">
            <v>160.28865384042399</v>
          </cell>
          <cell r="Y103">
            <v>143.08736675642001</v>
          </cell>
          <cell r="Z103">
            <v>150.91845173658001</v>
          </cell>
          <cell r="AA103">
            <v>161.36817038575799</v>
          </cell>
          <cell r="AB103">
            <v>170.59018314170601</v>
          </cell>
          <cell r="AC103">
            <v>155.64643130705366</v>
          </cell>
        </row>
        <row r="104">
          <cell r="A104" t="str">
            <v>Malaysia</v>
          </cell>
          <cell r="B104">
            <v>1812.32975225373</v>
          </cell>
          <cell r="C104">
            <v>1805.90028797068</v>
          </cell>
          <cell r="D104">
            <v>1887.1182824197799</v>
          </cell>
          <cell r="E104">
            <v>2059.2978871482901</v>
          </cell>
          <cell r="F104">
            <v>2275.5670167606099</v>
          </cell>
          <cell r="G104">
            <v>2026.2911070395801</v>
          </cell>
          <cell r="H104">
            <v>1753.14103201445</v>
          </cell>
          <cell r="I104">
            <v>1946.86601704902</v>
          </cell>
          <cell r="J104">
            <v>2082.1652981504299</v>
          </cell>
          <cell r="K104">
            <v>2238.8976366154202</v>
          </cell>
          <cell r="L104">
            <v>2431.9730004000298</v>
          </cell>
          <cell r="M104">
            <v>2680.86654434806</v>
          </cell>
          <cell r="N104">
            <v>3152.6842008354602</v>
          </cell>
          <cell r="O104">
            <v>3419.3346366187602</v>
          </cell>
          <cell r="P104">
            <v>3703.3758592719701</v>
          </cell>
          <cell r="Q104">
            <v>4293.6616597298698</v>
          </cell>
          <cell r="R104">
            <v>4764.1259701576801</v>
          </cell>
          <cell r="S104">
            <v>4623.4265013399299</v>
          </cell>
          <cell r="T104">
            <v>3254.1245183555502</v>
          </cell>
          <cell r="U104">
            <v>3484.8877043590201</v>
          </cell>
          <cell r="V104">
            <v>3844.2385368739601</v>
          </cell>
          <cell r="W104">
            <v>3664.7297691525901</v>
          </cell>
          <cell r="X104">
            <v>3884.2197537143002</v>
          </cell>
          <cell r="Y104">
            <v>4160.9424370412798</v>
          </cell>
          <cell r="Z104">
            <v>4651.4851822399296</v>
          </cell>
          <cell r="AA104">
            <v>5041.58207408418</v>
          </cell>
          <cell r="AB104">
            <v>5718.4316572172002</v>
          </cell>
          <cell r="AC104">
            <v>4520.23181224158</v>
          </cell>
        </row>
        <row r="105">
          <cell r="A105" t="str">
            <v>Maldives</v>
          </cell>
          <cell r="B105">
            <v>381.15198171164297</v>
          </cell>
          <cell r="C105">
            <v>429.57490140824899</v>
          </cell>
          <cell r="D105">
            <v>494.24596662454201</v>
          </cell>
          <cell r="E105">
            <v>517.65780552448496</v>
          </cell>
          <cell r="F105">
            <v>597.25445402802802</v>
          </cell>
          <cell r="G105">
            <v>681.69921708706204</v>
          </cell>
          <cell r="H105">
            <v>772.11667941121596</v>
          </cell>
          <cell r="I105">
            <v>711.30767177214398</v>
          </cell>
          <cell r="J105">
            <v>829.67930553138001</v>
          </cell>
          <cell r="K105">
            <v>912.72772904572298</v>
          </cell>
          <cell r="L105">
            <v>1008.57808516443</v>
          </cell>
          <cell r="M105">
            <v>1094.6144905742401</v>
          </cell>
          <cell r="N105">
            <v>1234.1971395712101</v>
          </cell>
          <cell r="O105">
            <v>1352.63375682437</v>
          </cell>
          <cell r="P105">
            <v>1433.8335273114501</v>
          </cell>
          <cell r="Q105">
            <v>1606.9017741310699</v>
          </cell>
          <cell r="R105">
            <v>1744.1377655782401</v>
          </cell>
          <cell r="S105">
            <v>1895.2364249621</v>
          </cell>
          <cell r="T105">
            <v>2014.0945108948399</v>
          </cell>
          <cell r="U105">
            <v>2118.8799504823401</v>
          </cell>
          <cell r="V105">
            <v>2167.6609304569902</v>
          </cell>
          <cell r="W105">
            <v>2105.4395189421102</v>
          </cell>
          <cell r="X105">
            <v>2094.5011415784102</v>
          </cell>
          <cell r="Y105">
            <v>2196.6065616109199</v>
          </cell>
          <cell r="Z105">
            <v>2481.5166093461598</v>
          </cell>
          <cell r="AA105">
            <v>2375.5200466044398</v>
          </cell>
          <cell r="AB105">
            <v>2863.6417253906998</v>
          </cell>
          <cell r="AC105">
            <v>2352.8709339121237</v>
          </cell>
        </row>
        <row r="106">
          <cell r="A106" t="str">
            <v>Mali</v>
          </cell>
          <cell r="B106">
            <v>267.88980377822497</v>
          </cell>
          <cell r="C106">
            <v>215.05762010918701</v>
          </cell>
          <cell r="D106">
            <v>186.882001807535</v>
          </cell>
          <cell r="E106">
            <v>177.78121166423099</v>
          </cell>
          <cell r="F106">
            <v>171.92892585866301</v>
          </cell>
          <cell r="G106">
            <v>168.30619697800901</v>
          </cell>
          <cell r="H106">
            <v>225.64865325673</v>
          </cell>
          <cell r="I106">
            <v>253.88358660029499</v>
          </cell>
          <cell r="J106">
            <v>246.826821736982</v>
          </cell>
          <cell r="K106">
            <v>246.333021872687</v>
          </cell>
          <cell r="L106">
            <v>325.49525058239902</v>
          </cell>
          <cell r="M106">
            <v>319.34948600463002</v>
          </cell>
          <cell r="N106">
            <v>320.73282515358</v>
          </cell>
          <cell r="O106">
            <v>310.71525096282602</v>
          </cell>
          <cell r="P106">
            <v>226.75204117000999</v>
          </cell>
          <cell r="Q106">
            <v>287.401789203894</v>
          </cell>
          <cell r="R106">
            <v>285.13855965243602</v>
          </cell>
          <cell r="S106">
            <v>264.90775792179602</v>
          </cell>
          <cell r="T106">
            <v>282.73395758166799</v>
          </cell>
          <cell r="U106">
            <v>268.32629809135898</v>
          </cell>
          <cell r="V106">
            <v>240.131662379044</v>
          </cell>
          <cell r="W106">
            <v>264.91542294204601</v>
          </cell>
          <cell r="X106">
            <v>286.79843573279999</v>
          </cell>
          <cell r="Y106">
            <v>371.43880814738498</v>
          </cell>
          <cell r="Z106">
            <v>405.29712316731298</v>
          </cell>
          <cell r="AA106">
            <v>433.68212067802801</v>
          </cell>
          <cell r="AB106">
            <v>484.98971377285301</v>
          </cell>
          <cell r="AC106">
            <v>374.52027074007083</v>
          </cell>
        </row>
        <row r="107">
          <cell r="A107" t="str">
            <v>Malta</v>
          </cell>
          <cell r="B107">
            <v>3485.5531406272798</v>
          </cell>
          <cell r="C107">
            <v>3421.2874128285798</v>
          </cell>
          <cell r="D107">
            <v>3286.8843050826099</v>
          </cell>
          <cell r="E107">
            <v>3171.8109581036101</v>
          </cell>
          <cell r="F107">
            <v>2968.9660610358301</v>
          </cell>
          <cell r="G107">
            <v>2989.28766443313</v>
          </cell>
          <cell r="H107">
            <v>3799.8970552549899</v>
          </cell>
          <cell r="I107">
            <v>4676.6894591863202</v>
          </cell>
          <cell r="J107">
            <v>5259.63246948302</v>
          </cell>
          <cell r="K107">
            <v>5644.9406542196302</v>
          </cell>
          <cell r="L107">
            <v>6508.4731295117999</v>
          </cell>
          <cell r="M107">
            <v>6957.3708675002099</v>
          </cell>
          <cell r="N107">
            <v>7582.1052937765899</v>
          </cell>
          <cell r="O107">
            <v>6713.85089758091</v>
          </cell>
          <cell r="P107">
            <v>7373.5210112041896</v>
          </cell>
          <cell r="Q107">
            <v>8744.1446249518594</v>
          </cell>
          <cell r="R107">
            <v>8912.5188395685309</v>
          </cell>
          <cell r="S107">
            <v>8869.6721992200892</v>
          </cell>
          <cell r="T107">
            <v>9265.2616353430694</v>
          </cell>
          <cell r="U107">
            <v>9589.3177958749002</v>
          </cell>
          <cell r="V107">
            <v>9335.58311877093</v>
          </cell>
          <cell r="W107">
            <v>9433.1759739639201</v>
          </cell>
          <cell r="X107">
            <v>10032.237288087899</v>
          </cell>
          <cell r="Y107">
            <v>12626.6535049293</v>
          </cell>
          <cell r="Z107">
            <v>13834.8319520604</v>
          </cell>
          <cell r="AA107">
            <v>14342.3371821695</v>
          </cell>
          <cell r="AB107">
            <v>15292.5642137266</v>
          </cell>
          <cell r="AC107">
            <v>12593.633352489604</v>
          </cell>
        </row>
        <row r="108">
          <cell r="A108" t="str">
            <v>Marshall Islands</v>
          </cell>
          <cell r="B108" t="str">
            <v>..</v>
          </cell>
          <cell r="C108" t="str">
            <v>..</v>
          </cell>
          <cell r="D108" t="str">
            <v>..</v>
          </cell>
          <cell r="E108" t="str">
            <v>..</v>
          </cell>
          <cell r="F108" t="str">
            <v>..</v>
          </cell>
          <cell r="G108" t="str">
            <v>..</v>
          </cell>
          <cell r="H108" t="str">
            <v>..</v>
          </cell>
          <cell r="I108" t="str">
            <v>..</v>
          </cell>
          <cell r="J108" t="str">
            <v>..</v>
          </cell>
          <cell r="K108" t="str">
            <v>..</v>
          </cell>
          <cell r="L108" t="str">
            <v>..</v>
          </cell>
          <cell r="M108" t="str">
            <v>..</v>
          </cell>
          <cell r="N108" t="str">
            <v>..</v>
          </cell>
          <cell r="O108" t="str">
            <v>..</v>
          </cell>
          <cell r="P108" t="str">
            <v>..</v>
          </cell>
          <cell r="Q108" t="str">
            <v>..</v>
          </cell>
          <cell r="R108" t="str">
            <v>..</v>
          </cell>
          <cell r="S108" t="str">
            <v>..</v>
          </cell>
          <cell r="T108" t="str">
            <v>..</v>
          </cell>
          <cell r="U108" t="str">
            <v>..</v>
          </cell>
          <cell r="V108" t="str">
            <v>..</v>
          </cell>
          <cell r="W108" t="str">
            <v>..</v>
          </cell>
          <cell r="X108" t="str">
            <v>..</v>
          </cell>
          <cell r="Y108" t="str">
            <v>..</v>
          </cell>
          <cell r="Z108" t="str">
            <v>..</v>
          </cell>
          <cell r="AA108" t="str">
            <v>..</v>
          </cell>
          <cell r="AB108" t="str">
            <v>..</v>
          </cell>
          <cell r="AC108" t="str">
            <v/>
          </cell>
        </row>
        <row r="109">
          <cell r="A109" t="str">
            <v>Mauritania</v>
          </cell>
          <cell r="B109">
            <v>522.59507579024398</v>
          </cell>
          <cell r="C109">
            <v>537.16966337104395</v>
          </cell>
          <cell r="D109">
            <v>524.73245520086903</v>
          </cell>
          <cell r="E109">
            <v>535.20758318300602</v>
          </cell>
          <cell r="F109">
            <v>479.866302217628</v>
          </cell>
          <cell r="G109">
            <v>442.18450753524797</v>
          </cell>
          <cell r="H109">
            <v>507.078047726899</v>
          </cell>
          <cell r="I109">
            <v>560.99612003170398</v>
          </cell>
          <cell r="J109">
            <v>588.34568533668903</v>
          </cell>
          <cell r="K109">
            <v>573.56923289857798</v>
          </cell>
          <cell r="L109">
            <v>619.52923755175698</v>
          </cell>
          <cell r="M109">
            <v>692.39692425019996</v>
          </cell>
          <cell r="N109">
            <v>711.54961751125404</v>
          </cell>
          <cell r="O109">
            <v>592.51694362352896</v>
          </cell>
          <cell r="P109">
            <v>608.53857305419501</v>
          </cell>
          <cell r="Q109">
            <v>638.520693561082</v>
          </cell>
          <cell r="R109">
            <v>634.96255133806199</v>
          </cell>
          <cell r="S109">
            <v>602.00293585538805</v>
          </cell>
          <cell r="T109">
            <v>510.66955794505799</v>
          </cell>
          <cell r="U109">
            <v>488.22000987144298</v>
          </cell>
          <cell r="V109">
            <v>431.07615059679102</v>
          </cell>
          <cell r="W109">
            <v>436.68610160786398</v>
          </cell>
          <cell r="X109">
            <v>437.13223705955397</v>
          </cell>
          <cell r="Y109">
            <v>477.20909899327</v>
          </cell>
          <cell r="Z109">
            <v>541.95645422611801</v>
          </cell>
          <cell r="AA109">
            <v>657.71112435816497</v>
          </cell>
          <cell r="AB109">
            <v>920.76227407263002</v>
          </cell>
          <cell r="AC109">
            <v>578.57621505293355</v>
          </cell>
        </row>
        <row r="110">
          <cell r="A110" t="str">
            <v>Mauritius</v>
          </cell>
          <cell r="B110">
            <v>1242.31859774807</v>
          </cell>
          <cell r="C110">
            <v>1212.4448399640301</v>
          </cell>
          <cell r="D110">
            <v>1098.95701646368</v>
          </cell>
          <cell r="E110">
            <v>1127.51636937636</v>
          </cell>
          <cell r="F110">
            <v>1081.00493168261</v>
          </cell>
          <cell r="G110">
            <v>995.40792696870403</v>
          </cell>
          <cell r="H110">
            <v>1243.2366869863299</v>
          </cell>
          <cell r="I110">
            <v>1643.8826580479299</v>
          </cell>
          <cell r="J110">
            <v>1988.23898200894</v>
          </cell>
          <cell r="K110">
            <v>2063.2169015499098</v>
          </cell>
          <cell r="L110">
            <v>2252.9238723173198</v>
          </cell>
          <cell r="M110">
            <v>2657.5542792317801</v>
          </cell>
          <cell r="N110">
            <v>2766.47965919131</v>
          </cell>
          <cell r="O110">
            <v>3106.8778203740699</v>
          </cell>
          <cell r="P110">
            <v>3090.2824215063902</v>
          </cell>
          <cell r="Q110">
            <v>3542.7987561561999</v>
          </cell>
          <cell r="R110">
            <v>3681.69438060842</v>
          </cell>
          <cell r="S110">
            <v>3711.0770333740202</v>
          </cell>
          <cell r="T110">
            <v>3575.9259734932998</v>
          </cell>
          <cell r="U110">
            <v>3592.50407807284</v>
          </cell>
          <cell r="V110">
            <v>3832.8685525343499</v>
          </cell>
          <cell r="W110">
            <v>3806.77970746658</v>
          </cell>
          <cell r="X110">
            <v>3749.7015738815298</v>
          </cell>
          <cell r="Y110">
            <v>4239.6352656549197</v>
          </cell>
          <cell r="Z110">
            <v>4827.5341892469596</v>
          </cell>
          <cell r="AA110">
            <v>5010.5243627608797</v>
          </cell>
          <cell r="AB110">
            <v>5128.7615844338798</v>
          </cell>
          <cell r="AC110">
            <v>4460.4894472407914</v>
          </cell>
        </row>
        <row r="111">
          <cell r="A111" t="str">
            <v>Mexico</v>
          </cell>
          <cell r="B111">
            <v>3043.6692873317302</v>
          </cell>
          <cell r="C111">
            <v>3817.4189514590298</v>
          </cell>
          <cell r="D111">
            <v>2708.0488864527501</v>
          </cell>
          <cell r="E111">
            <v>2159.9285829866399</v>
          </cell>
          <cell r="F111">
            <v>2493.5277635441998</v>
          </cell>
          <cell r="G111">
            <v>2591.51587263893</v>
          </cell>
          <cell r="H111">
            <v>1758.14304690532</v>
          </cell>
          <cell r="I111">
            <v>1890.01715030473</v>
          </cell>
          <cell r="J111">
            <v>2286.58602029641</v>
          </cell>
          <cell r="K111">
            <v>2730.01632287351</v>
          </cell>
          <cell r="L111">
            <v>3156.5829909879599</v>
          </cell>
          <cell r="M111">
            <v>3709.1068957942798</v>
          </cell>
          <cell r="N111">
            <v>4210.54064640466</v>
          </cell>
          <cell r="O111">
            <v>4584.7218994585301</v>
          </cell>
          <cell r="P111">
            <v>4698.9761962869698</v>
          </cell>
          <cell r="Q111">
            <v>3139.8787327822101</v>
          </cell>
          <cell r="R111">
            <v>3590.08562551762</v>
          </cell>
          <cell r="S111">
            <v>4267.9244977268399</v>
          </cell>
          <cell r="T111">
            <v>4420.1715079558799</v>
          </cell>
          <cell r="U111">
            <v>4975.88048076215</v>
          </cell>
          <cell r="V111">
            <v>5928.4960119255702</v>
          </cell>
          <cell r="W111">
            <v>6257.5637930896701</v>
          </cell>
          <cell r="X111">
            <v>6433.6309189184503</v>
          </cell>
          <cell r="Y111">
            <v>6244.39504546644</v>
          </cell>
          <cell r="Z111">
            <v>6697.5722894789396</v>
          </cell>
          <cell r="AA111">
            <v>7446.8590345146204</v>
          </cell>
          <cell r="AB111">
            <v>8066.2469416508602</v>
          </cell>
          <cell r="AC111">
            <v>6857.7113371864971</v>
          </cell>
        </row>
        <row r="112">
          <cell r="A112" t="str">
            <v>Micronesia, Fed. Sts.</v>
          </cell>
          <cell r="B112" t="str">
            <v>..</v>
          </cell>
          <cell r="C112" t="str">
            <v>..</v>
          </cell>
          <cell r="D112" t="str">
            <v>..</v>
          </cell>
          <cell r="E112" t="str">
            <v>..</v>
          </cell>
          <cell r="F112" t="str">
            <v>..</v>
          </cell>
          <cell r="G112" t="str">
            <v>..</v>
          </cell>
          <cell r="H112" t="str">
            <v>..</v>
          </cell>
          <cell r="I112" t="str">
            <v>..</v>
          </cell>
          <cell r="J112" t="str">
            <v>..</v>
          </cell>
          <cell r="K112" t="str">
            <v>..</v>
          </cell>
          <cell r="L112" t="str">
            <v>..</v>
          </cell>
          <cell r="M112" t="str">
            <v>..</v>
          </cell>
          <cell r="N112" t="str">
            <v>..</v>
          </cell>
          <cell r="O112" t="str">
            <v>..</v>
          </cell>
          <cell r="P112" t="str">
            <v>..</v>
          </cell>
          <cell r="Q112" t="str">
            <v>..</v>
          </cell>
          <cell r="R112" t="str">
            <v>..</v>
          </cell>
          <cell r="S112" t="str">
            <v>..</v>
          </cell>
          <cell r="T112" t="str">
            <v>..</v>
          </cell>
          <cell r="U112" t="str">
            <v>..</v>
          </cell>
          <cell r="V112" t="str">
            <v>..</v>
          </cell>
          <cell r="W112" t="str">
            <v>..</v>
          </cell>
          <cell r="X112" t="str">
            <v>..</v>
          </cell>
          <cell r="Y112" t="str">
            <v>..</v>
          </cell>
          <cell r="Z112" t="str">
            <v>..</v>
          </cell>
          <cell r="AA112" t="str">
            <v>..</v>
          </cell>
          <cell r="AB112" t="str">
            <v>..</v>
          </cell>
          <cell r="AC112" t="str">
            <v/>
          </cell>
        </row>
        <row r="113">
          <cell r="A113" t="str">
            <v>Moldova</v>
          </cell>
          <cell r="B113" t="str">
            <v>..</v>
          </cell>
          <cell r="C113" t="str">
            <v>..</v>
          </cell>
          <cell r="D113" t="str">
            <v>..</v>
          </cell>
          <cell r="E113" t="str">
            <v>..</v>
          </cell>
          <cell r="F113" t="str">
            <v>..</v>
          </cell>
          <cell r="G113" t="str">
            <v>..</v>
          </cell>
          <cell r="H113" t="str">
            <v>..</v>
          </cell>
          <cell r="I113" t="str">
            <v>..</v>
          </cell>
          <cell r="J113" t="str">
            <v>..</v>
          </cell>
          <cell r="K113" t="str">
            <v>..</v>
          </cell>
          <cell r="L113" t="str">
            <v>..</v>
          </cell>
          <cell r="M113" t="str">
            <v>..</v>
          </cell>
          <cell r="N113">
            <v>196.26332308581101</v>
          </cell>
          <cell r="O113">
            <v>252.355878032692</v>
          </cell>
          <cell r="P113">
            <v>320.91733605907302</v>
          </cell>
          <cell r="Q113">
            <v>399.58936581407198</v>
          </cell>
          <cell r="R113">
            <v>471.032593594839</v>
          </cell>
          <cell r="S113">
            <v>528.22104460035496</v>
          </cell>
          <cell r="T113">
            <v>464.74663168412798</v>
          </cell>
          <cell r="U113">
            <v>320.95206758231399</v>
          </cell>
          <cell r="V113">
            <v>353.73058249292001</v>
          </cell>
          <cell r="W113">
            <v>407.30275975839299</v>
          </cell>
          <cell r="X113">
            <v>458.15743007529602</v>
          </cell>
          <cell r="Y113">
            <v>547.46369515710103</v>
          </cell>
          <cell r="Z113">
            <v>720.28747179844902</v>
          </cell>
          <cell r="AA113">
            <v>882.55537799649403</v>
          </cell>
          <cell r="AB113">
            <v>957.49421522347905</v>
          </cell>
          <cell r="AC113">
            <v>662.21015833486865</v>
          </cell>
        </row>
        <row r="114">
          <cell r="A114" t="str">
            <v>Mongolia</v>
          </cell>
          <cell r="B114">
            <v>1393.2408067267299</v>
          </cell>
          <cell r="C114">
            <v>1419.5893768613</v>
          </cell>
          <cell r="D114">
            <v>1437.2832220693499</v>
          </cell>
          <cell r="E114">
            <v>1453.7988332654099</v>
          </cell>
          <cell r="F114">
            <v>1312.14315795875</v>
          </cell>
          <cell r="G114">
            <v>1486.5130761953101</v>
          </cell>
          <cell r="H114">
            <v>1600.8018158206901</v>
          </cell>
          <cell r="I114">
            <v>1753.5382411801299</v>
          </cell>
          <cell r="J114">
            <v>1719.41255174351</v>
          </cell>
          <cell r="K114">
            <v>1749.99044301754</v>
          </cell>
          <cell r="L114">
            <v>1082.2464152560001</v>
          </cell>
          <cell r="M114">
            <v>1112.64699441478</v>
          </cell>
          <cell r="N114">
            <v>610.85905624791496</v>
          </cell>
          <cell r="O114">
            <v>302.82773525117</v>
          </cell>
          <cell r="P114">
            <v>357.03120124920099</v>
          </cell>
          <cell r="Q114">
            <v>548.89806294359596</v>
          </cell>
          <cell r="R114">
            <v>520.08692434428201</v>
          </cell>
          <cell r="S114">
            <v>458.87029044201199</v>
          </cell>
          <cell r="T114">
            <v>417.59903782820601</v>
          </cell>
          <cell r="U114">
            <v>383.86768271137203</v>
          </cell>
          <cell r="V114">
            <v>396.28321434405598</v>
          </cell>
          <cell r="W114">
            <v>416.846564224036</v>
          </cell>
          <cell r="X114">
            <v>452.94577209865503</v>
          </cell>
          <cell r="Y114">
            <v>513.30886089640296</v>
          </cell>
          <cell r="Z114">
            <v>641.58705301453006</v>
          </cell>
          <cell r="AA114">
            <v>817.32258984952</v>
          </cell>
          <cell r="AB114">
            <v>1081.17371261259</v>
          </cell>
          <cell r="AC114">
            <v>653.86409211595571</v>
          </cell>
        </row>
        <row r="115">
          <cell r="A115" t="str">
            <v>Morocco</v>
          </cell>
          <cell r="B115">
            <v>973.54584851142397</v>
          </cell>
          <cell r="C115">
            <v>770.33235076744495</v>
          </cell>
          <cell r="D115">
            <v>757.77571173168599</v>
          </cell>
          <cell r="E115">
            <v>669.07549903251504</v>
          </cell>
          <cell r="F115">
            <v>597.77791359883702</v>
          </cell>
          <cell r="G115">
            <v>589.35162449644599</v>
          </cell>
          <cell r="H115">
            <v>760.243493344331</v>
          </cell>
          <cell r="I115">
            <v>819.17311756692902</v>
          </cell>
          <cell r="J115">
            <v>948.38278703689502</v>
          </cell>
          <cell r="K115">
            <v>953.936228638339</v>
          </cell>
          <cell r="L115">
            <v>1067.9669099493001</v>
          </cell>
          <cell r="M115">
            <v>1129.31801823162</v>
          </cell>
          <cell r="N115">
            <v>1132.7356039559199</v>
          </cell>
          <cell r="O115">
            <v>1047.68556510144</v>
          </cell>
          <cell r="P115">
            <v>1164.0752159245601</v>
          </cell>
          <cell r="Q115">
            <v>1247.7878485623401</v>
          </cell>
          <cell r="R115">
            <v>1363.8644190929799</v>
          </cell>
          <cell r="S115">
            <v>1224.7776534080999</v>
          </cell>
          <cell r="T115">
            <v>1293.5609819741801</v>
          </cell>
          <cell r="U115">
            <v>1255.1195893834499</v>
          </cell>
          <cell r="V115">
            <v>1171.0525027399001</v>
          </cell>
          <cell r="W115">
            <v>1175.7780121901501</v>
          </cell>
          <cell r="X115">
            <v>1236.6998775695399</v>
          </cell>
          <cell r="Y115">
            <v>1484.1899219304801</v>
          </cell>
          <cell r="Z115">
            <v>1676.68678529563</v>
          </cell>
          <cell r="AA115">
            <v>1712.5064055851301</v>
          </cell>
          <cell r="AB115">
            <v>1886.1578769734299</v>
          </cell>
          <cell r="AC115">
            <v>1528.6698132573931</v>
          </cell>
        </row>
        <row r="116">
          <cell r="A116" t="str">
            <v>Mozambique</v>
          </cell>
          <cell r="B116">
            <v>275.144318353941</v>
          </cell>
          <cell r="C116">
            <v>289.01997446686698</v>
          </cell>
          <cell r="D116">
            <v>287.19576925831802</v>
          </cell>
          <cell r="E116">
            <v>251.11102180185199</v>
          </cell>
          <cell r="F116">
            <v>256.31082007805202</v>
          </cell>
          <cell r="G116">
            <v>333.49686938041799</v>
          </cell>
          <cell r="H116">
            <v>386.71934195258302</v>
          </cell>
          <cell r="I116">
            <v>173.07953373781501</v>
          </cell>
          <cell r="J116">
            <v>150.937145016719</v>
          </cell>
          <cell r="K116">
            <v>156.609771178339</v>
          </cell>
          <cell r="L116">
            <v>179.187432535216</v>
          </cell>
          <cell r="M116">
            <v>187.95937480883299</v>
          </cell>
          <cell r="N116">
            <v>140.94753908113199</v>
          </cell>
          <cell r="O116">
            <v>142.97047045536999</v>
          </cell>
          <cell r="P116">
            <v>145.49355912611199</v>
          </cell>
          <cell r="Q116">
            <v>144.42348396703301</v>
          </cell>
          <cell r="R116">
            <v>178.49990723966999</v>
          </cell>
          <cell r="S116">
            <v>207.38964703554001</v>
          </cell>
          <cell r="T116">
            <v>233.34610129014601</v>
          </cell>
          <cell r="U116">
            <v>236.49089203729901</v>
          </cell>
          <cell r="V116">
            <v>210.23975347343199</v>
          </cell>
          <cell r="W116">
            <v>204.555942546377</v>
          </cell>
          <cell r="X116">
            <v>222.02924583734199</v>
          </cell>
          <cell r="Y116">
            <v>254.87103605455999</v>
          </cell>
          <cell r="Z116">
            <v>309.09298717317103</v>
          </cell>
          <cell r="AA116">
            <v>338.75151836432798</v>
          </cell>
          <cell r="AB116">
            <v>364.03244079790801</v>
          </cell>
          <cell r="AC116">
            <v>282.2221951289477</v>
          </cell>
        </row>
        <row r="117">
          <cell r="A117" t="str">
            <v>Myanmar</v>
          </cell>
          <cell r="B117">
            <v>186.23551025665799</v>
          </cell>
          <cell r="C117">
            <v>179.70252680011001</v>
          </cell>
          <cell r="D117">
            <v>181.86124947743801</v>
          </cell>
          <cell r="E117">
            <v>184.48549388227201</v>
          </cell>
          <cell r="F117">
            <v>184.207873828884</v>
          </cell>
          <cell r="G117">
            <v>197.96982513665199</v>
          </cell>
          <cell r="H117">
            <v>233.97677756303</v>
          </cell>
          <cell r="I117">
            <v>292.54221045214501</v>
          </cell>
          <cell r="J117">
            <v>321.135489641427</v>
          </cell>
          <cell r="K117">
            <v>496.52706461160398</v>
          </cell>
          <cell r="L117">
            <v>68.362277860708204</v>
          </cell>
          <cell r="M117">
            <v>57.216644180757697</v>
          </cell>
          <cell r="N117">
            <v>63.408821919195503</v>
          </cell>
          <cell r="O117">
            <v>72.775822225034801</v>
          </cell>
          <cell r="P117">
            <v>93.787200661322302</v>
          </cell>
          <cell r="Q117">
            <v>122.630968788855</v>
          </cell>
          <cell r="R117">
            <v>108.742170074862</v>
          </cell>
          <cell r="S117">
            <v>100.349392920789</v>
          </cell>
          <cell r="T117">
            <v>134.12504368156701</v>
          </cell>
          <cell r="U117">
            <v>172.74239092430801</v>
          </cell>
          <cell r="V117">
            <v>177.63951627163499</v>
          </cell>
          <cell r="W117">
            <v>129.194052135128</v>
          </cell>
          <cell r="X117">
            <v>129.914371819877</v>
          </cell>
          <cell r="Y117">
            <v>196.639285218487</v>
          </cell>
          <cell r="Z117">
            <v>198.633052359245</v>
          </cell>
          <cell r="AA117">
            <v>219.362697383144</v>
          </cell>
          <cell r="AB117">
            <v>230.096058048961</v>
          </cell>
          <cell r="AC117">
            <v>183.97325282747366</v>
          </cell>
        </row>
        <row r="118">
          <cell r="A118" t="str">
            <v>Namibia</v>
          </cell>
          <cell r="B118">
            <v>3008.3528156121702</v>
          </cell>
          <cell r="C118">
            <v>2227.2000583321501</v>
          </cell>
          <cell r="D118">
            <v>1920.36439947086</v>
          </cell>
          <cell r="E118">
            <v>1622.23526510992</v>
          </cell>
          <cell r="F118">
            <v>1379.4891049458499</v>
          </cell>
          <cell r="G118">
            <v>1119.5669585754899</v>
          </cell>
          <cell r="H118">
            <v>1230.71776345803</v>
          </cell>
          <cell r="I118">
            <v>1522.4717359459601</v>
          </cell>
          <cell r="J118">
            <v>1621.9099207494301</v>
          </cell>
          <cell r="K118">
            <v>1988.3381805971101</v>
          </cell>
          <cell r="L118">
            <v>2068.7301613682698</v>
          </cell>
          <cell r="M118">
            <v>1965.86919226541</v>
          </cell>
          <cell r="N118">
            <v>2005.1512732603301</v>
          </cell>
          <cell r="O118">
            <v>1862.66347530556</v>
          </cell>
          <cell r="P118">
            <v>2031.7563211459899</v>
          </cell>
          <cell r="Q118">
            <v>2121.1450019048698</v>
          </cell>
          <cell r="R118">
            <v>2051.3319947262198</v>
          </cell>
          <cell r="S118">
            <v>2071.3183501062599</v>
          </cell>
          <cell r="T118">
            <v>1880.7739259528601</v>
          </cell>
          <cell r="U118">
            <v>1826.0487823580299</v>
          </cell>
          <cell r="V118">
            <v>1803.1002376521501</v>
          </cell>
          <cell r="W118">
            <v>1667.4909700386099</v>
          </cell>
          <cell r="X118">
            <v>1595.9255080944699</v>
          </cell>
          <cell r="Y118">
            <v>2252.6459564427601</v>
          </cell>
          <cell r="Z118">
            <v>2791.8584258615201</v>
          </cell>
          <cell r="AA118">
            <v>2983.7269421546398</v>
          </cell>
          <cell r="AB118">
            <v>3083.79356637919</v>
          </cell>
          <cell r="AC118">
            <v>2395.9068948285317</v>
          </cell>
        </row>
        <row r="119">
          <cell r="A119" t="str">
            <v>Nepal</v>
          </cell>
          <cell r="B119">
            <v>131.73507407959301</v>
          </cell>
          <cell r="C119">
            <v>139.86645899899901</v>
          </cell>
          <cell r="D119">
            <v>138.24870699455701</v>
          </cell>
          <cell r="E119">
            <v>143.15312683114499</v>
          </cell>
          <cell r="F119">
            <v>120.558448328355</v>
          </cell>
          <cell r="G119">
            <v>140.88791469097799</v>
          </cell>
          <cell r="H119">
            <v>164.58148371699301</v>
          </cell>
          <cell r="I119">
            <v>167.21826198100399</v>
          </cell>
          <cell r="J119">
            <v>192.457457457457</v>
          </cell>
          <cell r="K119">
            <v>188.77728356185401</v>
          </cell>
          <cell r="L119">
            <v>191.45367887283001</v>
          </cell>
          <cell r="M119">
            <v>202.137946494857</v>
          </cell>
          <cell r="N119">
            <v>170.91515811511101</v>
          </cell>
          <cell r="O119">
            <v>179.41381054448999</v>
          </cell>
          <cell r="P119">
            <v>194.63409483689699</v>
          </cell>
          <cell r="Q119">
            <v>205.66407945030201</v>
          </cell>
          <cell r="R119">
            <v>206.323601361958</v>
          </cell>
          <cell r="S119">
            <v>219.18290725965599</v>
          </cell>
          <cell r="T119">
            <v>211.34723477732899</v>
          </cell>
          <cell r="U119">
            <v>228.382533171175</v>
          </cell>
          <cell r="V119">
            <v>246.87394525511201</v>
          </cell>
          <cell r="W119">
            <v>248.99909935393799</v>
          </cell>
          <cell r="X119">
            <v>245.39613112921299</v>
          </cell>
          <cell r="Y119">
            <v>256.33018621135199</v>
          </cell>
          <cell r="Z119">
            <v>292.07337655770903</v>
          </cell>
          <cell r="AA119">
            <v>321.69764118280801</v>
          </cell>
          <cell r="AB119">
            <v>338.86082698331302</v>
          </cell>
          <cell r="AC119">
            <v>283.89287690305548</v>
          </cell>
        </row>
        <row r="120">
          <cell r="A120" t="str">
            <v>Netherlands Antilles</v>
          </cell>
          <cell r="B120" t="str">
            <v>..</v>
          </cell>
          <cell r="C120" t="str">
            <v>..</v>
          </cell>
          <cell r="D120" t="str">
            <v>..</v>
          </cell>
          <cell r="E120" t="str">
            <v>..</v>
          </cell>
          <cell r="F120" t="str">
            <v>..</v>
          </cell>
          <cell r="G120" t="str">
            <v>..</v>
          </cell>
          <cell r="H120" t="str">
            <v>..</v>
          </cell>
          <cell r="I120" t="str">
            <v>..</v>
          </cell>
          <cell r="J120" t="str">
            <v>..</v>
          </cell>
          <cell r="K120" t="str">
            <v>..</v>
          </cell>
          <cell r="L120" t="str">
            <v>..</v>
          </cell>
          <cell r="M120" t="str">
            <v>..</v>
          </cell>
          <cell r="N120" t="str">
            <v>..</v>
          </cell>
          <cell r="O120" t="str">
            <v>..</v>
          </cell>
          <cell r="P120" t="str">
            <v>..</v>
          </cell>
          <cell r="Q120" t="str">
            <v>..</v>
          </cell>
          <cell r="R120" t="str">
            <v>..</v>
          </cell>
          <cell r="S120" t="str">
            <v>..</v>
          </cell>
          <cell r="T120" t="str">
            <v>..</v>
          </cell>
          <cell r="U120" t="str">
            <v>..</v>
          </cell>
          <cell r="V120" t="str">
            <v>..</v>
          </cell>
          <cell r="W120" t="str">
            <v>..</v>
          </cell>
          <cell r="X120" t="str">
            <v>..</v>
          </cell>
          <cell r="Y120" t="str">
            <v>..</v>
          </cell>
          <cell r="Z120" t="str">
            <v>..</v>
          </cell>
          <cell r="AA120" t="str">
            <v>..</v>
          </cell>
          <cell r="AB120" t="str">
            <v>..</v>
          </cell>
          <cell r="AC120" t="str">
            <v/>
          </cell>
        </row>
        <row r="121">
          <cell r="A121" t="str">
            <v>Netherlands</v>
          </cell>
          <cell r="B121">
            <v>12606.1439981975</v>
          </cell>
          <cell r="C121">
            <v>10545.670930877201</v>
          </cell>
          <cell r="D121">
            <v>10163.4966609978</v>
          </cell>
          <cell r="E121">
            <v>9859.0009532349195</v>
          </cell>
          <cell r="F121">
            <v>9138.9185349169693</v>
          </cell>
          <cell r="G121">
            <v>9223.4425382713798</v>
          </cell>
          <cell r="H121">
            <v>12838.7419731586</v>
          </cell>
          <cell r="I121">
            <v>15655.579153635799</v>
          </cell>
          <cell r="J121">
            <v>16586.188388651299</v>
          </cell>
          <cell r="K121">
            <v>16260.7213108091</v>
          </cell>
          <cell r="L121">
            <v>20042.372159069098</v>
          </cell>
          <cell r="M121">
            <v>20424.0221449891</v>
          </cell>
          <cell r="N121">
            <v>22433.959510805002</v>
          </cell>
          <cell r="O121">
            <v>21605.212400661399</v>
          </cell>
          <cell r="P121">
            <v>23079.4826171327</v>
          </cell>
          <cell r="Q121">
            <v>27187.798603995601</v>
          </cell>
          <cell r="R121">
            <v>26985.2141318984</v>
          </cell>
          <cell r="S121">
            <v>24860.923176808799</v>
          </cell>
          <cell r="T121">
            <v>25756.7915577124</v>
          </cell>
          <cell r="U121">
            <v>26141.541530795599</v>
          </cell>
          <cell r="V121">
            <v>24250.654150062699</v>
          </cell>
          <cell r="W121">
            <v>24990.2675064512</v>
          </cell>
          <cell r="X121">
            <v>27206.573996637999</v>
          </cell>
          <cell r="Y121">
            <v>33240.831017351797</v>
          </cell>
          <cell r="Z121">
            <v>37418.644835983498</v>
          </cell>
          <cell r="AA121">
            <v>38617.878902179</v>
          </cell>
          <cell r="AB121">
            <v>40571.398964908098</v>
          </cell>
          <cell r="AC121">
            <v>33674.265870585259</v>
          </cell>
        </row>
        <row r="122">
          <cell r="A122" t="str">
            <v>New Zealand</v>
          </cell>
          <cell r="B122">
            <v>7190.4627230734804</v>
          </cell>
          <cell r="C122">
            <v>7444.6702894845603</v>
          </cell>
          <cell r="D122">
            <v>7313.1694566565302</v>
          </cell>
          <cell r="E122">
            <v>7009.3081053817004</v>
          </cell>
          <cell r="F122">
            <v>6906.4774099084798</v>
          </cell>
          <cell r="G122">
            <v>6907.5425410104199</v>
          </cell>
          <cell r="H122">
            <v>8317.1395838302906</v>
          </cell>
          <cell r="I122">
            <v>10899.487124068201</v>
          </cell>
          <cell r="J122">
            <v>13246.9345642194</v>
          </cell>
          <cell r="K122">
            <v>12661.6139950534</v>
          </cell>
          <cell r="L122">
            <v>12907.6220983519</v>
          </cell>
          <cell r="M122">
            <v>12086.882409731599</v>
          </cell>
          <cell r="N122">
            <v>11366.657349683999</v>
          </cell>
          <cell r="O122">
            <v>12159.623098071301</v>
          </cell>
          <cell r="P122">
            <v>14132.8757171713</v>
          </cell>
          <cell r="Q122">
            <v>16408.9611549652</v>
          </cell>
          <cell r="R122">
            <v>17929.1246734212</v>
          </cell>
          <cell r="S122">
            <v>17663.958680879401</v>
          </cell>
          <cell r="T122">
            <v>14412.1029419151</v>
          </cell>
          <cell r="U122">
            <v>14852.3575328569</v>
          </cell>
          <cell r="V122">
            <v>13578.298090295</v>
          </cell>
          <cell r="W122">
            <v>13231.9602526987</v>
          </cell>
          <cell r="X122">
            <v>15195.218960170199</v>
          </cell>
          <cell r="Y122">
            <v>19788.377505104101</v>
          </cell>
          <cell r="Z122">
            <v>24036.3350851498</v>
          </cell>
          <cell r="AA122">
            <v>26438.805255638799</v>
          </cell>
          <cell r="AB122">
            <v>24942.671259780502</v>
          </cell>
          <cell r="AC122">
            <v>20605.561386423684</v>
          </cell>
        </row>
        <row r="123">
          <cell r="A123" t="str">
            <v>Nicaragua</v>
          </cell>
          <cell r="B123">
            <v>516.55402936783696</v>
          </cell>
          <cell r="C123">
            <v>580.40957199488696</v>
          </cell>
          <cell r="D123">
            <v>650.08045180906902</v>
          </cell>
          <cell r="E123">
            <v>729.89152784686803</v>
          </cell>
          <cell r="F123">
            <v>965.125639636394</v>
          </cell>
          <cell r="G123">
            <v>906.76642327097295</v>
          </cell>
          <cell r="H123">
            <v>1319.25320636735</v>
          </cell>
          <cell r="I123">
            <v>749.54073757289495</v>
          </cell>
          <cell r="J123">
            <v>318.70795329853303</v>
          </cell>
          <cell r="K123">
            <v>427.77262175105102</v>
          </cell>
          <cell r="L123">
            <v>103.572593415273</v>
          </cell>
          <cell r="M123">
            <v>711.59344685017402</v>
          </cell>
          <cell r="N123">
            <v>729.28177919685004</v>
          </cell>
          <cell r="O123">
            <v>675.58306076566703</v>
          </cell>
          <cell r="P123">
            <v>670.118728102403</v>
          </cell>
          <cell r="Q123">
            <v>721.30232249143899</v>
          </cell>
          <cell r="R123">
            <v>731.35008647546999</v>
          </cell>
          <cell r="S123">
            <v>727.06289466907697</v>
          </cell>
          <cell r="T123">
            <v>746.05592788564195</v>
          </cell>
          <cell r="U123">
            <v>759.56200619150002</v>
          </cell>
          <cell r="V123">
            <v>779.42779462359499</v>
          </cell>
          <cell r="W123">
            <v>788.14116637032498</v>
          </cell>
          <cell r="X123">
            <v>753.42628743521504</v>
          </cell>
          <cell r="Y123">
            <v>747.82347278061502</v>
          </cell>
          <cell r="Z123">
            <v>799.15127731431198</v>
          </cell>
          <cell r="AA123">
            <v>850.31163161145696</v>
          </cell>
          <cell r="AB123">
            <v>908.17715880088804</v>
          </cell>
          <cell r="AC123">
            <v>807.83849905213538</v>
          </cell>
        </row>
        <row r="124">
          <cell r="A124" t="str">
            <v>Niger</v>
          </cell>
          <cell r="B124">
            <v>449.07259222866497</v>
          </cell>
          <cell r="C124">
            <v>375.82446833588898</v>
          </cell>
          <cell r="D124">
            <v>337.56957967947</v>
          </cell>
          <cell r="E124">
            <v>291.54893426582601</v>
          </cell>
          <cell r="F124">
            <v>228.43131604850001</v>
          </cell>
          <cell r="G124">
            <v>217.973457347509</v>
          </cell>
          <cell r="H124">
            <v>279.04872191658097</v>
          </cell>
          <cell r="I124">
            <v>317.14420526598298</v>
          </cell>
          <cell r="J124">
            <v>313.92638901966399</v>
          </cell>
          <cell r="K124">
            <v>290.867629549583</v>
          </cell>
          <cell r="L124">
            <v>320.79511467002902</v>
          </cell>
          <cell r="M124">
            <v>291.530571918254</v>
          </cell>
          <cell r="N124">
            <v>283.999622080439</v>
          </cell>
          <cell r="O124">
            <v>259.92183972368599</v>
          </cell>
          <cell r="P124">
            <v>176.793095421456</v>
          </cell>
          <cell r="Q124">
            <v>205.57221578075499</v>
          </cell>
          <cell r="R124">
            <v>209.92258147541801</v>
          </cell>
          <cell r="S124">
            <v>188.29541523064401</v>
          </cell>
          <cell r="T124">
            <v>204.72143987154399</v>
          </cell>
          <cell r="U124">
            <v>193.24226915550099</v>
          </cell>
          <cell r="V124">
            <v>167.22588843648299</v>
          </cell>
          <cell r="W124">
            <v>175.15682483404899</v>
          </cell>
          <cell r="X124">
            <v>189.97711739304799</v>
          </cell>
          <cell r="Y124">
            <v>231.57589504865101</v>
          </cell>
          <cell r="Z124">
            <v>241.99207408291699</v>
          </cell>
          <cell r="AA124">
            <v>270.92999001739997</v>
          </cell>
          <cell r="AB124">
            <v>274.14853573400001</v>
          </cell>
          <cell r="AC124">
            <v>230.63007285167748</v>
          </cell>
        </row>
        <row r="125">
          <cell r="A125" t="str">
            <v>Nigeria</v>
          </cell>
          <cell r="B125">
            <v>913.30542197310297</v>
          </cell>
          <cell r="C125">
            <v>836.11496706064997</v>
          </cell>
          <cell r="D125">
            <v>687.98900677183997</v>
          </cell>
          <cell r="E125">
            <v>460.879429874962</v>
          </cell>
          <cell r="F125">
            <v>431.229865292331</v>
          </cell>
          <cell r="G125">
            <v>418.53253764094097</v>
          </cell>
          <cell r="H125">
            <v>267.85241476196001</v>
          </cell>
          <cell r="I125">
            <v>253.61210306672601</v>
          </cell>
          <cell r="J125">
            <v>279.30193482465597</v>
          </cell>
          <cell r="K125">
            <v>274.94966491461702</v>
          </cell>
          <cell r="L125">
            <v>332.83015382280303</v>
          </cell>
          <cell r="M125">
            <v>300.20169316479303</v>
          </cell>
          <cell r="N125">
            <v>275.42571887992102</v>
          </cell>
          <cell r="O125">
            <v>200.298805319481</v>
          </cell>
          <cell r="P125">
            <v>216.53591066823299</v>
          </cell>
          <cell r="Q125">
            <v>318.814067956489</v>
          </cell>
          <cell r="R125">
            <v>405.61634500085802</v>
          </cell>
          <cell r="S125">
            <v>300.145291394754</v>
          </cell>
          <cell r="T125">
            <v>271.96564291817202</v>
          </cell>
          <cell r="U125">
            <v>299.49537361796803</v>
          </cell>
          <cell r="V125">
            <v>357.15670192635997</v>
          </cell>
          <cell r="W125">
            <v>362.42878864869601</v>
          </cell>
          <cell r="X125">
            <v>340.99121679171901</v>
          </cell>
          <cell r="Y125">
            <v>414.54317325687299</v>
          </cell>
          <cell r="Z125">
            <v>501.442894298363</v>
          </cell>
          <cell r="AA125">
            <v>674.07121404902</v>
          </cell>
          <cell r="AB125">
            <v>769.63327843597494</v>
          </cell>
          <cell r="AC125">
            <v>510.5184275801077</v>
          </cell>
        </row>
        <row r="126">
          <cell r="A126" t="str">
            <v>Norway</v>
          </cell>
          <cell r="B126">
            <v>15584.367730014999</v>
          </cell>
          <cell r="C126">
            <v>15357.385541043101</v>
          </cell>
          <cell r="D126">
            <v>15101.9838152588</v>
          </cell>
          <cell r="E126">
            <v>14718.9053462918</v>
          </cell>
          <cell r="F126">
            <v>14797.467321956599</v>
          </cell>
          <cell r="G126">
            <v>15533.498907679401</v>
          </cell>
          <cell r="H126">
            <v>18507.339301611399</v>
          </cell>
          <cell r="I126">
            <v>22080.631034335802</v>
          </cell>
          <cell r="J126">
            <v>23780.2839749212</v>
          </cell>
          <cell r="K126">
            <v>23829.6489636039</v>
          </cell>
          <cell r="L126">
            <v>27763.990338072501</v>
          </cell>
          <cell r="M126">
            <v>28143.581516687998</v>
          </cell>
          <cell r="N126">
            <v>29965.598113017801</v>
          </cell>
          <cell r="O126">
            <v>27404.019803940901</v>
          </cell>
          <cell r="P126">
            <v>28732.2879733792</v>
          </cell>
          <cell r="Q126">
            <v>34149.805357689504</v>
          </cell>
          <cell r="R126">
            <v>36521.505881819103</v>
          </cell>
          <cell r="S126">
            <v>35955.940395127102</v>
          </cell>
          <cell r="T126">
            <v>34075.583644131097</v>
          </cell>
          <cell r="U126">
            <v>35619.367322219703</v>
          </cell>
          <cell r="V126">
            <v>37520.0803788548</v>
          </cell>
          <cell r="W126">
            <v>37840.3121836836</v>
          </cell>
          <cell r="X126">
            <v>42525.725244054804</v>
          </cell>
          <cell r="Y126">
            <v>49316.716939317499</v>
          </cell>
          <cell r="Z126">
            <v>56344.175558187198</v>
          </cell>
          <cell r="AA126">
            <v>65509.210535709397</v>
          </cell>
          <cell r="AB126">
            <v>72305.509873329793</v>
          </cell>
          <cell r="AC126">
            <v>53973.60838904704</v>
          </cell>
        </row>
        <row r="127">
          <cell r="A127" t="str">
            <v>Oman</v>
          </cell>
          <cell r="B127">
            <v>5284.8972219585703</v>
          </cell>
          <cell r="C127">
            <v>5938.0110057935999</v>
          </cell>
          <cell r="D127">
            <v>6231.0988337788003</v>
          </cell>
          <cell r="E127">
            <v>6064.8117355434997</v>
          </cell>
          <cell r="F127">
            <v>6238.3713494132999</v>
          </cell>
          <cell r="G127">
            <v>6930.1294312942</v>
          </cell>
          <cell r="H127">
            <v>5143.2665617132998</v>
          </cell>
          <cell r="I127">
            <v>5075.49915068059</v>
          </cell>
          <cell r="J127">
            <v>4933.0680874392201</v>
          </cell>
          <cell r="K127">
            <v>5206.7624514435502</v>
          </cell>
          <cell r="L127">
            <v>7169.1131779140997</v>
          </cell>
          <cell r="M127">
            <v>6444.0730909090798</v>
          </cell>
          <cell r="N127">
            <v>6623.6012340425495</v>
          </cell>
          <cell r="O127">
            <v>6130.1616329927101</v>
          </cell>
          <cell r="P127">
            <v>6255.9068179006199</v>
          </cell>
          <cell r="Q127">
            <v>6596.2585865726696</v>
          </cell>
          <cell r="R127">
            <v>7204.6673574168199</v>
          </cell>
          <cell r="S127">
            <v>7369.8239035680199</v>
          </cell>
          <cell r="T127">
            <v>6466.89599731202</v>
          </cell>
          <cell r="U127">
            <v>6546.10523333333</v>
          </cell>
          <cell r="V127">
            <v>8142.6054250819598</v>
          </cell>
          <cell r="W127">
            <v>8076.6588496967997</v>
          </cell>
          <cell r="X127">
            <v>8162.7726971887496</v>
          </cell>
          <cell r="Y127">
            <v>8679.0043027888405</v>
          </cell>
          <cell r="Z127">
            <v>9782.1947509881302</v>
          </cell>
          <cell r="AA127">
            <v>11998.1886692607</v>
          </cell>
          <cell r="AB127">
            <v>13845.5550120097</v>
          </cell>
          <cell r="AC127">
            <v>10090.729046988819</v>
          </cell>
        </row>
        <row r="128">
          <cell r="A128" t="str">
            <v>Pakistan</v>
          </cell>
          <cell r="B128">
            <v>347.34390881847798</v>
          </cell>
          <cell r="C128">
            <v>363.35494961889702</v>
          </cell>
          <cell r="D128">
            <v>358.234417445649</v>
          </cell>
          <cell r="E128">
            <v>359.75921902162901</v>
          </cell>
          <cell r="F128">
            <v>365.39316951700499</v>
          </cell>
          <cell r="G128">
            <v>368.06934522195098</v>
          </cell>
          <cell r="H128">
            <v>373.66364927794399</v>
          </cell>
          <cell r="I128">
            <v>389.47808651938499</v>
          </cell>
          <cell r="J128">
            <v>411.26737461039301</v>
          </cell>
          <cell r="K128">
            <v>416.410239907532</v>
          </cell>
          <cell r="L128">
            <v>443.20610852924801</v>
          </cell>
          <cell r="M128">
            <v>496.457313513749</v>
          </cell>
          <cell r="N128">
            <v>520.77291148035704</v>
          </cell>
          <cell r="O128">
            <v>537.34392427996795</v>
          </cell>
          <cell r="P128">
            <v>528.28287487084901</v>
          </cell>
          <cell r="Q128">
            <v>602.23597097432196</v>
          </cell>
          <cell r="R128">
            <v>613.84582633859497</v>
          </cell>
          <cell r="S128">
            <v>591.01271700515099</v>
          </cell>
          <cell r="T128">
            <v>575.13327363758106</v>
          </cell>
          <cell r="U128">
            <v>527.27493003789402</v>
          </cell>
          <cell r="V128">
            <v>538.64841873417902</v>
          </cell>
          <cell r="W128">
            <v>509.099544057858</v>
          </cell>
          <cell r="X128">
            <v>501.87654231199502</v>
          </cell>
          <cell r="Y128">
            <v>562.80442945309005</v>
          </cell>
          <cell r="Z128">
            <v>655.48851570617205</v>
          </cell>
          <cell r="AA128">
            <v>727.52994516139597</v>
          </cell>
          <cell r="AB128">
            <v>830.08912675150998</v>
          </cell>
          <cell r="AC128">
            <v>631.1480172403368</v>
          </cell>
        </row>
        <row r="129">
          <cell r="A129" t="str">
            <v>Panama</v>
          </cell>
          <cell r="B129">
            <v>1947.6078761133399</v>
          </cell>
          <cell r="C129">
            <v>2156.7814539470401</v>
          </cell>
          <cell r="D129">
            <v>2331.52289846961</v>
          </cell>
          <cell r="E129">
            <v>2342.1908945435898</v>
          </cell>
          <cell r="F129">
            <v>2392.60603724464</v>
          </cell>
          <cell r="G129">
            <v>2477.4134372850299</v>
          </cell>
          <cell r="H129">
            <v>2520.4059602714001</v>
          </cell>
          <cell r="I129">
            <v>2479.0273499329501</v>
          </cell>
          <cell r="J129">
            <v>2099.2678725236901</v>
          </cell>
          <cell r="K129">
            <v>2080.1413006469202</v>
          </cell>
          <cell r="L129">
            <v>2219.1571727710202</v>
          </cell>
          <cell r="M129">
            <v>2391.9344133827999</v>
          </cell>
          <cell r="N129">
            <v>2669.05112017994</v>
          </cell>
          <cell r="O129">
            <v>2861.02571807199</v>
          </cell>
          <cell r="P129">
            <v>2994.6177891829002</v>
          </cell>
          <cell r="Q129">
            <v>3004.9791325185302</v>
          </cell>
          <cell r="R129">
            <v>3485.5487006917201</v>
          </cell>
          <cell r="S129">
            <v>3709.1447853852901</v>
          </cell>
          <cell r="T129">
            <v>3954.0308871930301</v>
          </cell>
          <cell r="U129">
            <v>4074.2154966708799</v>
          </cell>
          <cell r="V129">
            <v>3941.8249660787001</v>
          </cell>
          <cell r="W129">
            <v>3930.5925432756299</v>
          </cell>
          <cell r="X129">
            <v>4013.2112491824701</v>
          </cell>
          <cell r="Y129">
            <v>4154.5188567845498</v>
          </cell>
          <cell r="Z129">
            <v>4474.26552971612</v>
          </cell>
          <cell r="AA129">
            <v>4799.3532144497904</v>
          </cell>
          <cell r="AB129">
            <v>5210.6382155146903</v>
          </cell>
          <cell r="AC129">
            <v>4430.4299348205423</v>
          </cell>
        </row>
        <row r="130">
          <cell r="A130" t="str">
            <v>Papua New Guinea</v>
          </cell>
          <cell r="B130">
            <v>934.89968478436106</v>
          </cell>
          <cell r="C130">
            <v>893.30443526785405</v>
          </cell>
          <cell r="D130">
            <v>828.29584787514102</v>
          </cell>
          <cell r="E130">
            <v>808.84075517014298</v>
          </cell>
          <cell r="F130">
            <v>730.96708703955403</v>
          </cell>
          <cell r="G130">
            <v>660.75076588927504</v>
          </cell>
          <cell r="H130">
            <v>704.01078556362199</v>
          </cell>
          <cell r="I130">
            <v>785.27089297711802</v>
          </cell>
          <cell r="J130">
            <v>1060.12650859563</v>
          </cell>
          <cell r="K130">
            <v>988.58121078506701</v>
          </cell>
          <cell r="L130">
            <v>873.37075268075</v>
          </cell>
          <cell r="M130">
            <v>1004.58618968895</v>
          </cell>
          <cell r="N130">
            <v>1134.0507995231101</v>
          </cell>
          <cell r="O130">
            <v>1258.3822129570001</v>
          </cell>
          <cell r="P130">
            <v>1364.16677143577</v>
          </cell>
          <cell r="Q130">
            <v>1182.5454962532799</v>
          </cell>
          <cell r="R130">
            <v>1141.53377418327</v>
          </cell>
          <cell r="S130">
            <v>1060.8778673617701</v>
          </cell>
          <cell r="T130">
            <v>789.77147918582796</v>
          </cell>
          <cell r="U130">
            <v>699.95733446533904</v>
          </cell>
          <cell r="V130">
            <v>691.75981742167801</v>
          </cell>
          <cell r="W130">
            <v>586.23568250957101</v>
          </cell>
          <cell r="X130">
            <v>535.35132751468802</v>
          </cell>
          <cell r="Y130">
            <v>626.69391864711497</v>
          </cell>
          <cell r="Z130">
            <v>609.87834665152695</v>
          </cell>
          <cell r="AA130">
            <v>675.12976269318096</v>
          </cell>
          <cell r="AB130">
            <v>708.22097220962905</v>
          </cell>
          <cell r="AC130">
            <v>623.58500170428522</v>
          </cell>
        </row>
        <row r="131">
          <cell r="A131" t="str">
            <v>Paraguay</v>
          </cell>
          <cell r="B131">
            <v>1315.0955835015</v>
          </cell>
          <cell r="C131">
            <v>1627.5651523264501</v>
          </cell>
          <cell r="D131">
            <v>1655.9623002409901</v>
          </cell>
          <cell r="E131">
            <v>1783.9299855689801</v>
          </cell>
          <cell r="F131">
            <v>1407.4045429872899</v>
          </cell>
          <cell r="G131">
            <v>1167.8514419946</v>
          </cell>
          <cell r="H131">
            <v>1351.62435903608</v>
          </cell>
          <cell r="I131">
            <v>1097.5772041288801</v>
          </cell>
          <cell r="J131">
            <v>1408.9535993527199</v>
          </cell>
          <cell r="K131">
            <v>989.44764394879996</v>
          </cell>
          <cell r="L131">
            <v>1247.9076112452999</v>
          </cell>
          <cell r="M131">
            <v>1341.1239719274699</v>
          </cell>
          <cell r="N131">
            <v>1353.6153079857199</v>
          </cell>
          <cell r="O131">
            <v>1375.8167826553099</v>
          </cell>
          <cell r="P131">
            <v>1484.51804030056</v>
          </cell>
          <cell r="Q131">
            <v>1686.54715866365</v>
          </cell>
          <cell r="R131">
            <v>1791.01385707076</v>
          </cell>
          <cell r="S131">
            <v>1777.06126476789</v>
          </cell>
          <cell r="T131">
            <v>1552.70943768557</v>
          </cell>
          <cell r="U131">
            <v>1403.2538101095899</v>
          </cell>
          <cell r="V131">
            <v>1336.7518391753699</v>
          </cell>
          <cell r="W131">
            <v>1190.3108494195901</v>
          </cell>
          <cell r="X131">
            <v>921.93291178143397</v>
          </cell>
          <cell r="Y131">
            <v>986.09706325356797</v>
          </cell>
          <cell r="Z131">
            <v>1218.8934498103899</v>
          </cell>
          <cell r="AA131">
            <v>1288.81042359156</v>
          </cell>
          <cell r="AB131">
            <v>1483.23544017629</v>
          </cell>
          <cell r="AC131">
            <v>1181.5466896721384</v>
          </cell>
        </row>
        <row r="132">
          <cell r="A132" t="str">
            <v>Peru</v>
          </cell>
          <cell r="B132">
            <v>1192.1429675936199</v>
          </cell>
          <cell r="C132">
            <v>1405.2659422673601</v>
          </cell>
          <cell r="D132">
            <v>1363.70072124121</v>
          </cell>
          <cell r="E132">
            <v>1035.44939758853</v>
          </cell>
          <cell r="F132">
            <v>1042.6748799093</v>
          </cell>
          <cell r="G132">
            <v>881.80357361404299</v>
          </cell>
          <cell r="H132">
            <v>1293.3628429998801</v>
          </cell>
          <cell r="I132">
            <v>2088.50320667494</v>
          </cell>
          <cell r="J132">
            <v>1616.58514539199</v>
          </cell>
          <cell r="K132">
            <v>1953.2084034629099</v>
          </cell>
          <cell r="L132">
            <v>1331.9838539114701</v>
          </cell>
          <cell r="M132">
            <v>1557.5119301668999</v>
          </cell>
          <cell r="N132">
            <v>1588.29686409379</v>
          </cell>
          <cell r="O132">
            <v>1512.63849185762</v>
          </cell>
          <cell r="P132">
            <v>1951.3004223836001</v>
          </cell>
          <cell r="Q132">
            <v>2296.3034052601001</v>
          </cell>
          <cell r="R132">
            <v>2355.4242183976098</v>
          </cell>
          <cell r="S132">
            <v>2454.7507764089</v>
          </cell>
          <cell r="T132">
            <v>2321.5866178015599</v>
          </cell>
          <cell r="U132">
            <v>2076.8094415403898</v>
          </cell>
          <cell r="V132">
            <v>2115.3683679866899</v>
          </cell>
          <cell r="W132">
            <v>2106.9834563171298</v>
          </cell>
          <cell r="X132">
            <v>2194.4196493212498</v>
          </cell>
          <cell r="Y132">
            <v>2329.5641543547799</v>
          </cell>
          <cell r="Z132">
            <v>2598.9929507561501</v>
          </cell>
          <cell r="AA132">
            <v>2916.8518077526001</v>
          </cell>
          <cell r="AB132">
            <v>3374.3695154639699</v>
          </cell>
          <cell r="AC132">
            <v>2586.863588994313</v>
          </cell>
        </row>
        <row r="133">
          <cell r="A133" t="str">
            <v>Philippines</v>
          </cell>
          <cell r="B133">
            <v>671.57280633986602</v>
          </cell>
          <cell r="C133">
            <v>719.55273571973703</v>
          </cell>
          <cell r="D133">
            <v>731.393483149811</v>
          </cell>
          <cell r="E133">
            <v>637.958693299782</v>
          </cell>
          <cell r="F133">
            <v>588.72503465191096</v>
          </cell>
          <cell r="G133">
            <v>562.17792674926602</v>
          </cell>
          <cell r="H133">
            <v>533.36361214657995</v>
          </cell>
          <cell r="I133">
            <v>578.32699109221699</v>
          </cell>
          <cell r="J133">
            <v>645.40866201157496</v>
          </cell>
          <cell r="K133">
            <v>709.60377917406197</v>
          </cell>
          <cell r="L133">
            <v>718.11374319198001</v>
          </cell>
          <cell r="M133">
            <v>719.38438387884298</v>
          </cell>
          <cell r="N133">
            <v>822.69464163971804</v>
          </cell>
          <cell r="O133">
            <v>825.01188418828599</v>
          </cell>
          <cell r="P133">
            <v>949.208731443131</v>
          </cell>
          <cell r="Q133">
            <v>1104.9845399124699</v>
          </cell>
          <cell r="R133">
            <v>1206.13555796369</v>
          </cell>
          <cell r="S133">
            <v>1170.31752321405</v>
          </cell>
          <cell r="T133">
            <v>910.43579284670705</v>
          </cell>
          <cell r="U133">
            <v>1018.88180329855</v>
          </cell>
          <cell r="V133">
            <v>994.29076447950501</v>
          </cell>
          <cell r="W133">
            <v>913.89972382304404</v>
          </cell>
          <cell r="X133">
            <v>966.17631180235799</v>
          </cell>
          <cell r="Y133">
            <v>982.14767669290802</v>
          </cell>
          <cell r="Z133">
            <v>1037.61499455081</v>
          </cell>
          <cell r="AA133">
            <v>1153.7818143127399</v>
          </cell>
          <cell r="AB133">
            <v>1344.57719729204</v>
          </cell>
          <cell r="AC133">
            <v>1066.3662864123166</v>
          </cell>
        </row>
        <row r="134">
          <cell r="A134" t="str">
            <v>Poland</v>
          </cell>
          <cell r="B134">
            <v>1591.31613864317</v>
          </cell>
          <cell r="C134">
            <v>1494.3382393905199</v>
          </cell>
          <cell r="D134">
            <v>1799.2458405201</v>
          </cell>
          <cell r="E134">
            <v>2052.14711137221</v>
          </cell>
          <cell r="F134">
            <v>2037.264261536</v>
          </cell>
          <cell r="G134">
            <v>1895.37372725108</v>
          </cell>
          <cell r="H134">
            <v>1960.9442175711199</v>
          </cell>
          <cell r="I134">
            <v>1687.17386431506</v>
          </cell>
          <cell r="J134">
            <v>1815.1369080125</v>
          </cell>
          <cell r="K134">
            <v>1767.9464815532599</v>
          </cell>
          <cell r="L134">
            <v>1625.2370555657999</v>
          </cell>
          <cell r="M134">
            <v>2100.5612502819599</v>
          </cell>
          <cell r="N134">
            <v>2310.2312264428901</v>
          </cell>
          <cell r="O134">
            <v>2346.2414817653898</v>
          </cell>
          <cell r="P134">
            <v>2686.4066115713299</v>
          </cell>
          <cell r="Q134">
            <v>3603.9640517031398</v>
          </cell>
          <cell r="R134">
            <v>4056.0108453819398</v>
          </cell>
          <cell r="S134">
            <v>4064.2428966843499</v>
          </cell>
          <cell r="T134">
            <v>4448.5328455071904</v>
          </cell>
          <cell r="U134">
            <v>4344.0325218401204</v>
          </cell>
          <cell r="V134">
            <v>4455.1957595815602</v>
          </cell>
          <cell r="W134">
            <v>4976.2799174699003</v>
          </cell>
          <cell r="X134">
            <v>5179.8910467053402</v>
          </cell>
          <cell r="Y134">
            <v>5668.0303752488799</v>
          </cell>
          <cell r="Z134">
            <v>6617.4228137042001</v>
          </cell>
          <cell r="AA134">
            <v>7943.3394022515804</v>
          </cell>
          <cell r="AB134">
            <v>8890.2388455214204</v>
          </cell>
          <cell r="AC134">
            <v>6545.8670668168879</v>
          </cell>
        </row>
        <row r="135">
          <cell r="A135" t="str">
            <v>Portugal</v>
          </cell>
          <cell r="B135">
            <v>3191.6529166638702</v>
          </cell>
          <cell r="C135">
            <v>3149.8379049912201</v>
          </cell>
          <cell r="D135">
            <v>2975.3898336704101</v>
          </cell>
          <cell r="E135">
            <v>2736.0083105491899</v>
          </cell>
          <cell r="F135">
            <v>2506.76658277353</v>
          </cell>
          <cell r="G135">
            <v>2627.7193960384202</v>
          </cell>
          <cell r="H135">
            <v>3654.3488840752698</v>
          </cell>
          <cell r="I135">
            <v>4572.7287829810402</v>
          </cell>
          <cell r="J135">
            <v>5325.1452821191297</v>
          </cell>
          <cell r="K135">
            <v>5765.5297548563303</v>
          </cell>
          <cell r="L135">
            <v>7690.9788799735798</v>
          </cell>
          <cell r="M135">
            <v>8715.2965899155006</v>
          </cell>
          <cell r="N135">
            <v>10476.462705628899</v>
          </cell>
          <cell r="O135">
            <v>9197.3325039368192</v>
          </cell>
          <cell r="P135">
            <v>9618.0780969214393</v>
          </cell>
          <cell r="Q135">
            <v>11391.9745540558</v>
          </cell>
          <cell r="R135">
            <v>11843.867487342</v>
          </cell>
          <cell r="S135">
            <v>11261.485162524799</v>
          </cell>
          <cell r="T135">
            <v>11884.315946610601</v>
          </cell>
          <cell r="U135">
            <v>12185.187848366</v>
          </cell>
          <cell r="V135">
            <v>11051.364843227901</v>
          </cell>
          <cell r="W135">
            <v>11250.236322183</v>
          </cell>
          <cell r="X135">
            <v>12339.417947805199</v>
          </cell>
          <cell r="Y135">
            <v>15003.3876433926</v>
          </cell>
          <cell r="Z135">
            <v>17069.7019235222</v>
          </cell>
          <cell r="AA135">
            <v>17597.563066666</v>
          </cell>
          <cell r="AB135">
            <v>18464.891534128401</v>
          </cell>
          <cell r="AC135">
            <v>15287.533072949567</v>
          </cell>
        </row>
        <row r="136">
          <cell r="A136" t="str">
            <v>Qatar</v>
          </cell>
          <cell r="B136">
            <v>32621.527182637601</v>
          </cell>
          <cell r="C136">
            <v>33312.555727021499</v>
          </cell>
          <cell r="D136">
            <v>27131.084501361602</v>
          </cell>
          <cell r="E136">
            <v>21558.607825031901</v>
          </cell>
          <cell r="F136">
            <v>20951.236924123099</v>
          </cell>
          <cell r="G136">
            <v>18555.336288600902</v>
          </cell>
          <cell r="H136">
            <v>13943.6626330951</v>
          </cell>
          <cell r="I136">
            <v>14097.861570732801</v>
          </cell>
          <cell r="J136">
            <v>12997.0042965353</v>
          </cell>
          <cell r="K136">
            <v>13219.7799522521</v>
          </cell>
          <cell r="L136">
            <v>15144.9373671596</v>
          </cell>
          <cell r="M136">
            <v>13523.6080226257</v>
          </cell>
          <cell r="N136">
            <v>14345.5044017896</v>
          </cell>
          <cell r="O136">
            <v>12779.631083202499</v>
          </cell>
          <cell r="P136">
            <v>12499.068727882301</v>
          </cell>
          <cell r="Q136">
            <v>15956.6903684551</v>
          </cell>
          <cell r="R136">
            <v>17421.8089602705</v>
          </cell>
          <cell r="S136">
            <v>21642.345639564199</v>
          </cell>
          <cell r="T136">
            <v>18523.732657926401</v>
          </cell>
          <cell r="U136">
            <v>21106.416565132298</v>
          </cell>
          <cell r="V136">
            <v>28519.062507880699</v>
          </cell>
          <cell r="W136">
            <v>27030.272431645699</v>
          </cell>
          <cell r="X136">
            <v>28354.795567809499</v>
          </cell>
          <cell r="Y136">
            <v>32787.553616068799</v>
          </cell>
          <cell r="Z136">
            <v>41949.310276814002</v>
          </cell>
          <cell r="AA136">
            <v>53332.904733205702</v>
          </cell>
          <cell r="AB136">
            <v>62914.382753284903</v>
          </cell>
          <cell r="AC136">
            <v>41061.536563138106</v>
          </cell>
        </row>
        <row r="137">
          <cell r="A137" t="str">
            <v>Romania</v>
          </cell>
          <cell r="B137">
            <v>2053.5251773325799</v>
          </cell>
          <cell r="C137">
            <v>2452.0770023147202</v>
          </cell>
          <cell r="D137">
            <v>2442.92967548653</v>
          </cell>
          <cell r="E137">
            <v>2126.65307989146</v>
          </cell>
          <cell r="F137">
            <v>1711.5059020695401</v>
          </cell>
          <cell r="G137">
            <v>2098.39461939392</v>
          </cell>
          <cell r="H137">
            <v>2272.4960669828001</v>
          </cell>
          <cell r="I137">
            <v>2527.1647822279301</v>
          </cell>
          <cell r="J137">
            <v>2599.0773093733001</v>
          </cell>
          <cell r="K137">
            <v>2313.02320274873</v>
          </cell>
          <cell r="L137">
            <v>1648.13822463883</v>
          </cell>
          <cell r="M137">
            <v>1278.4969258787401</v>
          </cell>
          <cell r="N137">
            <v>848.17620655126905</v>
          </cell>
          <cell r="O137">
            <v>1148.1399198937399</v>
          </cell>
          <cell r="P137">
            <v>1318.0377645379899</v>
          </cell>
          <cell r="Q137">
            <v>1564.19841641525</v>
          </cell>
          <cell r="R137">
            <v>1565.7256747850399</v>
          </cell>
          <cell r="S137">
            <v>1566.90760666187</v>
          </cell>
          <cell r="T137">
            <v>1885.61300626308</v>
          </cell>
          <cell r="U137">
            <v>1608.2086000797799</v>
          </cell>
          <cell r="V137">
            <v>1675.64722722745</v>
          </cell>
          <cell r="W137">
            <v>1824.6331044553301</v>
          </cell>
          <cell r="X137">
            <v>2088.41527261376</v>
          </cell>
          <cell r="Y137">
            <v>2721.4568124566899</v>
          </cell>
          <cell r="Z137">
            <v>3464.3050884889699</v>
          </cell>
          <cell r="AA137">
            <v>4539.2009439089597</v>
          </cell>
          <cell r="AB137">
            <v>5633.3646004273996</v>
          </cell>
          <cell r="AC137">
            <v>3378.5626370585182</v>
          </cell>
        </row>
        <row r="138">
          <cell r="A138" t="str">
            <v>Russian Federation</v>
          </cell>
          <cell r="B138" t="str">
            <v>..</v>
          </cell>
          <cell r="C138" t="str">
            <v>..</v>
          </cell>
          <cell r="D138" t="str">
            <v>..</v>
          </cell>
          <cell r="E138" t="str">
            <v>..</v>
          </cell>
          <cell r="F138" t="str">
            <v>..</v>
          </cell>
          <cell r="G138" t="str">
            <v>..</v>
          </cell>
          <cell r="H138" t="str">
            <v>..</v>
          </cell>
          <cell r="I138" t="str">
            <v>..</v>
          </cell>
          <cell r="J138" t="str">
            <v>..</v>
          </cell>
          <cell r="K138" t="str">
            <v>..</v>
          </cell>
          <cell r="L138" t="str">
            <v>..</v>
          </cell>
          <cell r="M138" t="str">
            <v>..</v>
          </cell>
          <cell r="N138">
            <v>576.24116325565501</v>
          </cell>
          <cell r="O138">
            <v>1237.0513129931201</v>
          </cell>
          <cell r="P138">
            <v>1865.9120002878201</v>
          </cell>
          <cell r="Q138">
            <v>2112.2032938912198</v>
          </cell>
          <cell r="R138">
            <v>2641.7723657166998</v>
          </cell>
          <cell r="S138">
            <v>2736.1243815448302</v>
          </cell>
          <cell r="T138">
            <v>1833.81453104664</v>
          </cell>
          <cell r="U138">
            <v>1328.1809411690001</v>
          </cell>
          <cell r="V138">
            <v>1767.8802918004301</v>
          </cell>
          <cell r="W138">
            <v>2095.5787472241</v>
          </cell>
          <cell r="X138">
            <v>2379.3796286789002</v>
          </cell>
          <cell r="Y138">
            <v>2975.3716134371198</v>
          </cell>
          <cell r="Z138">
            <v>4104.4444456417996</v>
          </cell>
          <cell r="AA138">
            <v>5323.1887495586998</v>
          </cell>
          <cell r="AB138">
            <v>6856.0814182841004</v>
          </cell>
          <cell r="AC138">
            <v>3955.674100470786</v>
          </cell>
        </row>
        <row r="139">
          <cell r="A139" t="str">
            <v>Rwanda</v>
          </cell>
          <cell r="B139">
            <v>253.896065415702</v>
          </cell>
          <cell r="C139">
            <v>277.98323523541097</v>
          </cell>
          <cell r="D139">
            <v>285.85930453786602</v>
          </cell>
          <cell r="E139">
            <v>294.23233147403602</v>
          </cell>
          <cell r="F139">
            <v>275.209848094172</v>
          </cell>
          <cell r="G139">
            <v>316.18496325007197</v>
          </cell>
          <cell r="H139">
            <v>346.251825591125</v>
          </cell>
          <cell r="I139">
            <v>371.51557922192097</v>
          </cell>
          <cell r="J139">
            <v>383.998631011881</v>
          </cell>
          <cell r="K139">
            <v>387.75517805588402</v>
          </cell>
          <cell r="L139">
            <v>362.23758593442</v>
          </cell>
          <cell r="M139">
            <v>259.25024988961502</v>
          </cell>
          <cell r="N139">
            <v>266.93719973828303</v>
          </cell>
          <cell r="O139">
            <v>259.11543048332101</v>
          </cell>
          <cell r="P139">
            <v>231.96092973301199</v>
          </cell>
          <cell r="Q139">
            <v>259.723740475098</v>
          </cell>
          <cell r="R139">
            <v>224.362030186824</v>
          </cell>
          <cell r="S139">
            <v>290.40086705017097</v>
          </cell>
          <cell r="T139">
            <v>298.277981603147</v>
          </cell>
          <cell r="U139">
            <v>269.61907577833603</v>
          </cell>
          <cell r="V139">
            <v>235.696054157688</v>
          </cell>
          <cell r="W139">
            <v>214.073868855233</v>
          </cell>
          <cell r="X139">
            <v>213.07824771731299</v>
          </cell>
          <cell r="Y139">
            <v>201.30589018353899</v>
          </cell>
          <cell r="Z139">
            <v>213.58555715940699</v>
          </cell>
          <cell r="AA139">
            <v>238.27921767018</v>
          </cell>
          <cell r="AB139">
            <v>260.53008068219998</v>
          </cell>
          <cell r="AC139">
            <v>223.47547704464532</v>
          </cell>
        </row>
        <row r="140">
          <cell r="A140" t="str">
            <v>Samoa</v>
          </cell>
          <cell r="B140">
            <v>673.43412334969196</v>
          </cell>
          <cell r="C140">
            <v>631.02612834070999</v>
          </cell>
          <cell r="D140">
            <v>645.79042780743703</v>
          </cell>
          <cell r="E140">
            <v>594.87555136220703</v>
          </cell>
          <cell r="F140">
            <v>574.60945148127701</v>
          </cell>
          <cell r="G140">
            <v>545.40269675163199</v>
          </cell>
          <cell r="H140">
            <v>576.26461589977703</v>
          </cell>
          <cell r="I140">
            <v>646.32200663278195</v>
          </cell>
          <cell r="J140">
            <v>717.40835165540602</v>
          </cell>
          <cell r="K140">
            <v>730.15276195311901</v>
          </cell>
          <cell r="L140">
            <v>935.42050606452199</v>
          </cell>
          <cell r="M140">
            <v>901.51599564404205</v>
          </cell>
          <cell r="N140">
            <v>981.30653209442505</v>
          </cell>
          <cell r="O140">
            <v>1003.29740475302</v>
          </cell>
          <cell r="P140">
            <v>794.30504995240199</v>
          </cell>
          <cell r="Q140">
            <v>1211.28564147458</v>
          </cell>
          <cell r="R140">
            <v>1285.7263322551601</v>
          </cell>
          <cell r="S140">
            <v>1389.17762587059</v>
          </cell>
          <cell r="T140">
            <v>1342.3586539072801</v>
          </cell>
          <cell r="U140">
            <v>1301.3765602486201</v>
          </cell>
          <cell r="V140">
            <v>1286.81680627584</v>
          </cell>
          <cell r="W140">
            <v>1331.9606039794701</v>
          </cell>
          <cell r="X140">
            <v>1457.2591146254399</v>
          </cell>
          <cell r="Y140">
            <v>1593.8149847510899</v>
          </cell>
          <cell r="Z140">
            <v>1709.29370575593</v>
          </cell>
          <cell r="AA140">
            <v>1853.3508436398399</v>
          </cell>
          <cell r="AB140">
            <v>1958.5796692203501</v>
          </cell>
          <cell r="AC140">
            <v>1650.7098203286866</v>
          </cell>
        </row>
        <row r="141">
          <cell r="A141" t="str">
            <v>Sao Tome and Principe</v>
          </cell>
          <cell r="B141">
            <v>438.50684706983901</v>
          </cell>
          <cell r="C141">
            <v>546.86097112526602</v>
          </cell>
          <cell r="D141">
            <v>565.89418793337495</v>
          </cell>
          <cell r="E141">
            <v>549.72550280436099</v>
          </cell>
          <cell r="F141">
            <v>496.44446189945199</v>
          </cell>
          <cell r="G141">
            <v>519.95557426796904</v>
          </cell>
          <cell r="H141">
            <v>625.57762936871802</v>
          </cell>
          <cell r="I141">
            <v>529.049078800742</v>
          </cell>
          <cell r="J141">
            <v>450.14951783971202</v>
          </cell>
          <cell r="K141">
            <v>411.62252982607498</v>
          </cell>
          <cell r="L141">
            <v>500.54712242627397</v>
          </cell>
          <cell r="M141">
            <v>481.44009598520898</v>
          </cell>
          <cell r="N141">
            <v>373.23311927385203</v>
          </cell>
          <cell r="O141">
            <v>380.33851218885297</v>
          </cell>
          <cell r="P141">
            <v>385.23197292074298</v>
          </cell>
          <cell r="Q141">
            <v>344.64015166816199</v>
          </cell>
          <cell r="R141">
            <v>331.805818780344</v>
          </cell>
          <cell r="S141">
            <v>317.19744431603101</v>
          </cell>
          <cell r="T141">
            <v>286.26507562664102</v>
          </cell>
          <cell r="U141">
            <v>323.89242873128597</v>
          </cell>
          <cell r="V141">
            <v>312.95922028662397</v>
          </cell>
          <cell r="W141">
            <v>315.85106931715501</v>
          </cell>
          <cell r="X141">
            <v>347.34682130127499</v>
          </cell>
          <cell r="Y141">
            <v>375.58078949541601</v>
          </cell>
          <cell r="Z141">
            <v>401.579808496113</v>
          </cell>
          <cell r="AA141">
            <v>439.267537094499</v>
          </cell>
          <cell r="AB141">
            <v>474.19951176678501</v>
          </cell>
          <cell r="AC141">
            <v>392.30425624520711</v>
          </cell>
        </row>
        <row r="142">
          <cell r="A142" t="str">
            <v>Saudi Arabia</v>
          </cell>
          <cell r="B142">
            <v>17627.978137001101</v>
          </cell>
          <cell r="C142">
            <v>18785.720949879498</v>
          </cell>
          <cell r="D142">
            <v>14879.408087980701</v>
          </cell>
          <cell r="E142">
            <v>11931.446642011</v>
          </cell>
          <cell r="F142">
            <v>10528.936366742</v>
          </cell>
          <cell r="G142">
            <v>8730.5972099784303</v>
          </cell>
          <cell r="H142">
            <v>6956.3554962695698</v>
          </cell>
          <cell r="I142">
            <v>6531.7170861962304</v>
          </cell>
          <cell r="J142">
            <v>6409.3009997353001</v>
          </cell>
          <cell r="K142">
            <v>6593.6693830593804</v>
          </cell>
          <cell r="L142">
            <v>7687.8277905761597</v>
          </cell>
          <cell r="M142">
            <v>8234.2098764915409</v>
          </cell>
          <cell r="N142">
            <v>8042.2912095890997</v>
          </cell>
          <cell r="O142">
            <v>7648.9918406512497</v>
          </cell>
          <cell r="P142">
            <v>7588.6323068246402</v>
          </cell>
          <cell r="Q142">
            <v>7855.1270043642198</v>
          </cell>
          <cell r="R142">
            <v>8489.5765610498001</v>
          </cell>
          <cell r="S142">
            <v>8667.0399311680394</v>
          </cell>
          <cell r="T142">
            <v>7483.8724102060296</v>
          </cell>
          <cell r="U142">
            <v>8059.2804698220998</v>
          </cell>
          <cell r="V142">
            <v>9216.3914466204296</v>
          </cell>
          <cell r="W142">
            <v>8736.40959263476</v>
          </cell>
          <cell r="X142">
            <v>8785.1316646923297</v>
          </cell>
          <cell r="Y142">
            <v>9758.0172684819099</v>
          </cell>
          <cell r="Z142">
            <v>11055.761020776599</v>
          </cell>
          <cell r="AA142">
            <v>13409.935007835</v>
          </cell>
          <cell r="AB142">
            <v>14714.6885976756</v>
          </cell>
          <cell r="AC142">
            <v>11076.657192016033</v>
          </cell>
        </row>
        <row r="143">
          <cell r="A143" t="str">
            <v>Senegal</v>
          </cell>
          <cell r="B143">
            <v>587.86201022013097</v>
          </cell>
          <cell r="C143">
            <v>518.91090385929795</v>
          </cell>
          <cell r="D143">
            <v>494.01509291217201</v>
          </cell>
          <cell r="E143">
            <v>428.28338309420798</v>
          </cell>
          <cell r="F143">
            <v>405.651771280996</v>
          </cell>
          <cell r="G143">
            <v>431.15359042571799</v>
          </cell>
          <cell r="H143">
            <v>591.77972100230704</v>
          </cell>
          <cell r="I143">
            <v>690.63146385611606</v>
          </cell>
          <cell r="J143">
            <v>662.64592646746303</v>
          </cell>
          <cell r="K143">
            <v>633.92660147139395</v>
          </cell>
          <cell r="L143">
            <v>716.60976164011902</v>
          </cell>
          <cell r="M143">
            <v>684.69227066977203</v>
          </cell>
          <cell r="N143">
            <v>712.32299076889399</v>
          </cell>
          <cell r="O143">
            <v>655.99449700752598</v>
          </cell>
          <cell r="P143">
            <v>436.31534299539999</v>
          </cell>
          <cell r="Q143">
            <v>534.97608871986802</v>
          </cell>
          <cell r="R143">
            <v>541.39901227616599</v>
          </cell>
          <cell r="S143">
            <v>486.79282654172499</v>
          </cell>
          <cell r="T143">
            <v>513.89960290654903</v>
          </cell>
          <cell r="U143">
            <v>510.42906320539697</v>
          </cell>
          <cell r="V143">
            <v>453.77656791380201</v>
          </cell>
          <cell r="W143">
            <v>460.64451290146798</v>
          </cell>
          <cell r="X143">
            <v>493.03166915057801</v>
          </cell>
          <cell r="Y143">
            <v>614.11850961837604</v>
          </cell>
          <cell r="Z143">
            <v>698.91682745230901</v>
          </cell>
          <cell r="AA143">
            <v>738.99119117451505</v>
          </cell>
          <cell r="AB143">
            <v>774.15209000523498</v>
          </cell>
          <cell r="AC143">
            <v>629.97580005041357</v>
          </cell>
        </row>
        <row r="144">
          <cell r="A144" t="str">
            <v>Serbia and Montenegro</v>
          </cell>
          <cell r="B144" t="str">
            <v>..</v>
          </cell>
          <cell r="C144" t="str">
            <v>..</v>
          </cell>
          <cell r="D144" t="str">
            <v>..</v>
          </cell>
          <cell r="E144" t="str">
            <v>..</v>
          </cell>
          <cell r="F144" t="str">
            <v>..</v>
          </cell>
          <cell r="G144" t="str">
            <v>..</v>
          </cell>
          <cell r="H144" t="str">
            <v>..</v>
          </cell>
          <cell r="I144" t="str">
            <v>..</v>
          </cell>
          <cell r="J144" t="str">
            <v>..</v>
          </cell>
          <cell r="K144" t="str">
            <v>..</v>
          </cell>
          <cell r="L144" t="str">
            <v>..</v>
          </cell>
          <cell r="M144" t="str">
            <v>..</v>
          </cell>
          <cell r="N144" t="str">
            <v>..</v>
          </cell>
          <cell r="O144" t="str">
            <v>..</v>
          </cell>
          <cell r="P144" t="str">
            <v>..</v>
          </cell>
          <cell r="Q144" t="str">
            <v>..</v>
          </cell>
          <cell r="R144" t="str">
            <v>..</v>
          </cell>
          <cell r="S144" t="str">
            <v>..</v>
          </cell>
          <cell r="T144">
            <v>2126.4784188932699</v>
          </cell>
          <cell r="U144">
            <v>1476.4383361581399</v>
          </cell>
          <cell r="V144">
            <v>1192.5109095687999</v>
          </cell>
          <cell r="W144">
            <v>1567.0877394786601</v>
          </cell>
          <cell r="X144">
            <v>2110.8541190967999</v>
          </cell>
          <cell r="Y144">
            <v>2718.9942503892698</v>
          </cell>
          <cell r="Z144">
            <v>3285.1912318534401</v>
          </cell>
          <cell r="AA144">
            <v>3511.2888494174899</v>
          </cell>
          <cell r="AB144">
            <v>4219.9754928924904</v>
          </cell>
          <cell r="AC144">
            <v>2902.2319471880251</v>
          </cell>
        </row>
        <row r="145">
          <cell r="A145" t="str">
            <v>Seychelles</v>
          </cell>
          <cell r="B145">
            <v>2326.8236814451502</v>
          </cell>
          <cell r="C145">
            <v>2392.24679915567</v>
          </cell>
          <cell r="D145">
            <v>2296.7191150697799</v>
          </cell>
          <cell r="E145">
            <v>2280.4655905487398</v>
          </cell>
          <cell r="F145">
            <v>2338.0646112709101</v>
          </cell>
          <cell r="G145">
            <v>2588.5648981853401</v>
          </cell>
          <cell r="H145">
            <v>3165.8925444349902</v>
          </cell>
          <cell r="I145">
            <v>3638.9933533961898</v>
          </cell>
          <cell r="J145">
            <v>4128.0927611778698</v>
          </cell>
          <cell r="K145">
            <v>4407.21395017741</v>
          </cell>
          <cell r="L145">
            <v>5302.8437271419798</v>
          </cell>
          <cell r="M145">
            <v>5314.6631281665896</v>
          </cell>
          <cell r="N145">
            <v>6128.3259197566804</v>
          </cell>
          <cell r="O145">
            <v>6559.1299939632399</v>
          </cell>
          <cell r="P145">
            <v>6555.3747469972604</v>
          </cell>
          <cell r="Q145">
            <v>6748.7893841400801</v>
          </cell>
          <cell r="R145">
            <v>6583.0685593598801</v>
          </cell>
          <cell r="S145">
            <v>7280.9292642454902</v>
          </cell>
          <cell r="T145">
            <v>7715.7837368435303</v>
          </cell>
          <cell r="U145">
            <v>8272.8112236777306</v>
          </cell>
          <cell r="V145">
            <v>8046.3505664115501</v>
          </cell>
          <cell r="W145">
            <v>8047.9265230027104</v>
          </cell>
          <cell r="X145">
            <v>8846.5363542762097</v>
          </cell>
          <cell r="Y145">
            <v>8776.3044177354896</v>
          </cell>
          <cell r="Z145">
            <v>8625.5561992333405</v>
          </cell>
          <cell r="AA145">
            <v>8899.0195046696099</v>
          </cell>
          <cell r="AB145">
            <v>9051.4516666956806</v>
          </cell>
          <cell r="AC145">
            <v>8707.7991109355062</v>
          </cell>
        </row>
        <row r="146">
          <cell r="A146" t="str">
            <v>Sierra Leone</v>
          </cell>
          <cell r="B146">
            <v>357.60614788256902</v>
          </cell>
          <cell r="C146">
            <v>374.11637834084098</v>
          </cell>
          <cell r="D146">
            <v>412.02253730005901</v>
          </cell>
          <cell r="E146">
            <v>349.98011850401701</v>
          </cell>
          <cell r="F146">
            <v>402.62548099654401</v>
          </cell>
          <cell r="G146">
            <v>335.93332084841597</v>
          </cell>
          <cell r="H146">
            <v>246.09063014831801</v>
          </cell>
          <cell r="I146">
            <v>209.792246401716</v>
          </cell>
          <cell r="J146">
            <v>336.70064860008802</v>
          </cell>
          <cell r="K146">
            <v>302.16545726788098</v>
          </cell>
          <cell r="L146">
            <v>162.41120530724299</v>
          </cell>
          <cell r="M146">
            <v>190.70783896670801</v>
          </cell>
          <cell r="N146">
            <v>162.285697325884</v>
          </cell>
          <cell r="O146">
            <v>178.80783724316601</v>
          </cell>
          <cell r="P146">
            <v>207.23878563225199</v>
          </cell>
          <cell r="Q146">
            <v>193.38221771445001</v>
          </cell>
          <cell r="R146">
            <v>218.31559000497899</v>
          </cell>
          <cell r="S146">
            <v>191.848014082682</v>
          </cell>
          <cell r="T146">
            <v>147.78839555800599</v>
          </cell>
          <cell r="U146">
            <v>143.26560040478901</v>
          </cell>
          <cell r="V146">
            <v>132.64354866716701</v>
          </cell>
          <cell r="W146">
            <v>163.801607721902</v>
          </cell>
          <cell r="X146">
            <v>185.44064884333301</v>
          </cell>
          <cell r="Y146">
            <v>191.419515980401</v>
          </cell>
          <cell r="Z146">
            <v>201.99576727645101</v>
          </cell>
          <cell r="AA146">
            <v>222.882402824297</v>
          </cell>
          <cell r="AB146">
            <v>253.79579656403601</v>
          </cell>
          <cell r="AC146">
            <v>203.2226232017367</v>
          </cell>
        </row>
        <row r="147">
          <cell r="A147" t="str">
            <v>Singapore</v>
          </cell>
          <cell r="B147">
            <v>4859.4580457145403</v>
          </cell>
          <cell r="C147">
            <v>5489.6954360346999</v>
          </cell>
          <cell r="D147">
            <v>5778.5750687773498</v>
          </cell>
          <cell r="E147">
            <v>6495.2095567814704</v>
          </cell>
          <cell r="F147">
            <v>6889.76135150346</v>
          </cell>
          <cell r="G147">
            <v>6484.73861463095</v>
          </cell>
          <cell r="H147">
            <v>6587.9439293722698</v>
          </cell>
          <cell r="I147">
            <v>7413.5101632596898</v>
          </cell>
          <cell r="J147">
            <v>8931.8793793040804</v>
          </cell>
          <cell r="K147">
            <v>10275.642960024699</v>
          </cell>
          <cell r="L147">
            <v>12090.9757125039</v>
          </cell>
          <cell r="M147">
            <v>13765.265077817699</v>
          </cell>
          <cell r="N147">
            <v>15381.606642921901</v>
          </cell>
          <cell r="O147">
            <v>17541.818936181699</v>
          </cell>
          <cell r="P147">
            <v>20659.418113807398</v>
          </cell>
          <cell r="Q147">
            <v>23907.879480353498</v>
          </cell>
          <cell r="R147">
            <v>25215.761127588099</v>
          </cell>
          <cell r="S147">
            <v>25269.594813506799</v>
          </cell>
          <cell r="T147">
            <v>21009.3267492749</v>
          </cell>
          <cell r="U147">
            <v>20909.35851152</v>
          </cell>
          <cell r="V147">
            <v>23077.089161315998</v>
          </cell>
          <cell r="W147">
            <v>20692.440569224502</v>
          </cell>
          <cell r="X147">
            <v>21112.958552133601</v>
          </cell>
          <cell r="Y147">
            <v>22065.819435969599</v>
          </cell>
          <cell r="Z147">
            <v>25329.6909670436</v>
          </cell>
          <cell r="AA147">
            <v>26879.154354576702</v>
          </cell>
          <cell r="AB147">
            <v>29917.2004928932</v>
          </cell>
          <cell r="AC147">
            <v>24332.87739530687</v>
          </cell>
        </row>
        <row r="148">
          <cell r="A148" t="str">
            <v>Slovak Republic</v>
          </cell>
          <cell r="B148">
            <v>8150.5246757920004</v>
          </cell>
          <cell r="C148">
            <v>8579.3409882354408</v>
          </cell>
          <cell r="D148">
            <v>8560.4675346998301</v>
          </cell>
          <cell r="E148">
            <v>8417.6078854174903</v>
          </cell>
          <cell r="F148">
            <v>7580.0592570570298</v>
          </cell>
          <cell r="G148">
            <v>7582.4692684450602</v>
          </cell>
          <cell r="H148">
            <v>8851.3820705395192</v>
          </cell>
          <cell r="I148">
            <v>9882.5427660144196</v>
          </cell>
          <cell r="J148">
            <v>9760.6106252473492</v>
          </cell>
          <cell r="K148">
            <v>9517.2934987150693</v>
          </cell>
          <cell r="L148">
            <v>8581.3245740153106</v>
          </cell>
          <cell r="M148">
            <v>6308.6718097200101</v>
          </cell>
          <cell r="N148">
            <v>2224.1487009282</v>
          </cell>
          <cell r="O148">
            <v>2518.6624630006299</v>
          </cell>
          <cell r="P148">
            <v>2897.6167849898902</v>
          </cell>
          <cell r="Q148">
            <v>3683.0912909642202</v>
          </cell>
          <cell r="R148">
            <v>3989.5111458146498</v>
          </cell>
          <cell r="S148">
            <v>4017.2378665695701</v>
          </cell>
          <cell r="T148">
            <v>4169.5592883846402</v>
          </cell>
          <cell r="U148">
            <v>3823.8638737689898</v>
          </cell>
          <cell r="V148">
            <v>3781.4841181351999</v>
          </cell>
          <cell r="W148">
            <v>3914.5779035619998</v>
          </cell>
          <cell r="X148">
            <v>4543.8636608383304</v>
          </cell>
          <cell r="Y148">
            <v>6111.02805931276</v>
          </cell>
          <cell r="Z148">
            <v>7773.4984075659304</v>
          </cell>
          <cell r="AA148">
            <v>8769.4376711783898</v>
          </cell>
          <cell r="AB148">
            <v>10157.962535119401</v>
          </cell>
          <cell r="AC148">
            <v>6878.3947062628022</v>
          </cell>
        </row>
        <row r="149">
          <cell r="A149" t="str">
            <v>Slovenia</v>
          </cell>
          <cell r="B149">
            <v>3921.6486458894601</v>
          </cell>
          <cell r="C149">
            <v>3836.3774104884401</v>
          </cell>
          <cell r="D149">
            <v>3312.53508543511</v>
          </cell>
          <cell r="E149">
            <v>2437.46451206335</v>
          </cell>
          <cell r="F149">
            <v>2324.6469046482498</v>
          </cell>
          <cell r="G149">
            <v>2340.62336212944</v>
          </cell>
          <cell r="H149">
            <v>3241.4381786272602</v>
          </cell>
          <cell r="I149">
            <v>3702.9382770477901</v>
          </cell>
          <cell r="J149">
            <v>3294.4774455939901</v>
          </cell>
          <cell r="K149">
            <v>5283.51191841748</v>
          </cell>
          <cell r="L149">
            <v>8449.0375226635097</v>
          </cell>
          <cell r="M149">
            <v>14292.152703240101</v>
          </cell>
          <cell r="N149">
            <v>14327.9873964574</v>
          </cell>
          <cell r="O149">
            <v>12423.284673890301</v>
          </cell>
          <cell r="P149">
            <v>12587.2411260913</v>
          </cell>
          <cell r="Q149">
            <v>15976.572720938801</v>
          </cell>
          <cell r="R149">
            <v>14570.4466038965</v>
          </cell>
          <cell r="S149">
            <v>13222.896916850001</v>
          </cell>
          <cell r="T149">
            <v>13694.0779702572</v>
          </cell>
          <cell r="U149">
            <v>13458.673800824699</v>
          </cell>
          <cell r="V149">
            <v>11400.2775961852</v>
          </cell>
          <cell r="W149">
            <v>10953.062773424799</v>
          </cell>
          <cell r="X149">
            <v>11861.242502412601</v>
          </cell>
          <cell r="Y149">
            <v>14435.116703534301</v>
          </cell>
          <cell r="Z149">
            <v>16388.9867860782</v>
          </cell>
          <cell r="AA149">
            <v>17174.842954072999</v>
          </cell>
          <cell r="AB149">
            <v>18609.739067191502</v>
          </cell>
          <cell r="AC149">
            <v>14903.831797785735</v>
          </cell>
        </row>
        <row r="150">
          <cell r="A150" t="str">
            <v>Solomon Islands</v>
          </cell>
          <cell r="B150">
            <v>770.00502665695899</v>
          </cell>
          <cell r="C150">
            <v>815.89917756016098</v>
          </cell>
          <cell r="D150">
            <v>778.47906133194499</v>
          </cell>
          <cell r="E150">
            <v>702.08321060981598</v>
          </cell>
          <cell r="F150">
            <v>641.25099056571901</v>
          </cell>
          <cell r="G150">
            <v>545.23197156671597</v>
          </cell>
          <cell r="H150">
            <v>447.65534921223502</v>
          </cell>
          <cell r="I150">
            <v>525.71019353458803</v>
          </cell>
          <cell r="J150">
            <v>560.21249170153601</v>
          </cell>
          <cell r="K150">
            <v>515.95373488750499</v>
          </cell>
          <cell r="L150">
            <v>626.50253327899202</v>
          </cell>
          <cell r="M150">
            <v>644.18923904591099</v>
          </cell>
          <cell r="N150">
            <v>759.02463587203101</v>
          </cell>
          <cell r="O150">
            <v>798.15311288994701</v>
          </cell>
          <cell r="P150">
            <v>853.903914861148</v>
          </cell>
          <cell r="Q150">
            <v>928.86400036900295</v>
          </cell>
          <cell r="R150">
            <v>989.22754434330398</v>
          </cell>
          <cell r="S150">
            <v>1009.89889998629</v>
          </cell>
          <cell r="T150">
            <v>815.99833566705104</v>
          </cell>
          <cell r="U150">
            <v>813.17412827426995</v>
          </cell>
          <cell r="V150">
            <v>714.39970485181505</v>
          </cell>
          <cell r="W150">
            <v>636.55234382643403</v>
          </cell>
          <cell r="X150">
            <v>514.37154904225395</v>
          </cell>
          <cell r="Y150">
            <v>508.483085425328</v>
          </cell>
          <cell r="Z150">
            <v>566.35408502807002</v>
          </cell>
          <cell r="AA150">
            <v>611.14647239437704</v>
          </cell>
          <cell r="AB150">
            <v>648.86700882616697</v>
          </cell>
          <cell r="AC150">
            <v>580.96242409043828</v>
          </cell>
        </row>
        <row r="151">
          <cell r="A151" t="str">
            <v>Somalia</v>
          </cell>
          <cell r="B151" t="str">
            <v>..</v>
          </cell>
          <cell r="C151" t="str">
            <v>..</v>
          </cell>
          <cell r="D151" t="str">
            <v>..</v>
          </cell>
          <cell r="E151" t="str">
            <v>..</v>
          </cell>
          <cell r="F151" t="str">
            <v>..</v>
          </cell>
          <cell r="G151" t="str">
            <v>..</v>
          </cell>
          <cell r="H151" t="str">
            <v>..</v>
          </cell>
          <cell r="I151" t="str">
            <v>..</v>
          </cell>
          <cell r="J151" t="str">
            <v>..</v>
          </cell>
          <cell r="K151" t="str">
            <v>..</v>
          </cell>
          <cell r="L151" t="str">
            <v>..</v>
          </cell>
          <cell r="M151" t="str">
            <v>..</v>
          </cell>
          <cell r="N151" t="str">
            <v>..</v>
          </cell>
          <cell r="O151" t="str">
            <v>..</v>
          </cell>
          <cell r="P151" t="str">
            <v>..</v>
          </cell>
          <cell r="Q151" t="str">
            <v>..</v>
          </cell>
          <cell r="R151" t="str">
            <v>..</v>
          </cell>
          <cell r="S151" t="str">
            <v>..</v>
          </cell>
          <cell r="T151" t="str">
            <v>..</v>
          </cell>
          <cell r="U151" t="str">
            <v>..</v>
          </cell>
          <cell r="V151" t="str">
            <v>..</v>
          </cell>
          <cell r="W151" t="str">
            <v>..</v>
          </cell>
          <cell r="X151" t="str">
            <v>..</v>
          </cell>
          <cell r="Y151" t="str">
            <v>..</v>
          </cell>
          <cell r="Z151" t="str">
            <v>..</v>
          </cell>
          <cell r="AA151" t="str">
            <v>..</v>
          </cell>
          <cell r="AB151" t="str">
            <v>..</v>
          </cell>
          <cell r="AC151" t="str">
            <v/>
          </cell>
        </row>
        <row r="152">
          <cell r="A152" t="str">
            <v>South Africa</v>
          </cell>
          <cell r="B152">
            <v>2764.1374389839398</v>
          </cell>
          <cell r="C152">
            <v>2771.0717481044398</v>
          </cell>
          <cell r="D152">
            <v>2477.9902120417901</v>
          </cell>
          <cell r="E152">
            <v>2694.5185888331498</v>
          </cell>
          <cell r="F152">
            <v>2325.9876722878098</v>
          </cell>
          <cell r="G152">
            <v>1735.62336694847</v>
          </cell>
          <cell r="H152">
            <v>1937.5431887927</v>
          </cell>
          <cell r="I152">
            <v>2485.03975160034</v>
          </cell>
          <cell r="J152">
            <v>2614.3565257597202</v>
          </cell>
          <cell r="K152">
            <v>2662.2419277722902</v>
          </cell>
          <cell r="L152">
            <v>3039.4441656897402</v>
          </cell>
          <cell r="M152">
            <v>3192.04878694334</v>
          </cell>
          <cell r="N152">
            <v>3389.8487050150702</v>
          </cell>
          <cell r="O152">
            <v>3315.64245202249</v>
          </cell>
          <cell r="P152">
            <v>3382.2437053716399</v>
          </cell>
          <cell r="Q152">
            <v>3684.8384101360598</v>
          </cell>
          <cell r="R152">
            <v>3439.2499251312402</v>
          </cell>
          <cell r="S152">
            <v>3495.0687830552101</v>
          </cell>
          <cell r="T152">
            <v>3100.0505410767701</v>
          </cell>
          <cell r="U152">
            <v>3029.0609616828901</v>
          </cell>
          <cell r="V152">
            <v>2986.4471591200399</v>
          </cell>
          <cell r="W152">
            <v>2632.8294334147099</v>
          </cell>
          <cell r="X152">
            <v>2440.2304754218699</v>
          </cell>
          <cell r="Y152">
            <v>3622.1520682492701</v>
          </cell>
          <cell r="Z152">
            <v>4665.6981779053303</v>
          </cell>
          <cell r="AA152">
            <v>5159.7933020243499</v>
          </cell>
          <cell r="AB152">
            <v>5384.0454852252196</v>
          </cell>
          <cell r="AC152">
            <v>3984.1248237067916</v>
          </cell>
        </row>
        <row r="153">
          <cell r="A153" t="str">
            <v>Spain</v>
          </cell>
          <cell r="B153">
            <v>6025.4492492689496</v>
          </cell>
          <cell r="C153">
            <v>5242.2034782793298</v>
          </cell>
          <cell r="D153">
            <v>5040.5170414493996</v>
          </cell>
          <cell r="E153">
            <v>4382.9979593416401</v>
          </cell>
          <cell r="F153">
            <v>4369.4065386032198</v>
          </cell>
          <cell r="G153">
            <v>4579.1373850324999</v>
          </cell>
          <cell r="H153">
            <v>6326.8733604080599</v>
          </cell>
          <cell r="I153">
            <v>8002.9172427950698</v>
          </cell>
          <cell r="J153">
            <v>9393.7617611360292</v>
          </cell>
          <cell r="K153">
            <v>10336.312391838501</v>
          </cell>
          <cell r="L153">
            <v>13381.344197520601</v>
          </cell>
          <cell r="M153">
            <v>14382.0868312003</v>
          </cell>
          <cell r="N153">
            <v>15695.2276926098</v>
          </cell>
          <cell r="O153">
            <v>13111.017366399399</v>
          </cell>
          <cell r="P153">
            <v>13155.125299972</v>
          </cell>
          <cell r="Q153">
            <v>15213.409433266101</v>
          </cell>
          <cell r="R153">
            <v>15827.605843523001</v>
          </cell>
          <cell r="S153">
            <v>14426.366115827799</v>
          </cell>
          <cell r="T153">
            <v>15096.101539646799</v>
          </cell>
          <cell r="U153">
            <v>15389.556775773701</v>
          </cell>
          <cell r="V153">
            <v>14379.7446588944</v>
          </cell>
          <cell r="W153">
            <v>14966.1486543592</v>
          </cell>
          <cell r="X153">
            <v>16693.1164782245</v>
          </cell>
          <cell r="Y153">
            <v>21067.66494187</v>
          </cell>
          <cell r="Z153">
            <v>24467.119237867701</v>
          </cell>
          <cell r="AA153">
            <v>25997.045433352199</v>
          </cell>
          <cell r="AB153">
            <v>27767.191835859699</v>
          </cell>
          <cell r="AC153">
            <v>21826.381096922221</v>
          </cell>
        </row>
        <row r="154">
          <cell r="A154" t="str">
            <v>Sri Lanka</v>
          </cell>
          <cell r="B154">
            <v>274.04471166186499</v>
          </cell>
          <cell r="C154">
            <v>298.426431896103</v>
          </cell>
          <cell r="D154">
            <v>318.175170995342</v>
          </cell>
          <cell r="E154">
            <v>339.50413377181599</v>
          </cell>
          <cell r="F154">
            <v>393.72790867834101</v>
          </cell>
          <cell r="G154">
            <v>385.68238039067899</v>
          </cell>
          <cell r="H154">
            <v>409.27084508582402</v>
          </cell>
          <cell r="I154">
            <v>421.98327624207502</v>
          </cell>
          <cell r="J154">
            <v>436.673232560543</v>
          </cell>
          <cell r="K154">
            <v>433.93814800304301</v>
          </cell>
          <cell r="L154">
            <v>493.75830738335401</v>
          </cell>
          <cell r="M154">
            <v>547.18119265828602</v>
          </cell>
          <cell r="N154">
            <v>583.43422845559598</v>
          </cell>
          <cell r="O154">
            <v>613.54396987080895</v>
          </cell>
          <cell r="P154">
            <v>685.38754502999802</v>
          </cell>
          <cell r="Q154">
            <v>754.01004322606695</v>
          </cell>
          <cell r="R154">
            <v>794.58977967395401</v>
          </cell>
          <cell r="S154">
            <v>852.48857699819598</v>
          </cell>
          <cell r="T154">
            <v>880.67710325528606</v>
          </cell>
          <cell r="U154">
            <v>859.91599972551899</v>
          </cell>
          <cell r="V154">
            <v>884.38093876266896</v>
          </cell>
          <cell r="W154">
            <v>840.576956411075</v>
          </cell>
          <cell r="X154">
            <v>870.00466579371596</v>
          </cell>
          <cell r="Y154">
            <v>948.76463224959798</v>
          </cell>
          <cell r="Z154">
            <v>1031.4260871886599</v>
          </cell>
          <cell r="AA154">
            <v>1199.5496610294599</v>
          </cell>
          <cell r="AB154">
            <v>1355.0927674296699</v>
          </cell>
          <cell r="AC154">
            <v>1040.9024616836964</v>
          </cell>
        </row>
        <row r="155">
          <cell r="A155" t="str">
            <v>St. Kitts and Nevis</v>
          </cell>
          <cell r="B155">
            <v>1085.69995629651</v>
          </cell>
          <cell r="C155">
            <v>1256.4374349086299</v>
          </cell>
          <cell r="D155">
            <v>1417.6004562222199</v>
          </cell>
          <cell r="E155">
            <v>1194.19057350394</v>
          </cell>
          <cell r="F155">
            <v>1402.51259342404</v>
          </cell>
          <cell r="G155">
            <v>1577.30498700719</v>
          </cell>
          <cell r="H155">
            <v>1875.1034351688099</v>
          </cell>
          <cell r="I155">
            <v>2169.9996870098498</v>
          </cell>
          <cell r="J155">
            <v>2599.2485278070699</v>
          </cell>
          <cell r="K155">
            <v>3504.2507483996301</v>
          </cell>
          <cell r="L155">
            <v>3893.42239106234</v>
          </cell>
          <cell r="M155">
            <v>3990.6217155792701</v>
          </cell>
          <cell r="N155">
            <v>4345.6860943356496</v>
          </cell>
          <cell r="O155">
            <v>4660.4807730800503</v>
          </cell>
          <cell r="P155">
            <v>5136.0975781331099</v>
          </cell>
          <cell r="Q155">
            <v>5298.2983672868604</v>
          </cell>
          <cell r="R155">
            <v>5640.5691832400698</v>
          </cell>
          <cell r="S155">
            <v>6343.4439769842002</v>
          </cell>
          <cell r="T155">
            <v>6686.1239834716298</v>
          </cell>
          <cell r="U155">
            <v>7172.7797025262098</v>
          </cell>
          <cell r="V155">
            <v>7810.6402923921196</v>
          </cell>
          <cell r="W155">
            <v>8211.58223492668</v>
          </cell>
          <cell r="X155">
            <v>8490.3448416270803</v>
          </cell>
          <cell r="Y155">
            <v>8773.0128826019209</v>
          </cell>
          <cell r="Z155">
            <v>9733.7143761002299</v>
          </cell>
          <cell r="AA155">
            <v>10636.946533333999</v>
          </cell>
          <cell r="AB155">
            <v>11741.396238216499</v>
          </cell>
          <cell r="AC155">
            <v>9597.8328511344007</v>
          </cell>
        </row>
        <row r="156">
          <cell r="A156" t="str">
            <v>St. Lucia</v>
          </cell>
          <cell r="B156">
            <v>1155.0526820167699</v>
          </cell>
          <cell r="C156">
            <v>1297.3695325327899</v>
          </cell>
          <cell r="D156">
            <v>1203.02125865671</v>
          </cell>
          <cell r="E156">
            <v>1276.1374220632299</v>
          </cell>
          <cell r="F156">
            <v>1602.9583017062801</v>
          </cell>
          <cell r="G156">
            <v>1786.1001730186199</v>
          </cell>
          <cell r="H156">
            <v>2133.1580422123102</v>
          </cell>
          <cell r="I156">
            <v>2302.8749575473598</v>
          </cell>
          <cell r="J156">
            <v>2585.99234862088</v>
          </cell>
          <cell r="K156">
            <v>2876.71253640845</v>
          </cell>
          <cell r="L156">
            <v>3099.0477978066701</v>
          </cell>
          <cell r="M156">
            <v>3290.3972589274599</v>
          </cell>
          <cell r="N156">
            <v>3591.2102179798499</v>
          </cell>
          <cell r="O156">
            <v>3557.6819895210801</v>
          </cell>
          <cell r="P156">
            <v>3628.4041371398398</v>
          </cell>
          <cell r="Q156">
            <v>3800.3220202534399</v>
          </cell>
          <cell r="R156">
            <v>3864.1678286280899</v>
          </cell>
          <cell r="S156">
            <v>3860.8105012667202</v>
          </cell>
          <cell r="T156">
            <v>4178.8563869889804</v>
          </cell>
          <cell r="U156">
            <v>4362.4876499206202</v>
          </cell>
          <cell r="V156">
            <v>4393.3702191109896</v>
          </cell>
          <cell r="W156">
            <v>4207.7564494384096</v>
          </cell>
          <cell r="X156">
            <v>4286.5147915590596</v>
          </cell>
          <cell r="Y156">
            <v>4455.7204069894597</v>
          </cell>
          <cell r="Z156">
            <v>4698.4692081752801</v>
          </cell>
          <cell r="AA156">
            <v>5354.6616132662002</v>
          </cell>
          <cell r="AB156">
            <v>5650.0852923768798</v>
          </cell>
          <cell r="AC156">
            <v>4775.5346269675483</v>
          </cell>
        </row>
        <row r="157">
          <cell r="A157" t="str">
            <v>St. Vincent and the Grenadines</v>
          </cell>
          <cell r="B157">
            <v>556.62733380238205</v>
          </cell>
          <cell r="C157">
            <v>673.26743249594995</v>
          </cell>
          <cell r="D157">
            <v>776.801442781834</v>
          </cell>
          <cell r="E157">
            <v>854.94960058585696</v>
          </cell>
          <cell r="F157">
            <v>940.80811397665798</v>
          </cell>
          <cell r="G157">
            <v>1026.19532237422</v>
          </cell>
          <cell r="H157">
            <v>1145.6945367042499</v>
          </cell>
          <cell r="I157">
            <v>1273.0736474529001</v>
          </cell>
          <cell r="J157">
            <v>1456.40780397456</v>
          </cell>
          <cell r="K157">
            <v>1543.04874655554</v>
          </cell>
          <cell r="L157">
            <v>1842.1961785687799</v>
          </cell>
          <cell r="M157">
            <v>1955.4126217355399</v>
          </cell>
          <cell r="N157">
            <v>2124.6191774129202</v>
          </cell>
          <cell r="O157">
            <v>2153.9670456324402</v>
          </cell>
          <cell r="P157">
            <v>2198.9236302445702</v>
          </cell>
          <cell r="Q157">
            <v>2403.9140332850902</v>
          </cell>
          <cell r="R157">
            <v>2539.5288638772199</v>
          </cell>
          <cell r="S157">
            <v>2776.57643365577</v>
          </cell>
          <cell r="T157">
            <v>3015.9698350835401</v>
          </cell>
          <cell r="U157">
            <v>3121.6448854238802</v>
          </cell>
          <cell r="V157">
            <v>3152.2626166493901</v>
          </cell>
          <cell r="W157">
            <v>3251.4987037626902</v>
          </cell>
          <cell r="X157">
            <v>3435.7054617407598</v>
          </cell>
          <cell r="Y157">
            <v>3591.6317603358402</v>
          </cell>
          <cell r="Z157">
            <v>3827.0744042557299</v>
          </cell>
          <cell r="AA157">
            <v>4032.2901752129301</v>
          </cell>
          <cell r="AB157">
            <v>4359.9826978670098</v>
          </cell>
          <cell r="AC157">
            <v>3749.6972005291595</v>
          </cell>
        </row>
        <row r="158">
          <cell r="A158" t="str">
            <v>Sudan</v>
          </cell>
          <cell r="B158">
            <v>530.08562750958401</v>
          </cell>
          <cell r="C158">
            <v>369.48486619279799</v>
          </cell>
          <cell r="D158">
            <v>261.07227718827301</v>
          </cell>
          <cell r="E158">
            <v>346.75827603037601</v>
          </cell>
          <cell r="F158">
            <v>408.27527713366698</v>
          </cell>
          <cell r="G158">
            <v>275.63600749871603</v>
          </cell>
          <cell r="H158">
            <v>357.72584255883999</v>
          </cell>
          <cell r="I158">
            <v>562.60786631466601</v>
          </cell>
          <cell r="J158">
            <v>440.59322833729601</v>
          </cell>
          <cell r="K158">
            <v>758.14506842581295</v>
          </cell>
          <cell r="L158">
            <v>949.29881337648305</v>
          </cell>
          <cell r="M158">
            <v>1037.4212481826501</v>
          </cell>
          <cell r="N158">
            <v>123.57877719858701</v>
          </cell>
          <cell r="O158">
            <v>203.06267202636701</v>
          </cell>
          <cell r="P158">
            <v>150.88358770289</v>
          </cell>
          <cell r="Q158">
            <v>261.900069040951</v>
          </cell>
          <cell r="R158">
            <v>306.48476196873298</v>
          </cell>
          <cell r="S158">
            <v>399.84456482210402</v>
          </cell>
          <cell r="T158">
            <v>380.08979379024697</v>
          </cell>
          <cell r="U158">
            <v>352.71449261260398</v>
          </cell>
          <cell r="V158">
            <v>397.60188699637598</v>
          </cell>
          <cell r="W158">
            <v>419.44111974988999</v>
          </cell>
          <cell r="X158">
            <v>457.97359664736803</v>
          </cell>
          <cell r="Y158">
            <v>529.17565971990496</v>
          </cell>
          <cell r="Z158">
            <v>629.192566351555</v>
          </cell>
          <cell r="AA158">
            <v>790.22732940549895</v>
          </cell>
          <cell r="AB158">
            <v>1037.1706488203299</v>
          </cell>
          <cell r="AC158">
            <v>643.8634867824245</v>
          </cell>
        </row>
        <row r="159">
          <cell r="A159" t="str">
            <v>Suriname</v>
          </cell>
          <cell r="B159">
            <v>3191.88077768322</v>
          </cell>
          <cell r="C159">
            <v>3549.5943617187199</v>
          </cell>
          <cell r="D159">
            <v>3597.2593028021702</v>
          </cell>
          <cell r="E159">
            <v>3418.6329500909901</v>
          </cell>
          <cell r="F159">
            <v>3279.0707626513299</v>
          </cell>
          <cell r="G159">
            <v>3226.1878791726999</v>
          </cell>
          <cell r="H159">
            <v>3370.41280355451</v>
          </cell>
          <cell r="I159">
            <v>3648.2926999224801</v>
          </cell>
          <cell r="J159">
            <v>4223.4191092163701</v>
          </cell>
          <cell r="K159">
            <v>5351.1268497019701</v>
          </cell>
          <cell r="L159">
            <v>986.57595491259895</v>
          </cell>
          <cell r="M159">
            <v>1071.9615125948001</v>
          </cell>
          <cell r="N159">
            <v>981.66521609667905</v>
          </cell>
          <cell r="O159">
            <v>762.87476854416798</v>
          </cell>
          <cell r="P159">
            <v>1404.5626610766701</v>
          </cell>
          <cell r="Q159">
            <v>1586.7709475449501</v>
          </cell>
          <cell r="R159">
            <v>1946.0374908354399</v>
          </cell>
          <cell r="S159">
            <v>2058.48296418161</v>
          </cell>
          <cell r="T159">
            <v>2443.1085499890401</v>
          </cell>
          <cell r="U159">
            <v>1921.7288324270801</v>
          </cell>
          <cell r="V159">
            <v>1907.2031533307099</v>
          </cell>
          <cell r="W159">
            <v>1612.6748391318599</v>
          </cell>
          <cell r="X159">
            <v>2253.3598161885602</v>
          </cell>
          <cell r="Y159">
            <v>2613.5924414043702</v>
          </cell>
          <cell r="Z159">
            <v>2970.6708870617099</v>
          </cell>
          <cell r="AA159">
            <v>3485.1647403434499</v>
          </cell>
          <cell r="AB159">
            <v>4081.4671800343399</v>
          </cell>
          <cell r="AC159">
            <v>2836.1549840273815</v>
          </cell>
        </row>
        <row r="160">
          <cell r="A160" t="str">
            <v>Swaziland</v>
          </cell>
          <cell r="B160">
            <v>913.48355494116902</v>
          </cell>
          <cell r="C160">
            <v>941.05446271917401</v>
          </cell>
          <cell r="D160">
            <v>803.13821756832294</v>
          </cell>
          <cell r="E160">
            <v>804.78266111446999</v>
          </cell>
          <cell r="F160">
            <v>690.40305873903606</v>
          </cell>
          <cell r="G160">
            <v>533.69953096341897</v>
          </cell>
          <cell r="H160">
            <v>635.48001038391499</v>
          </cell>
          <cell r="I160">
            <v>792.83919280686905</v>
          </cell>
          <cell r="J160">
            <v>911.64473238696496</v>
          </cell>
          <cell r="K160">
            <v>885.671081977678</v>
          </cell>
          <cell r="L160">
            <v>1058.19955441261</v>
          </cell>
          <cell r="M160">
            <v>1090.7738870271701</v>
          </cell>
          <cell r="N160">
            <v>1173.16187404881</v>
          </cell>
          <cell r="O160">
            <v>1215.8518635518899</v>
          </cell>
          <cell r="P160">
            <v>1282.0192876062599</v>
          </cell>
          <cell r="Q160">
            <v>1488.0257125334899</v>
          </cell>
          <cell r="R160">
            <v>1415.3285799924699</v>
          </cell>
          <cell r="S160">
            <v>1489.2463851666901</v>
          </cell>
          <cell r="T160">
            <v>1375.98150965952</v>
          </cell>
          <cell r="U160">
            <v>1365.61878555098</v>
          </cell>
          <cell r="V160">
            <v>1384.9769114012099</v>
          </cell>
          <cell r="W160">
            <v>1224.19013927695</v>
          </cell>
          <cell r="X160">
            <v>1130.94675106099</v>
          </cell>
          <cell r="Y160">
            <v>1763.4040763048599</v>
          </cell>
          <cell r="Z160">
            <v>2159.9465139297299</v>
          </cell>
          <cell r="AA160">
            <v>2315.97100922863</v>
          </cell>
          <cell r="AB160">
            <v>2300.8756419107099</v>
          </cell>
          <cell r="AC160">
            <v>1815.8890219519783</v>
          </cell>
        </row>
        <row r="161">
          <cell r="A161" t="str">
            <v>Sweden</v>
          </cell>
          <cell r="B161">
            <v>15757.910806677901</v>
          </cell>
          <cell r="C161">
            <v>14445.0106672526</v>
          </cell>
          <cell r="D161">
            <v>12772.2047981123</v>
          </cell>
          <cell r="E161">
            <v>11635.3901912081</v>
          </cell>
          <cell r="F161">
            <v>12093.2508436757</v>
          </cell>
          <cell r="G161">
            <v>12675.6977672062</v>
          </cell>
          <cell r="H161">
            <v>16678.275974854099</v>
          </cell>
          <cell r="I161">
            <v>20259.066564814799</v>
          </cell>
          <cell r="J161">
            <v>22790.937278769499</v>
          </cell>
          <cell r="K161">
            <v>23857.2033409621</v>
          </cell>
          <cell r="L161">
            <v>28345.023942582899</v>
          </cell>
          <cell r="M161">
            <v>29718.865941241402</v>
          </cell>
          <cell r="N161">
            <v>30682.7288427042</v>
          </cell>
          <cell r="O161">
            <v>22971.380104324398</v>
          </cell>
          <cell r="P161">
            <v>24524.195991990699</v>
          </cell>
          <cell r="Q161">
            <v>28410.965858285301</v>
          </cell>
          <cell r="R161">
            <v>30831.029708333001</v>
          </cell>
          <cell r="S161">
            <v>28197.310148435201</v>
          </cell>
          <cell r="T161">
            <v>28220.353272297401</v>
          </cell>
          <cell r="U161">
            <v>28632.619761968701</v>
          </cell>
          <cell r="V161">
            <v>27338.757456705</v>
          </cell>
          <cell r="W161">
            <v>24916.477414118901</v>
          </cell>
          <cell r="X161">
            <v>27346.758763966202</v>
          </cell>
          <cell r="Y161">
            <v>33997.485363885899</v>
          </cell>
          <cell r="Z161">
            <v>38826.793184038499</v>
          </cell>
          <cell r="AA161">
            <v>39657.994944729799</v>
          </cell>
          <cell r="AB161">
            <v>42382.674260257598</v>
          </cell>
          <cell r="AC161">
            <v>34521.363988499485</v>
          </cell>
        </row>
        <row r="162">
          <cell r="A162" t="str">
            <v>Switzerland</v>
          </cell>
          <cell r="B162">
            <v>17294.1051294153</v>
          </cell>
          <cell r="C162">
            <v>15778.9724024016</v>
          </cell>
          <cell r="D162">
            <v>15942.533906871</v>
          </cell>
          <cell r="E162">
            <v>15835.775390455799</v>
          </cell>
          <cell r="F162">
            <v>15091.0184291349</v>
          </cell>
          <cell r="G162">
            <v>15340.035583683301</v>
          </cell>
          <cell r="H162">
            <v>21774.657550173899</v>
          </cell>
          <cell r="I162">
            <v>26989.9702025652</v>
          </cell>
          <cell r="J162">
            <v>28999.258606850301</v>
          </cell>
          <cell r="K162">
            <v>27704.86887464</v>
          </cell>
          <cell r="L162">
            <v>35094.996806857402</v>
          </cell>
          <cell r="M162">
            <v>35123.054668766097</v>
          </cell>
          <cell r="N162">
            <v>36230.052046261699</v>
          </cell>
          <cell r="O162">
            <v>34815.3531380602</v>
          </cell>
          <cell r="P162">
            <v>38403.616674526398</v>
          </cell>
          <cell r="Q162">
            <v>44641.788606732996</v>
          </cell>
          <cell r="R162">
            <v>42771.949593176803</v>
          </cell>
          <cell r="S162">
            <v>36970.661735766502</v>
          </cell>
          <cell r="T162">
            <v>37846.165449759399</v>
          </cell>
          <cell r="U162">
            <v>37020.253689930702</v>
          </cell>
          <cell r="V162">
            <v>34263.233621703199</v>
          </cell>
          <cell r="W162">
            <v>34748.242517646002</v>
          </cell>
          <cell r="X162">
            <v>38326.789306842897</v>
          </cell>
          <cell r="Y162">
            <v>44581.975926974003</v>
          </cell>
          <cell r="Z162">
            <v>49600.610842854803</v>
          </cell>
          <cell r="AA162">
            <v>50386.834242538702</v>
          </cell>
          <cell r="AB162">
            <v>51770.606539264103</v>
          </cell>
          <cell r="AC162">
            <v>44902.509896020085</v>
          </cell>
        </row>
        <row r="163">
          <cell r="A163" t="str">
            <v>Syrian Arab Republic</v>
          </cell>
          <cell r="B163">
            <v>1491.9250091747999</v>
          </cell>
          <cell r="C163">
            <v>1850.2672948014399</v>
          </cell>
          <cell r="D163">
            <v>1872.5466455989099</v>
          </cell>
          <cell r="E163">
            <v>1940.5942403755701</v>
          </cell>
          <cell r="F163">
            <v>1930.61353093249</v>
          </cell>
          <cell r="G163">
            <v>2062.0101738973599</v>
          </cell>
          <cell r="H163">
            <v>2396.6301483001998</v>
          </cell>
          <cell r="I163">
            <v>2962.3238206414198</v>
          </cell>
          <cell r="J163">
            <v>1458.33436279335</v>
          </cell>
          <cell r="K163">
            <v>840.33713804276795</v>
          </cell>
          <cell r="L163">
            <v>1016.77523010523</v>
          </cell>
          <cell r="M163">
            <v>1129.89296402842</v>
          </cell>
          <cell r="N163">
            <v>1059.26228167913</v>
          </cell>
          <cell r="O163">
            <v>1024.4630838322801</v>
          </cell>
          <cell r="P163">
            <v>1099.44339829616</v>
          </cell>
          <cell r="Q163">
            <v>1165.2059993174501</v>
          </cell>
          <cell r="R163">
            <v>1215.71455002112</v>
          </cell>
          <cell r="S163">
            <v>1104.8569451907499</v>
          </cell>
          <cell r="T163">
            <v>1045.9544141804599</v>
          </cell>
          <cell r="U163">
            <v>1059.36481361391</v>
          </cell>
          <cell r="V163">
            <v>1216.9516470322801</v>
          </cell>
          <cell r="W163">
            <v>1253.9539430867901</v>
          </cell>
          <cell r="X163">
            <v>1323.4212172417101</v>
          </cell>
          <cell r="Y163">
            <v>1285.14104996539</v>
          </cell>
          <cell r="Z163">
            <v>1360.6268535389499</v>
          </cell>
          <cell r="AA163">
            <v>1467.87016700958</v>
          </cell>
          <cell r="AB163">
            <v>1645.2456286062099</v>
          </cell>
          <cell r="AC163">
            <v>1389.3764765747717</v>
          </cell>
        </row>
        <row r="164">
          <cell r="A164" t="str">
            <v>Taiwan, China</v>
          </cell>
          <cell r="B164">
            <v>2367.05461658685</v>
          </cell>
          <cell r="C164">
            <v>2705.8770623626901</v>
          </cell>
          <cell r="D164">
            <v>2680.2635253191602</v>
          </cell>
          <cell r="E164">
            <v>2845.7352918983502</v>
          </cell>
          <cell r="F164">
            <v>3168.7034614142799</v>
          </cell>
          <cell r="G164">
            <v>3284.32613028587</v>
          </cell>
          <cell r="H164">
            <v>3939.2093436128898</v>
          </cell>
          <cell r="I164">
            <v>5276.1597560796699</v>
          </cell>
          <cell r="J164">
            <v>6308.9726280785399</v>
          </cell>
          <cell r="K164">
            <v>7584.3412700540102</v>
          </cell>
          <cell r="L164">
            <v>8077.3553406036399</v>
          </cell>
          <cell r="M164">
            <v>8947.5130659129009</v>
          </cell>
          <cell r="N164">
            <v>10512.8131915985</v>
          </cell>
          <cell r="O164">
            <v>11003.9976194808</v>
          </cell>
          <cell r="P164">
            <v>11912.5538207179</v>
          </cell>
          <cell r="Q164">
            <v>12830.3092993643</v>
          </cell>
          <cell r="R164">
            <v>13441.844051402701</v>
          </cell>
          <cell r="S164">
            <v>13835.275886645</v>
          </cell>
          <cell r="T164">
            <v>12600.9506622961</v>
          </cell>
          <cell r="U164">
            <v>13526.161312644101</v>
          </cell>
          <cell r="V164">
            <v>14426.461129928401</v>
          </cell>
          <cell r="W164">
            <v>13027.5317943644</v>
          </cell>
          <cell r="X164">
            <v>13093.4929205522</v>
          </cell>
          <cell r="Y164">
            <v>13254.217696390901</v>
          </cell>
          <cell r="Z164">
            <v>14204.9822094745</v>
          </cell>
          <cell r="AA164">
            <v>15223.761206884699</v>
          </cell>
          <cell r="AB164">
            <v>15482.161325048401</v>
          </cell>
          <cell r="AC164">
            <v>14047.691192119184</v>
          </cell>
        </row>
        <row r="165">
          <cell r="A165" t="str">
            <v>Tajikistan</v>
          </cell>
          <cell r="B165" t="str">
            <v>..</v>
          </cell>
          <cell r="C165" t="str">
            <v>..</v>
          </cell>
          <cell r="D165" t="str">
            <v>..</v>
          </cell>
          <cell r="E165" t="str">
            <v>..</v>
          </cell>
          <cell r="F165" t="str">
            <v>..</v>
          </cell>
          <cell r="G165" t="str">
            <v>..</v>
          </cell>
          <cell r="H165" t="str">
            <v>..</v>
          </cell>
          <cell r="I165" t="str">
            <v>..</v>
          </cell>
          <cell r="J165" t="str">
            <v>..</v>
          </cell>
          <cell r="K165" t="str">
            <v>..</v>
          </cell>
          <cell r="L165" t="str">
            <v>..</v>
          </cell>
          <cell r="M165" t="str">
            <v>..</v>
          </cell>
          <cell r="N165">
            <v>52.797165980809901</v>
          </cell>
          <cell r="O165">
            <v>120.936419296849</v>
          </cell>
          <cell r="P165">
            <v>145.79731944852799</v>
          </cell>
          <cell r="Q165">
            <v>97.133845401460903</v>
          </cell>
          <cell r="R165">
            <v>176.84441003739701</v>
          </cell>
          <cell r="S165">
            <v>186.756292210949</v>
          </cell>
          <cell r="T165">
            <v>216.398550743247</v>
          </cell>
          <cell r="U165">
            <v>175.13665882605801</v>
          </cell>
          <cell r="V165">
            <v>161.52220509031099</v>
          </cell>
          <cell r="W165">
            <v>170.89909540798701</v>
          </cell>
          <cell r="X165">
            <v>194.644609996187</v>
          </cell>
          <cell r="Y165">
            <v>248.162310514772</v>
          </cell>
          <cell r="Z165">
            <v>328.81319015712501</v>
          </cell>
          <cell r="AA165">
            <v>364.29904415618398</v>
          </cell>
          <cell r="AB165">
            <v>440.57457805222703</v>
          </cell>
          <cell r="AC165">
            <v>291.23213804741368</v>
          </cell>
        </row>
        <row r="166">
          <cell r="A166" t="str">
            <v>Tanzania</v>
          </cell>
          <cell r="B166">
            <v>299.883373512991</v>
          </cell>
          <cell r="C166">
            <v>347.646234978574</v>
          </cell>
          <cell r="D166">
            <v>386.84429297842303</v>
          </cell>
          <cell r="E166">
            <v>383.97726433975498</v>
          </cell>
          <cell r="F166">
            <v>338.56911061495902</v>
          </cell>
          <cell r="G166">
            <v>296.08414410224998</v>
          </cell>
          <cell r="H166">
            <v>362.16972917987101</v>
          </cell>
          <cell r="I166">
            <v>172.58814410292001</v>
          </cell>
          <cell r="J166">
            <v>256.436574080556</v>
          </cell>
          <cell r="K166">
            <v>213.98216862676799</v>
          </cell>
          <cell r="L166">
            <v>167.202738420293</v>
          </cell>
          <cell r="M166">
            <v>188.621202098883</v>
          </cell>
          <cell r="N166">
            <v>169.77009267481</v>
          </cell>
          <cell r="O166">
            <v>152.36949434841199</v>
          </cell>
          <cell r="P166">
            <v>156.664917575933</v>
          </cell>
          <cell r="Q166">
            <v>189.94155496095399</v>
          </cell>
          <cell r="R166">
            <v>211.988328853274</v>
          </cell>
          <cell r="S166">
            <v>243.16662000310501</v>
          </cell>
          <cell r="T166">
            <v>259.83414283541401</v>
          </cell>
          <cell r="U166">
            <v>265.67976821362601</v>
          </cell>
          <cell r="V166">
            <v>270.21714545701002</v>
          </cell>
          <cell r="W166">
            <v>273.69886187961998</v>
          </cell>
          <cell r="X166">
            <v>278.18589542577098</v>
          </cell>
          <cell r="Y166">
            <v>286.24127729000003</v>
          </cell>
          <cell r="Z166">
            <v>308.95613407368</v>
          </cell>
          <cell r="AA166">
            <v>336.18280664630498</v>
          </cell>
          <cell r="AB166">
            <v>334.743776268364</v>
          </cell>
          <cell r="AC166">
            <v>303.00145859728997</v>
          </cell>
        </row>
        <row r="167">
          <cell r="A167" t="str">
            <v>Thailand</v>
          </cell>
          <cell r="B167">
            <v>695.771551706178</v>
          </cell>
          <cell r="C167">
            <v>727.81769602774204</v>
          </cell>
          <cell r="D167">
            <v>749.04735785042101</v>
          </cell>
          <cell r="E167">
            <v>808.62492613403106</v>
          </cell>
          <cell r="F167">
            <v>826.388583510937</v>
          </cell>
          <cell r="G167">
            <v>750.97296774620395</v>
          </cell>
          <cell r="H167">
            <v>813.60356672483397</v>
          </cell>
          <cell r="I167">
            <v>938.09255413312701</v>
          </cell>
          <cell r="J167">
            <v>1122.03335679156</v>
          </cell>
          <cell r="K167">
            <v>1306.7677269262299</v>
          </cell>
          <cell r="L167">
            <v>1518.17100719309</v>
          </cell>
          <cell r="M167">
            <v>1686.6132919033901</v>
          </cell>
          <cell r="N167">
            <v>1899.0985478535099</v>
          </cell>
          <cell r="O167">
            <v>2084.1122691597702</v>
          </cell>
          <cell r="P167">
            <v>2441.7562308046799</v>
          </cell>
          <cell r="Q167">
            <v>2825.7410401921102</v>
          </cell>
          <cell r="R167">
            <v>3037.5229828024699</v>
          </cell>
          <cell r="S167">
            <v>2496.13652701104</v>
          </cell>
          <cell r="T167">
            <v>1828.6686191008901</v>
          </cell>
          <cell r="U167">
            <v>1984.9424689376499</v>
          </cell>
          <cell r="V167">
            <v>1966.75076451217</v>
          </cell>
          <cell r="W167">
            <v>1835.77844179212</v>
          </cell>
          <cell r="X167">
            <v>1999.30333176364</v>
          </cell>
          <cell r="Y167">
            <v>2228.5348818810398</v>
          </cell>
          <cell r="Z167">
            <v>2479.1476336801502</v>
          </cell>
          <cell r="AA167">
            <v>2706.5077422508398</v>
          </cell>
          <cell r="AB167">
            <v>3136.4554956083398</v>
          </cell>
          <cell r="AC167">
            <v>2397.6212544960217</v>
          </cell>
        </row>
        <row r="168">
          <cell r="A168" t="str">
            <v>Timor-Leste</v>
          </cell>
          <cell r="B168" t="str">
            <v>..</v>
          </cell>
          <cell r="C168" t="str">
            <v>..</v>
          </cell>
          <cell r="D168" t="str">
            <v>..</v>
          </cell>
          <cell r="E168" t="str">
            <v>..</v>
          </cell>
          <cell r="F168" t="str">
            <v>..</v>
          </cell>
          <cell r="G168" t="str">
            <v>..</v>
          </cell>
          <cell r="H168" t="str">
            <v>..</v>
          </cell>
          <cell r="I168" t="str">
            <v>..</v>
          </cell>
          <cell r="J168" t="str">
            <v>..</v>
          </cell>
          <cell r="K168" t="str">
            <v>..</v>
          </cell>
          <cell r="L168" t="str">
            <v>..</v>
          </cell>
          <cell r="M168" t="str">
            <v>..</v>
          </cell>
          <cell r="N168" t="str">
            <v>..</v>
          </cell>
          <cell r="O168" t="str">
            <v>..</v>
          </cell>
          <cell r="P168" t="str">
            <v>..</v>
          </cell>
          <cell r="Q168" t="str">
            <v>..</v>
          </cell>
          <cell r="R168" t="str">
            <v>..</v>
          </cell>
          <cell r="S168" t="str">
            <v>..</v>
          </cell>
          <cell r="T168" t="str">
            <v>..</v>
          </cell>
          <cell r="U168">
            <v>342.80610879057599</v>
          </cell>
          <cell r="V168">
            <v>384.11094649406198</v>
          </cell>
          <cell r="W168">
            <v>429.589779710004</v>
          </cell>
          <cell r="X168">
            <v>385.446953014104</v>
          </cell>
          <cell r="Y168">
            <v>363.05943273180299</v>
          </cell>
          <cell r="Z168">
            <v>353.81234948672699</v>
          </cell>
          <cell r="AA168">
            <v>354.45470366676398</v>
          </cell>
          <cell r="AB168">
            <v>350.41886560492401</v>
          </cell>
          <cell r="AC168">
            <v>372.79701403572102</v>
          </cell>
        </row>
        <row r="169">
          <cell r="A169" t="str">
            <v>Togo</v>
          </cell>
          <cell r="B169">
            <v>408.02242583336903</v>
          </cell>
          <cell r="C169">
            <v>327.12607522566202</v>
          </cell>
          <cell r="D169">
            <v>267.39942431015601</v>
          </cell>
          <cell r="E169">
            <v>241.43525100145399</v>
          </cell>
          <cell r="F169">
            <v>205.214790378147</v>
          </cell>
          <cell r="G169">
            <v>214.83053592246799</v>
          </cell>
          <cell r="H169">
            <v>305.00170666767201</v>
          </cell>
          <cell r="I169">
            <v>346.63865772433797</v>
          </cell>
          <cell r="J169">
            <v>407.22651268871198</v>
          </cell>
          <cell r="K169">
            <v>387.12240607008101</v>
          </cell>
          <cell r="L169">
            <v>451.63415506538701</v>
          </cell>
          <cell r="M169">
            <v>434.53437851117798</v>
          </cell>
          <cell r="N169">
            <v>444.70989310017899</v>
          </cell>
          <cell r="O169">
            <v>330.90151568146598</v>
          </cell>
          <cell r="P169">
            <v>249.89298810158701</v>
          </cell>
          <cell r="Q169">
            <v>320.51309060115102</v>
          </cell>
          <cell r="R169">
            <v>338.98229370287697</v>
          </cell>
          <cell r="S169">
            <v>333.15940546957802</v>
          </cell>
          <cell r="T169">
            <v>304.02491086366598</v>
          </cell>
          <cell r="U169">
            <v>294.50863359341503</v>
          </cell>
          <cell r="V169">
            <v>242.10393100999801</v>
          </cell>
          <cell r="W169">
            <v>241.277775383246</v>
          </cell>
          <cell r="X169">
            <v>260.18729390387301</v>
          </cell>
          <cell r="Y169">
            <v>287.42979376303202</v>
          </cell>
          <cell r="Z169">
            <v>323.945179364127</v>
          </cell>
          <cell r="AA169">
            <v>343.44852713703301</v>
          </cell>
          <cell r="AB169">
            <v>350.32558102478902</v>
          </cell>
          <cell r="AC169">
            <v>301.10235842934998</v>
          </cell>
        </row>
        <row r="170">
          <cell r="A170" t="str">
            <v>Tonga</v>
          </cell>
          <cell r="B170">
            <v>606.28576130048498</v>
          </cell>
          <cell r="C170">
            <v>669.44953333488104</v>
          </cell>
          <cell r="D170">
            <v>663.66842578121202</v>
          </cell>
          <cell r="E170">
            <v>644.18994896837</v>
          </cell>
          <cell r="F170">
            <v>672.37863411069702</v>
          </cell>
          <cell r="G170">
            <v>631.96291520151306</v>
          </cell>
          <cell r="H170">
            <v>755.029630307567</v>
          </cell>
          <cell r="I170">
            <v>816.29606026092904</v>
          </cell>
          <cell r="J170">
            <v>954.89501323081402</v>
          </cell>
          <cell r="K170">
            <v>1150.1986139578701</v>
          </cell>
          <cell r="L170">
            <v>1175.3799254237499</v>
          </cell>
          <cell r="M170">
            <v>1395.64457764242</v>
          </cell>
          <cell r="N170">
            <v>1442.1892842294901</v>
          </cell>
          <cell r="O170">
            <v>1483.3860889836101</v>
          </cell>
          <cell r="P170">
            <v>1533.74185194963</v>
          </cell>
          <cell r="Q170">
            <v>1645.19457886381</v>
          </cell>
          <cell r="R170">
            <v>1785.4141372890499</v>
          </cell>
          <cell r="S170">
            <v>1754.4817632957399</v>
          </cell>
          <cell r="T170">
            <v>1684.0363666405301</v>
          </cell>
          <cell r="U170">
            <v>1553.79614598389</v>
          </cell>
          <cell r="V170">
            <v>1576.88099526835</v>
          </cell>
          <cell r="W170">
            <v>1406.77426496466</v>
          </cell>
          <cell r="X170">
            <v>1411.63318982542</v>
          </cell>
          <cell r="Y170">
            <v>1569.96885980364</v>
          </cell>
          <cell r="Z170">
            <v>1787.42677355455</v>
          </cell>
          <cell r="AA170">
            <v>2109.1564329388998</v>
          </cell>
          <cell r="AB170">
            <v>2188.5551944231702</v>
          </cell>
          <cell r="AC170">
            <v>1745.58578591839</v>
          </cell>
        </row>
        <row r="171">
          <cell r="A171" t="str">
            <v>Trinidad and Tobago</v>
          </cell>
          <cell r="B171">
            <v>5699.9922506045305</v>
          </cell>
          <cell r="C171">
            <v>6340.7274804568497</v>
          </cell>
          <cell r="D171">
            <v>7296.1291528952497</v>
          </cell>
          <cell r="E171">
            <v>6819.3894251925503</v>
          </cell>
          <cell r="F171">
            <v>6632.2172474776198</v>
          </cell>
          <cell r="G171">
            <v>6390.2794025153698</v>
          </cell>
          <cell r="H171">
            <v>4007.32284552376</v>
          </cell>
          <cell r="I171">
            <v>3959.5199101426001</v>
          </cell>
          <cell r="J171">
            <v>3731.2444535159798</v>
          </cell>
          <cell r="K171">
            <v>3569.03992051058</v>
          </cell>
          <cell r="L171">
            <v>4171.2515129508602</v>
          </cell>
          <cell r="M171">
            <v>4236.9111935083201</v>
          </cell>
          <cell r="N171">
            <v>4294.8064471690304</v>
          </cell>
          <cell r="O171">
            <v>3675.1431580724202</v>
          </cell>
          <cell r="P171">
            <v>3945.59277935106</v>
          </cell>
          <cell r="Q171">
            <v>4226.1838989260204</v>
          </cell>
          <cell r="R171">
            <v>4544.2908057770301</v>
          </cell>
          <cell r="S171">
            <v>4508.9122677237301</v>
          </cell>
          <cell r="T171">
            <v>4714.7433329432597</v>
          </cell>
          <cell r="U171">
            <v>5294.8929605143703</v>
          </cell>
          <cell r="V171">
            <v>6461.2922085525597</v>
          </cell>
          <cell r="W171">
            <v>7502.8541695673803</v>
          </cell>
          <cell r="X171">
            <v>7610.8170057581201</v>
          </cell>
          <cell r="Y171">
            <v>9374.4816185890904</v>
          </cell>
          <cell r="Z171">
            <v>10481.1109175765</v>
          </cell>
          <cell r="AA171">
            <v>12518.853899914</v>
          </cell>
          <cell r="AB171">
            <v>15355.384902944599</v>
          </cell>
          <cell r="AC171">
            <v>10473.917085724948</v>
          </cell>
        </row>
        <row r="172">
          <cell r="A172" t="str">
            <v>Tunisia</v>
          </cell>
          <cell r="B172">
            <v>1368.0712548424499</v>
          </cell>
          <cell r="C172">
            <v>1282.8786948044501</v>
          </cell>
          <cell r="D172">
            <v>1208.5292200108299</v>
          </cell>
          <cell r="E172">
            <v>1211.92708951236</v>
          </cell>
          <cell r="F172">
            <v>1184.3461442154901</v>
          </cell>
          <cell r="G172">
            <v>1168.06480764608</v>
          </cell>
          <cell r="H172">
            <v>1205.63315063084</v>
          </cell>
          <cell r="I172">
            <v>1269.1454963697099</v>
          </cell>
          <cell r="J172">
            <v>1299.3941840783</v>
          </cell>
          <cell r="K172">
            <v>1277.11383512833</v>
          </cell>
          <cell r="L172">
            <v>1509.8525356928899</v>
          </cell>
          <cell r="M172">
            <v>1559.7144188417201</v>
          </cell>
          <cell r="N172">
            <v>2145.9681478728398</v>
          </cell>
          <cell r="O172">
            <v>1683.8731755553399</v>
          </cell>
          <cell r="P172">
            <v>1771.64493628278</v>
          </cell>
          <cell r="Q172">
            <v>2012.7234366699699</v>
          </cell>
          <cell r="R172">
            <v>2154.9869391603902</v>
          </cell>
          <cell r="S172">
            <v>2050.6789975751299</v>
          </cell>
          <cell r="T172">
            <v>2125.2211096312699</v>
          </cell>
          <cell r="U172">
            <v>2195.4917089317801</v>
          </cell>
          <cell r="V172">
            <v>2034.35973232472</v>
          </cell>
          <cell r="W172">
            <v>2066.2755118475998</v>
          </cell>
          <cell r="X172">
            <v>2152.5133402382999</v>
          </cell>
          <cell r="Y172">
            <v>2530.98040786712</v>
          </cell>
          <cell r="Z172">
            <v>2811.2088588030801</v>
          </cell>
          <cell r="AA172">
            <v>2856.98267048458</v>
          </cell>
          <cell r="AB172">
            <v>2982.0823077686</v>
          </cell>
          <cell r="AC172">
            <v>2566.6738495015466</v>
          </cell>
        </row>
        <row r="173">
          <cell r="A173" t="str">
            <v>Turkey</v>
          </cell>
          <cell r="B173">
            <v>1576.7782792660801</v>
          </cell>
          <cell r="C173">
            <v>1562.3604897417599</v>
          </cell>
          <cell r="D173">
            <v>1382.43916033353</v>
          </cell>
          <cell r="E173">
            <v>1245.35353837356</v>
          </cell>
          <cell r="F173">
            <v>1183.45191687495</v>
          </cell>
          <cell r="G173">
            <v>1294.2891262831299</v>
          </cell>
          <cell r="H173">
            <v>1424.06603408774</v>
          </cell>
          <cell r="I173">
            <v>1592.8272957776001</v>
          </cell>
          <cell r="J173">
            <v>1674.37544707854</v>
          </cell>
          <cell r="K173">
            <v>1967.43732201337</v>
          </cell>
          <cell r="L173">
            <v>2698.2541873185601</v>
          </cell>
          <cell r="M173">
            <v>2618.27483846525</v>
          </cell>
          <cell r="N173">
            <v>2715.1806484171502</v>
          </cell>
          <cell r="O173">
            <v>3019.2800339031701</v>
          </cell>
          <cell r="P173">
            <v>2147.9864932889</v>
          </cell>
          <cell r="Q173">
            <v>2744.7492400804499</v>
          </cell>
          <cell r="R173">
            <v>2887.2009160399398</v>
          </cell>
          <cell r="S173">
            <v>3007.5562506372898</v>
          </cell>
          <cell r="T173">
            <v>3175.10250752192</v>
          </cell>
          <cell r="U173">
            <v>2875.9337033881402</v>
          </cell>
          <cell r="V173">
            <v>2995.1633593219299</v>
          </cell>
          <cell r="W173">
            <v>2126.4476514605399</v>
          </cell>
          <cell r="X173">
            <v>2675.4607992145402</v>
          </cell>
          <cell r="Y173">
            <v>3462.9260946798399</v>
          </cell>
          <cell r="Z173">
            <v>4288.5336316252096</v>
          </cell>
          <cell r="AA173">
            <v>5061.99058182517</v>
          </cell>
          <cell r="AB173">
            <v>5407.9591514086696</v>
          </cell>
          <cell r="AC173">
            <v>3837.2196517023281</v>
          </cell>
        </row>
        <row r="174">
          <cell r="A174" t="str">
            <v>Turkmenistan</v>
          </cell>
          <cell r="B174" t="str">
            <v>..</v>
          </cell>
          <cell r="C174" t="str">
            <v>..</v>
          </cell>
          <cell r="D174" t="str">
            <v>..</v>
          </cell>
          <cell r="E174" t="str">
            <v>..</v>
          </cell>
          <cell r="F174" t="str">
            <v>..</v>
          </cell>
          <cell r="G174" t="str">
            <v>..</v>
          </cell>
          <cell r="H174" t="str">
            <v>..</v>
          </cell>
          <cell r="I174" t="str">
            <v>..</v>
          </cell>
          <cell r="J174" t="str">
            <v>..</v>
          </cell>
          <cell r="K174" t="str">
            <v>..</v>
          </cell>
          <cell r="L174" t="str">
            <v>..</v>
          </cell>
          <cell r="M174" t="str">
            <v>..</v>
          </cell>
          <cell r="N174">
            <v>246.21081378713899</v>
          </cell>
          <cell r="O174">
            <v>1375.0712614981801</v>
          </cell>
          <cell r="P174">
            <v>908.33333333333303</v>
          </cell>
          <cell r="Q174">
            <v>1432.6521643594799</v>
          </cell>
          <cell r="R174">
            <v>566.49565903709504</v>
          </cell>
          <cell r="S174">
            <v>575.59951073059005</v>
          </cell>
          <cell r="T174">
            <v>638.385435020008</v>
          </cell>
          <cell r="U174">
            <v>845.11730600687702</v>
          </cell>
          <cell r="V174">
            <v>1081.65310889842</v>
          </cell>
          <cell r="W174">
            <v>1468.95371577575</v>
          </cell>
          <cell r="X174">
            <v>1814.7684605757199</v>
          </cell>
          <cell r="Y174">
            <v>2347.2839057388101</v>
          </cell>
          <cell r="Z174">
            <v>2870.7673167428602</v>
          </cell>
          <cell r="AA174">
            <v>3418.4827678817501</v>
          </cell>
          <cell r="AB174">
            <v>4279.83275663936</v>
          </cell>
          <cell r="AC174">
            <v>2700.0148205590417</v>
          </cell>
        </row>
        <row r="175">
          <cell r="A175" t="str">
            <v>Uganda</v>
          </cell>
          <cell r="B175">
            <v>366.52435792752101</v>
          </cell>
          <cell r="C175">
            <v>575.29118941052104</v>
          </cell>
          <cell r="D175">
            <v>387.009614716415</v>
          </cell>
          <cell r="E175">
            <v>428.923586327968</v>
          </cell>
          <cell r="F175">
            <v>319.28891236653197</v>
          </cell>
          <cell r="G175">
            <v>282.29100998670299</v>
          </cell>
          <cell r="H175">
            <v>271.24011605895203</v>
          </cell>
          <cell r="I175">
            <v>421.33957076029998</v>
          </cell>
          <cell r="J175">
            <v>420.29483658714997</v>
          </cell>
          <cell r="K175">
            <v>328.34957151106801</v>
          </cell>
          <cell r="L175">
            <v>258.43490358522598</v>
          </cell>
          <cell r="M175">
            <v>99.862419207850095</v>
          </cell>
          <cell r="N175">
            <v>145.036319444778</v>
          </cell>
          <cell r="O175">
            <v>157.92734545210601</v>
          </cell>
          <cell r="P175">
            <v>188.90261910682901</v>
          </cell>
          <cell r="Q175">
            <v>267.17482983917699</v>
          </cell>
          <cell r="R175">
            <v>273.33537150279699</v>
          </cell>
          <cell r="S175">
            <v>276.10287186661901</v>
          </cell>
          <cell r="T175">
            <v>287.75794356346302</v>
          </cell>
          <cell r="U175">
            <v>255.013339470761</v>
          </cell>
          <cell r="V175">
            <v>243.123357119612</v>
          </cell>
          <cell r="W175">
            <v>224.99721401973</v>
          </cell>
          <cell r="X175">
            <v>224.708200573369</v>
          </cell>
          <cell r="Y175">
            <v>232.34395081799499</v>
          </cell>
          <cell r="Z175">
            <v>245.04974151262999</v>
          </cell>
          <cell r="AA175">
            <v>303.08757295518899</v>
          </cell>
          <cell r="AB175">
            <v>316.298458406642</v>
          </cell>
          <cell r="AC175">
            <v>257.74752304759249</v>
          </cell>
        </row>
        <row r="176">
          <cell r="A176" t="str">
            <v>Ukraine</v>
          </cell>
          <cell r="B176" t="str">
            <v>..</v>
          </cell>
          <cell r="C176" t="str">
            <v>..</v>
          </cell>
          <cell r="D176" t="str">
            <v>..</v>
          </cell>
          <cell r="E176" t="str">
            <v>..</v>
          </cell>
          <cell r="F176" t="str">
            <v>..</v>
          </cell>
          <cell r="G176" t="str">
            <v>..</v>
          </cell>
          <cell r="H176" t="str">
            <v>..</v>
          </cell>
          <cell r="I176" t="str">
            <v>..</v>
          </cell>
          <cell r="J176" t="str">
            <v>..</v>
          </cell>
          <cell r="K176" t="str">
            <v>..</v>
          </cell>
          <cell r="L176" t="str">
            <v>..</v>
          </cell>
          <cell r="M176" t="str">
            <v>..</v>
          </cell>
          <cell r="N176">
            <v>399.26866366366102</v>
          </cell>
          <cell r="O176">
            <v>567.617339684542</v>
          </cell>
          <cell r="P176">
            <v>702.84871839785103</v>
          </cell>
          <cell r="Q176">
            <v>718.89391248325603</v>
          </cell>
          <cell r="R176">
            <v>872.73771076706998</v>
          </cell>
          <cell r="S176">
            <v>991.08800652642503</v>
          </cell>
          <cell r="T176">
            <v>834.49785992819295</v>
          </cell>
          <cell r="U176">
            <v>632.63992148576597</v>
          </cell>
          <cell r="V176">
            <v>638.99577949070101</v>
          </cell>
          <cell r="W176">
            <v>784.37704809911997</v>
          </cell>
          <cell r="X176">
            <v>883.12093974896504</v>
          </cell>
          <cell r="Y176">
            <v>1052.71569716422</v>
          </cell>
          <cell r="Z176">
            <v>1372.2919393432501</v>
          </cell>
          <cell r="AA176">
            <v>1833.4815667269199</v>
          </cell>
          <cell r="AB176">
            <v>2273.9788779949399</v>
          </cell>
          <cell r="AC176">
            <v>1366.6610115129024</v>
          </cell>
        </row>
        <row r="177">
          <cell r="A177" t="str">
            <v>United Arab Emirates</v>
          </cell>
          <cell r="B177">
            <v>29332.300624912699</v>
          </cell>
          <cell r="C177">
            <v>29989.350368616098</v>
          </cell>
          <cell r="D177">
            <v>26219.130998098</v>
          </cell>
          <cell r="E177">
            <v>23230.095532995201</v>
          </cell>
          <cell r="F177">
            <v>21270.699110203601</v>
          </cell>
          <cell r="G177">
            <v>19818.475747725999</v>
          </cell>
          <cell r="H177">
            <v>15051.529754180699</v>
          </cell>
          <cell r="I177">
            <v>15865.976068948899</v>
          </cell>
          <cell r="J177">
            <v>13513.740468006499</v>
          </cell>
          <cell r="K177">
            <v>15011.5844185857</v>
          </cell>
          <cell r="L177">
            <v>19514.6401620014</v>
          </cell>
          <cell r="M177">
            <v>17220.534204182499</v>
          </cell>
          <cell r="N177">
            <v>16652.445941533198</v>
          </cell>
          <cell r="O177">
            <v>17628.868717080601</v>
          </cell>
          <cell r="P177">
            <v>16788.844935890898</v>
          </cell>
          <cell r="Q177">
            <v>16891.583689785501</v>
          </cell>
          <cell r="R177">
            <v>19650.315395874801</v>
          </cell>
          <cell r="S177">
            <v>19850.9794978028</v>
          </cell>
          <cell r="T177">
            <v>17118.623271919801</v>
          </cell>
          <cell r="U177">
            <v>18193.684088145899</v>
          </cell>
          <cell r="V177">
            <v>21626.491060607201</v>
          </cell>
          <cell r="W177">
            <v>19689.463554124701</v>
          </cell>
          <cell r="X177">
            <v>20054.509045581701</v>
          </cell>
          <cell r="Y177">
            <v>21920.0408205276</v>
          </cell>
          <cell r="Z177">
            <v>23871.137352907001</v>
          </cell>
          <cell r="AA177">
            <v>27831.425141035099</v>
          </cell>
          <cell r="AB177">
            <v>33396.557565149502</v>
          </cell>
          <cell r="AC177">
            <v>24460.522246554265</v>
          </cell>
        </row>
        <row r="178">
          <cell r="A178" t="str">
            <v>United Kingdom</v>
          </cell>
          <cell r="B178">
            <v>9531.4363294135692</v>
          </cell>
          <cell r="C178">
            <v>9109.2900991331298</v>
          </cell>
          <cell r="D178">
            <v>8620.2130302262995</v>
          </cell>
          <cell r="E178">
            <v>8161.2334137282896</v>
          </cell>
          <cell r="F178">
            <v>7690.5842921897301</v>
          </cell>
          <cell r="G178">
            <v>8143.4815345928801</v>
          </cell>
          <cell r="H178">
            <v>9880.6848326557301</v>
          </cell>
          <cell r="I178">
            <v>12123.8796286793</v>
          </cell>
          <cell r="J178">
            <v>14679.889283549401</v>
          </cell>
          <cell r="K178">
            <v>14792.8670562642</v>
          </cell>
          <cell r="L178">
            <v>17404.049725410699</v>
          </cell>
          <cell r="M178">
            <v>18084.581415066401</v>
          </cell>
          <cell r="N178">
            <v>18762.783474371201</v>
          </cell>
          <cell r="O178">
            <v>16725.264188007499</v>
          </cell>
          <cell r="P178">
            <v>18025.462474335502</v>
          </cell>
          <cell r="Q178">
            <v>19579.433829096699</v>
          </cell>
          <cell r="R178">
            <v>20544.8236384476</v>
          </cell>
          <cell r="S178">
            <v>22781.636619508201</v>
          </cell>
          <cell r="T178">
            <v>24383.626114065799</v>
          </cell>
          <cell r="U178">
            <v>24998.783792899299</v>
          </cell>
          <cell r="V178">
            <v>24542.2039336175</v>
          </cell>
          <cell r="W178">
            <v>24286.122420322099</v>
          </cell>
          <cell r="X178">
            <v>26541.084226341001</v>
          </cell>
          <cell r="Y178">
            <v>30470.466710996199</v>
          </cell>
          <cell r="Z178">
            <v>36019.021937359998</v>
          </cell>
          <cell r="AA178">
            <v>37042.215562055098</v>
          </cell>
          <cell r="AB178">
            <v>39213.076820081602</v>
          </cell>
          <cell r="AC178">
            <v>32261.997946192667</v>
          </cell>
        </row>
        <row r="179">
          <cell r="A179" t="str">
            <v>United States</v>
          </cell>
          <cell r="B179">
            <v>12255.0808974803</v>
          </cell>
          <cell r="C179">
            <v>13606.837013260299</v>
          </cell>
          <cell r="D179">
            <v>14022.5536787777</v>
          </cell>
          <cell r="E179">
            <v>15098.0911285192</v>
          </cell>
          <cell r="F179">
            <v>16644.326408262201</v>
          </cell>
          <cell r="G179">
            <v>17701.240061992601</v>
          </cell>
          <cell r="H179">
            <v>18549.297706497</v>
          </cell>
          <cell r="I179">
            <v>19524.038545709998</v>
          </cell>
          <cell r="J179">
            <v>20834.3963995224</v>
          </cell>
          <cell r="K179">
            <v>22178.173645823601</v>
          </cell>
          <cell r="L179">
            <v>23207.898235301302</v>
          </cell>
          <cell r="M179">
            <v>23662.660793461499</v>
          </cell>
          <cell r="N179">
            <v>24681.906425999699</v>
          </cell>
          <cell r="O179">
            <v>25590.9732884398</v>
          </cell>
          <cell r="P179">
            <v>26857.4430479494</v>
          </cell>
          <cell r="Q179">
            <v>27762.894613225701</v>
          </cell>
          <cell r="R179">
            <v>28996.237366181002</v>
          </cell>
          <cell r="S179">
            <v>30438.610022099299</v>
          </cell>
          <cell r="T179">
            <v>31689.374168998402</v>
          </cell>
          <cell r="U179">
            <v>33196.969023134603</v>
          </cell>
          <cell r="V179">
            <v>34770.980661389403</v>
          </cell>
          <cell r="W179">
            <v>35491.264829348504</v>
          </cell>
          <cell r="X179">
            <v>36311.108259445296</v>
          </cell>
          <cell r="Y179">
            <v>37640.713750970099</v>
          </cell>
          <cell r="Z179">
            <v>39841.399426826902</v>
          </cell>
          <cell r="AA179">
            <v>41959.678594317498</v>
          </cell>
          <cell r="AB179">
            <v>44190.493243718498</v>
          </cell>
          <cell r="AC179">
            <v>39239.109684104464</v>
          </cell>
        </row>
        <row r="180">
          <cell r="A180" t="str">
            <v>Uruguay</v>
          </cell>
          <cell r="B180">
            <v>3482.1791614349399</v>
          </cell>
          <cell r="C180">
            <v>3859.9195671297298</v>
          </cell>
          <cell r="D180">
            <v>3135.2250971015901</v>
          </cell>
          <cell r="E180">
            <v>1709.98734717152</v>
          </cell>
          <cell r="F180">
            <v>1615.71880019528</v>
          </cell>
          <cell r="G180">
            <v>1568.7931346169401</v>
          </cell>
          <cell r="H180">
            <v>1936.73234878418</v>
          </cell>
          <cell r="I180">
            <v>2409.5786021254098</v>
          </cell>
          <cell r="J180">
            <v>2478.2654723743099</v>
          </cell>
          <cell r="K180">
            <v>2597.40619450953</v>
          </cell>
          <cell r="L180">
            <v>3005.4320901742899</v>
          </cell>
          <cell r="M180">
            <v>3600.9562625352</v>
          </cell>
          <cell r="N180">
            <v>4113.5420480036801</v>
          </cell>
          <cell r="O180">
            <v>4763.4061644004796</v>
          </cell>
          <cell r="P180">
            <v>5496.42932659096</v>
          </cell>
          <cell r="Q180">
            <v>6032.1557366993002</v>
          </cell>
          <cell r="R180">
            <v>6373.2334383772904</v>
          </cell>
          <cell r="S180">
            <v>6680.6040261010203</v>
          </cell>
          <cell r="T180">
            <v>6812.1668518711704</v>
          </cell>
          <cell r="U180">
            <v>6331.9313853067297</v>
          </cell>
          <cell r="V180">
            <v>6045.9684889802002</v>
          </cell>
          <cell r="W180">
            <v>5554.5681181974796</v>
          </cell>
          <cell r="X180">
            <v>3597.0629331444502</v>
          </cell>
          <cell r="Y180">
            <v>3316.5798637696098</v>
          </cell>
          <cell r="Z180">
            <v>3902.9973183045299</v>
          </cell>
          <cell r="AA180">
            <v>5274.2781479897303</v>
          </cell>
          <cell r="AB180">
            <v>6006.5686741815798</v>
          </cell>
          <cell r="AC180">
            <v>4608.6758425978969</v>
          </cell>
        </row>
        <row r="181">
          <cell r="A181" t="str">
            <v>Uzbekistan</v>
          </cell>
          <cell r="B181" t="str">
            <v>..</v>
          </cell>
          <cell r="C181" t="str">
            <v>..</v>
          </cell>
          <cell r="D181" t="str">
            <v>..</v>
          </cell>
          <cell r="E181" t="str">
            <v>..</v>
          </cell>
          <cell r="F181" t="str">
            <v>..</v>
          </cell>
          <cell r="G181" t="str">
            <v>..</v>
          </cell>
          <cell r="H181" t="str">
            <v>..</v>
          </cell>
          <cell r="I181" t="str">
            <v>..</v>
          </cell>
          <cell r="J181" t="str">
            <v>..</v>
          </cell>
          <cell r="K181" t="str">
            <v>..</v>
          </cell>
          <cell r="L181" t="str">
            <v>..</v>
          </cell>
          <cell r="M181" t="str">
            <v>..</v>
          </cell>
          <cell r="N181">
            <v>166.455114011322</v>
          </cell>
          <cell r="O181">
            <v>255.493836780929</v>
          </cell>
          <cell r="P181">
            <v>296.147470518624</v>
          </cell>
          <cell r="Q181">
            <v>454.166404102201</v>
          </cell>
          <cell r="R181">
            <v>609.71338374819504</v>
          </cell>
          <cell r="S181">
            <v>628.93707511186005</v>
          </cell>
          <cell r="T181">
            <v>624.035037783083</v>
          </cell>
          <cell r="U181">
            <v>700.14045017336696</v>
          </cell>
          <cell r="V181">
            <v>557.61528251237496</v>
          </cell>
          <cell r="W181">
            <v>466.76516011475798</v>
          </cell>
          <cell r="X181">
            <v>382.55270356413303</v>
          </cell>
          <cell r="Y181">
            <v>396.08558380534299</v>
          </cell>
          <cell r="Z181">
            <v>463.29854419279701</v>
          </cell>
          <cell r="AA181">
            <v>520.92165966326195</v>
          </cell>
          <cell r="AB181">
            <v>605.225202905017</v>
          </cell>
          <cell r="AC181">
            <v>472.47480904088496</v>
          </cell>
        </row>
        <row r="182">
          <cell r="A182" t="str">
            <v>Vanuatu</v>
          </cell>
          <cell r="B182">
            <v>940.33389918673595</v>
          </cell>
          <cell r="C182">
            <v>853.14766053112896</v>
          </cell>
          <cell r="D182">
            <v>830.62004706098298</v>
          </cell>
          <cell r="E182">
            <v>831.33234064216401</v>
          </cell>
          <cell r="F182">
            <v>980.85169693946</v>
          </cell>
          <cell r="G182">
            <v>897.93433852348301</v>
          </cell>
          <cell r="H182">
            <v>847.04151067936698</v>
          </cell>
          <cell r="I182">
            <v>887.44795589813702</v>
          </cell>
          <cell r="J182">
            <v>1016.27975316682</v>
          </cell>
          <cell r="K182">
            <v>990.66454812416896</v>
          </cell>
          <cell r="L182">
            <v>1059.45577681178</v>
          </cell>
          <cell r="M182">
            <v>1237.9796156504999</v>
          </cell>
          <cell r="N182">
            <v>1267.26141288437</v>
          </cell>
          <cell r="O182">
            <v>1280.0322825292601</v>
          </cell>
          <cell r="P182">
            <v>1365.8012740735701</v>
          </cell>
          <cell r="Q182">
            <v>1401.58392931457</v>
          </cell>
          <cell r="R182">
            <v>1418.6661653846099</v>
          </cell>
          <cell r="S182">
            <v>1442.42432168395</v>
          </cell>
          <cell r="T182">
            <v>1397.0429733725</v>
          </cell>
          <cell r="U182">
            <v>1344.6041973804199</v>
          </cell>
          <cell r="V182">
            <v>1279.3792105668099</v>
          </cell>
          <cell r="W182">
            <v>1198.03684751488</v>
          </cell>
          <cell r="X182">
            <v>1140.8163433053801</v>
          </cell>
          <cell r="Y182">
            <v>1355.04641156549</v>
          </cell>
          <cell r="Z182">
            <v>1556.6575864864401</v>
          </cell>
          <cell r="AA182">
            <v>1692.12842867069</v>
          </cell>
          <cell r="AB182">
            <v>1736.51561719544</v>
          </cell>
          <cell r="AC182">
            <v>1446.5335391230535</v>
          </cell>
        </row>
        <row r="183">
          <cell r="A183" t="str">
            <v>Venezuela, RB</v>
          </cell>
          <cell r="B183">
            <v>4649.9829359547302</v>
          </cell>
          <cell r="C183">
            <v>5062.6129998012502</v>
          </cell>
          <cell r="D183">
            <v>5018.8205977793496</v>
          </cell>
          <cell r="E183">
            <v>4861.18112886996</v>
          </cell>
          <cell r="F183">
            <v>3552.5801244889899</v>
          </cell>
          <cell r="G183">
            <v>3577.6828959866598</v>
          </cell>
          <cell r="H183">
            <v>3452.1466549091201</v>
          </cell>
          <cell r="I183">
            <v>2672.7343526978102</v>
          </cell>
          <cell r="J183">
            <v>3269.62071355328</v>
          </cell>
          <cell r="K183">
            <v>2367.3565514376301</v>
          </cell>
          <cell r="L183">
            <v>2481.68109314606</v>
          </cell>
          <cell r="M183">
            <v>2673.6062832897301</v>
          </cell>
          <cell r="N183">
            <v>2955.44790346217</v>
          </cell>
          <cell r="O183">
            <v>2863.1409400277598</v>
          </cell>
          <cell r="P183">
            <v>2728.6688376033198</v>
          </cell>
          <cell r="Q183">
            <v>3538.6846012404899</v>
          </cell>
          <cell r="R183">
            <v>3171.80633512756</v>
          </cell>
          <cell r="S183">
            <v>3768.1028617822699</v>
          </cell>
          <cell r="T183">
            <v>3928.2238035769001</v>
          </cell>
          <cell r="U183">
            <v>4132.3024053375302</v>
          </cell>
          <cell r="V183">
            <v>4845.0282008343202</v>
          </cell>
          <cell r="W183">
            <v>5031.59540006098</v>
          </cell>
          <cell r="X183">
            <v>3728.98019029127</v>
          </cell>
          <cell r="Y183">
            <v>3285.1344254493902</v>
          </cell>
          <cell r="Z183">
            <v>4353.5275914602198</v>
          </cell>
          <cell r="AA183">
            <v>5427.2958235688302</v>
          </cell>
          <cell r="AB183">
            <v>6736.2047695023703</v>
          </cell>
          <cell r="AC183">
            <v>4760.4563667221773</v>
          </cell>
        </row>
        <row r="184">
          <cell r="A184" t="str">
            <v>Vietnam</v>
          </cell>
          <cell r="B184">
            <v>513.96504212857997</v>
          </cell>
          <cell r="C184">
            <v>250.85905577510499</v>
          </cell>
          <cell r="D184">
            <v>326.328782882479</v>
          </cell>
          <cell r="E184">
            <v>482.44013183023901</v>
          </cell>
          <cell r="F184">
            <v>822.54891788428404</v>
          </cell>
          <cell r="G184">
            <v>251.20151395239</v>
          </cell>
          <cell r="H184">
            <v>556.01901331782199</v>
          </cell>
          <cell r="I184">
            <v>674.87981090550898</v>
          </cell>
          <cell r="J184">
            <v>365.89182455708698</v>
          </cell>
          <cell r="K184">
            <v>97.157979109618196</v>
          </cell>
          <cell r="L184">
            <v>98.031935793286493</v>
          </cell>
          <cell r="M184">
            <v>113.65442806519</v>
          </cell>
          <cell r="N184">
            <v>144.148770457193</v>
          </cell>
          <cell r="O184">
            <v>189.260539779472</v>
          </cell>
          <cell r="P184">
            <v>229.84727185403801</v>
          </cell>
          <cell r="Q184">
            <v>288.03206198299</v>
          </cell>
          <cell r="R184">
            <v>337.04821692985797</v>
          </cell>
          <cell r="S184">
            <v>361.25344207805603</v>
          </cell>
          <cell r="T184">
            <v>360.59979989392002</v>
          </cell>
          <cell r="U184">
            <v>374.47733376256502</v>
          </cell>
          <cell r="V184">
            <v>401.82195050844803</v>
          </cell>
          <cell r="W184">
            <v>413.08936354385099</v>
          </cell>
          <cell r="X184">
            <v>440.85094949309399</v>
          </cell>
          <cell r="Y184">
            <v>489.86583253754202</v>
          </cell>
          <cell r="Z184">
            <v>555.46163216071295</v>
          </cell>
          <cell r="AA184">
            <v>637.79274710421998</v>
          </cell>
          <cell r="AB184">
            <v>722.96780708885694</v>
          </cell>
          <cell r="AC184">
            <v>543.33805532137956</v>
          </cell>
        </row>
        <row r="185">
          <cell r="A185" t="str">
            <v>Yemen, Rep.</v>
          </cell>
          <cell r="B185">
            <v>424.59656195051599</v>
          </cell>
          <cell r="C185">
            <v>533.19566544698603</v>
          </cell>
          <cell r="D185">
            <v>631.37337821595702</v>
          </cell>
          <cell r="E185">
            <v>666.86152276244104</v>
          </cell>
          <cell r="F185">
            <v>645.02622148040098</v>
          </cell>
          <cell r="G185">
            <v>576.69146511942199</v>
          </cell>
          <cell r="H185">
            <v>526.25442934954003</v>
          </cell>
          <cell r="I185">
            <v>548.18449928894199</v>
          </cell>
          <cell r="J185">
            <v>703.62085368387795</v>
          </cell>
          <cell r="K185">
            <v>670.494181929089</v>
          </cell>
          <cell r="L185">
            <v>879.25487489718205</v>
          </cell>
          <cell r="M185">
            <v>938.20485381963294</v>
          </cell>
          <cell r="N185">
            <v>1160.14420408717</v>
          </cell>
          <cell r="O185">
            <v>1399.3094434283701</v>
          </cell>
          <cell r="P185">
            <v>1504.89741759511</v>
          </cell>
          <cell r="Q185">
            <v>717.67450120206695</v>
          </cell>
          <cell r="R185">
            <v>348.98094883365502</v>
          </cell>
          <cell r="S185">
            <v>356.64964223954001</v>
          </cell>
          <cell r="T185">
            <v>314.71631986515899</v>
          </cell>
          <cell r="U185">
            <v>368.26957045710202</v>
          </cell>
          <cell r="V185">
            <v>451.79010052828801</v>
          </cell>
          <cell r="W185">
            <v>432.39713514371402</v>
          </cell>
          <cell r="X185">
            <v>434.74523806538502</v>
          </cell>
          <cell r="Y185">
            <v>496.15383690067301</v>
          </cell>
          <cell r="Z185">
            <v>544.49877648227402</v>
          </cell>
          <cell r="AA185">
            <v>585.87142422584395</v>
          </cell>
          <cell r="AB185">
            <v>692.95925934667696</v>
          </cell>
          <cell r="AC185">
            <v>531.10427836076121</v>
          </cell>
        </row>
        <row r="186">
          <cell r="A186" t="str">
            <v>Yugoslavia, FR (Serb./Mont.)</v>
          </cell>
          <cell r="B186" t="str">
            <v>..</v>
          </cell>
          <cell r="C186" t="str">
            <v>..</v>
          </cell>
          <cell r="D186" t="str">
            <v>..</v>
          </cell>
          <cell r="E186" t="str">
            <v>..</v>
          </cell>
          <cell r="F186" t="str">
            <v>..</v>
          </cell>
          <cell r="G186" t="str">
            <v>..</v>
          </cell>
          <cell r="H186" t="str">
            <v>..</v>
          </cell>
          <cell r="I186" t="str">
            <v>..</v>
          </cell>
          <cell r="J186" t="str">
            <v>..</v>
          </cell>
          <cell r="K186" t="str">
            <v>..</v>
          </cell>
          <cell r="L186" t="str">
            <v>..</v>
          </cell>
          <cell r="M186" t="str">
            <v>..</v>
          </cell>
          <cell r="N186" t="str">
            <v>..</v>
          </cell>
          <cell r="O186" t="str">
            <v>..</v>
          </cell>
          <cell r="P186" t="str">
            <v>..</v>
          </cell>
          <cell r="Q186" t="str">
            <v>..</v>
          </cell>
          <cell r="R186" t="str">
            <v>..</v>
          </cell>
          <cell r="S186" t="str">
            <v>..</v>
          </cell>
          <cell r="T186" t="str">
            <v>..</v>
          </cell>
          <cell r="U186" t="str">
            <v>..</v>
          </cell>
          <cell r="V186" t="str">
            <v>..</v>
          </cell>
          <cell r="W186" t="str">
            <v>..</v>
          </cell>
          <cell r="X186" t="str">
            <v>..</v>
          </cell>
          <cell r="Y186" t="str">
            <v>..</v>
          </cell>
          <cell r="Z186" t="str">
            <v>..</v>
          </cell>
          <cell r="AA186" t="str">
            <v>..</v>
          </cell>
          <cell r="AB186" t="str">
            <v>..</v>
          </cell>
          <cell r="AC186" t="str">
            <v/>
          </cell>
        </row>
        <row r="187">
          <cell r="A187" t="str">
            <v>Zambia</v>
          </cell>
          <cell r="B187">
            <v>677.19846636458703</v>
          </cell>
          <cell r="C187">
            <v>677.15002556189802</v>
          </cell>
          <cell r="D187">
            <v>633.123675847458</v>
          </cell>
          <cell r="E187">
            <v>529.89313780499697</v>
          </cell>
          <cell r="F187">
            <v>422.57611777803902</v>
          </cell>
          <cell r="G187">
            <v>388.96</v>
          </cell>
          <cell r="H187">
            <v>260.16998887124299</v>
          </cell>
          <cell r="I187">
            <v>313.03989982835799</v>
          </cell>
          <cell r="J187">
            <v>511.87501109631597</v>
          </cell>
          <cell r="K187">
            <v>529.31939839544998</v>
          </cell>
          <cell r="L187">
            <v>480.25280411922199</v>
          </cell>
          <cell r="M187">
            <v>420.923718990184</v>
          </cell>
          <cell r="N187">
            <v>400.35787395710901</v>
          </cell>
          <cell r="O187">
            <v>382.11635721269698</v>
          </cell>
          <cell r="P187">
            <v>382.07530255490798</v>
          </cell>
          <cell r="Q187">
            <v>380.94930130500001</v>
          </cell>
          <cell r="R187">
            <v>346.18713258180799</v>
          </cell>
          <cell r="S187">
            <v>399.80741710393397</v>
          </cell>
          <cell r="T187">
            <v>320.56440080083797</v>
          </cell>
          <cell r="U187">
            <v>307.046620767452</v>
          </cell>
          <cell r="V187">
            <v>314.34196991127698</v>
          </cell>
          <cell r="W187">
            <v>345.113500928517</v>
          </cell>
          <cell r="X187">
            <v>349.56481676175702</v>
          </cell>
          <cell r="Y187">
            <v>391.21561175621298</v>
          </cell>
          <cell r="Z187">
            <v>480.39162884663</v>
          </cell>
          <cell r="AA187">
            <v>627.12606117391795</v>
          </cell>
          <cell r="AB187">
            <v>921.56404333411194</v>
          </cell>
          <cell r="AC187">
            <v>519.16261046685781</v>
          </cell>
        </row>
        <row r="188">
          <cell r="A188" t="str">
            <v>Zimbabwe</v>
          </cell>
          <cell r="B188">
            <v>754.79843529743403</v>
          </cell>
          <cell r="C188">
            <v>881.37899205696999</v>
          </cell>
          <cell r="D188">
            <v>902.02924553102002</v>
          </cell>
          <cell r="E188">
            <v>794.77607948031698</v>
          </cell>
          <cell r="F188">
            <v>635.34067399086803</v>
          </cell>
          <cell r="G188">
            <v>672.91985215214197</v>
          </cell>
          <cell r="H188">
            <v>719.47019653178995</v>
          </cell>
          <cell r="I188">
            <v>753.94754539340704</v>
          </cell>
          <cell r="J188">
            <v>851.01608346011801</v>
          </cell>
          <cell r="K188">
            <v>872.90966178485098</v>
          </cell>
          <cell r="L188">
            <v>896.95566452140201</v>
          </cell>
          <cell r="M188">
            <v>810.18743729446101</v>
          </cell>
          <cell r="N188">
            <v>647.83803548425897</v>
          </cell>
          <cell r="O188">
            <v>607.84980290144597</v>
          </cell>
          <cell r="P188">
            <v>617.88108012290797</v>
          </cell>
          <cell r="Q188">
            <v>620.51513183538304</v>
          </cell>
          <cell r="R188">
            <v>735.46054665180804</v>
          </cell>
          <cell r="S188">
            <v>762.55848054657395</v>
          </cell>
          <cell r="T188">
            <v>532.69183838744596</v>
          </cell>
          <cell r="U188">
            <v>508.46752873779599</v>
          </cell>
          <cell r="V188">
            <v>695.61493393181399</v>
          </cell>
          <cell r="W188">
            <v>1104.2876387050801</v>
          </cell>
          <cell r="X188">
            <v>2652.0693779652202</v>
          </cell>
          <cell r="Y188">
            <v>893.90107683270196</v>
          </cell>
          <cell r="Z188">
            <v>400.66124570296301</v>
          </cell>
          <cell r="AA188">
            <v>387.97927137988398</v>
          </cell>
          <cell r="AB188">
            <v>472.23114480833601</v>
          </cell>
          <cell r="AC188">
            <v>985.18829256569768</v>
          </cell>
        </row>
      </sheetData>
      <sheetData sheetId="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 Data "/>
      <sheetName val="TAB1"/>
      <sheetName val="TAB2b"/>
      <sheetName val="TAB3b"/>
      <sheetName val="TAB4b"/>
      <sheetName val="TAB5b"/>
      <sheetName val="TAB6b"/>
      <sheetName val="TAB7b"/>
      <sheetName val="TAB8b"/>
      <sheetName val="TAB9b"/>
      <sheetName val="TAB10b"/>
      <sheetName val="TAB11b"/>
      <sheetName val="TAB12b"/>
      <sheetName val="TAB13b"/>
      <sheetName val="TAB14b"/>
      <sheetName val="TAB15A1"/>
      <sheetName val="TAB15B1"/>
      <sheetName val="TAB15C"/>
      <sheetName val="TAB16b"/>
      <sheetName val="TAB17b"/>
      <sheetName val="TAB18b"/>
      <sheetName val="TAB19b"/>
      <sheetName val="TAB20b"/>
      <sheetName val="TAB21b"/>
      <sheetName val="TAB22b"/>
      <sheetName val="TAB23b"/>
      <sheetName val="TAB24b"/>
      <sheetName val="TAB25b"/>
      <sheetName val="TAB26b"/>
      <sheetName val="TAB27b"/>
      <sheetName val="TAB28b"/>
      <sheetName val="TAB29b"/>
      <sheetName val="TAB30b"/>
      <sheetName val="TAB31b"/>
      <sheetName val="TAB32b"/>
      <sheetName val="TAB33b"/>
      <sheetName val="TAB34b"/>
      <sheetName val="TAB35b"/>
      <sheetName val="TAB36b"/>
      <sheetName val="RED37b"/>
      <sheetName val="TAB38b"/>
      <sheetName val="TAB27A2"/>
      <sheetName val="TAB27B2"/>
      <sheetName val="TAB39"/>
      <sheetName val="TAB40"/>
      <sheetName val="Basic_Data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for JR"/>
      <sheetName val="ModuleCntry_txt"/>
      <sheetName val="Hide"/>
      <sheetName val="ModuleDA"/>
      <sheetName val="DA"/>
      <sheetName val="ModuleMicro"/>
      <sheetName val="Micro"/>
      <sheetName val="ModuleQ"/>
      <sheetName val="Q1"/>
      <sheetName val="Q2"/>
      <sheetName val="Q3"/>
      <sheetName val="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erie mensual"/>
      <sheetName val="Codigos"/>
      <sheetName val="Fax a env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"/>
      <sheetName val="GROWTH"/>
      <sheetName val="LONGGDP"/>
      <sheetName val="LONGGDP.XLS"/>
    </sheetNames>
    <definedNames>
      <definedName name="goafrica"/>
      <definedName name="goasia"/>
      <definedName name="goeeup"/>
      <definedName name="goeurope"/>
      <definedName name="golamerica"/>
      <definedName name="gomeast"/>
      <definedName name="gooecd"/>
      <definedName name="goopec"/>
      <definedName name="gosummary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atos"/>
      <sheetName val="Co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emandas Detalladas"/>
      <sheetName val="Demandas Consolidadas"/>
      <sheetName val="Dashboard Regional"/>
      <sheetName val="Dashboard Provincial"/>
      <sheetName val="Master"/>
      <sheetName val="Geografia"/>
      <sheetName val="Gobierno"/>
      <sheetName val="Regional Dashboard Data"/>
      <sheetName val="Provincial Dashboard Data"/>
      <sheetName val="Log"/>
      <sheetName val="Formato Reporte Sectoriales"/>
      <sheetName val="Formato Consolidacion Provincia"/>
      <sheetName val="Formato Demandas Consolid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Fig1"/>
      <sheetName val="Fig2"/>
      <sheetName val="Fig3"/>
      <sheetName val="Fig4"/>
      <sheetName val="Fig5"/>
      <sheetName val="Fig6"/>
      <sheetName val="Table 1"/>
      <sheetName val="Table 4"/>
      <sheetName val="Table 5"/>
      <sheetName val="Table 6"/>
      <sheetName val="Data"/>
      <sheetName val="BSA Matrix"/>
      <sheetName val="EDSS ER data"/>
      <sheetName val="EDSS data"/>
      <sheetName val="QEDS"/>
      <sheetName val="QEDS data"/>
      <sheetName val="JEDH"/>
      <sheetName val="CPIS"/>
      <sheetName val="CB"/>
      <sheetName val="Govt"/>
      <sheetName val="ODC"/>
      <sheetName val="OFC"/>
      <sheetName val="NFC"/>
      <sheetName val="OR"/>
      <sheetName val="NR"/>
      <sheetName val="Figure 4"/>
      <sheetName val="Figure 5"/>
      <sheetName val="Figure 6"/>
      <sheetName val="Data for charts"/>
      <sheetName val="Chart1"/>
      <sheetName val="Chart2"/>
      <sheetName val="Chart3"/>
      <sheetName val="Chart4"/>
      <sheetName val="ipc"/>
      <sheetName val="Empresas Publicas detal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heet4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J(Priv.Cap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gos"/>
      <sheetName val="Exportaciones Anuales"/>
      <sheetName val="Exportaciones Mensuales"/>
      <sheetName val="Export. Mensual Comparada"/>
      <sheetName val="Export. Trimestrales"/>
      <sheetName val="Exportaciones Acumuladas"/>
      <sheetName val="Export. Trimestrales Comparadas"/>
      <sheetName val="Export. ZF"/>
      <sheetName val="Export. Nacionales x Productos"/>
      <sheetName val="Anexo 5 Inf_Eco"/>
      <sheetName val="Importaciones Anuales"/>
      <sheetName val="Importaciones Mensuales"/>
      <sheetName val="Importaciones Trimestrales"/>
      <sheetName val="Importaciones Acumuladas"/>
      <sheetName val="Import. Trimestrales Comparadas"/>
      <sheetName val="Importaciones_Crudo_y_Derivados"/>
      <sheetName val="Export. Trim. (Proy)"/>
      <sheetName val="Import. Trim. (Proy)"/>
      <sheetName val="Cacao Total US$"/>
      <sheetName val="Cacao Total Volumen"/>
      <sheetName val="Export. Anuales"/>
      <sheetName val="Export. Trim (t  t-1)"/>
      <sheetName val="Export. Trim (t  t-1) completo"/>
      <sheetName val="Export. Mensual"/>
      <sheetName val="Import. Anuales"/>
      <sheetName val="Import. Trim (t  t-1)"/>
      <sheetName val="Import. Trim (t  t-1) Completo"/>
      <sheetName val="Import. Mensuales"/>
      <sheetName val="Exportaciones x Productos"/>
      <sheetName val="Cacao Total US$ y Volumen"/>
      <sheetName val="Export. Mensual Comparada 1"/>
      <sheetName val="Export. Mensual Comparada (2)"/>
      <sheetName val="Import. Mensual Comparada (2)"/>
      <sheetName val="Petróleo 2019 (26-06-2019)"/>
    </sheetNames>
    <sheetDataSet>
      <sheetData sheetId="0">
        <row r="5">
          <cell r="A5" t="str">
            <v>I</v>
          </cell>
          <cell r="B5">
            <v>1</v>
          </cell>
          <cell r="C5">
            <v>3</v>
          </cell>
          <cell r="D5" t="str">
            <v>Ene - Mar</v>
          </cell>
          <cell r="E5" t="str">
            <v>Enero - Marzo</v>
          </cell>
        </row>
        <row r="6">
          <cell r="A6" t="str">
            <v>II</v>
          </cell>
          <cell r="B6">
            <v>4</v>
          </cell>
          <cell r="C6">
            <v>6</v>
          </cell>
          <cell r="D6" t="str">
            <v>Abr - Jun</v>
          </cell>
          <cell r="E6" t="str">
            <v>Abril - Junio</v>
          </cell>
        </row>
        <row r="7">
          <cell r="A7" t="str">
            <v>IIa</v>
          </cell>
          <cell r="B7">
            <v>1</v>
          </cell>
          <cell r="C7">
            <v>6</v>
          </cell>
          <cell r="D7" t="str">
            <v>Ene - Jun</v>
          </cell>
          <cell r="E7" t="str">
            <v>Enero - Junio</v>
          </cell>
        </row>
        <row r="8">
          <cell r="A8" t="str">
            <v>III</v>
          </cell>
          <cell r="B8">
            <v>7</v>
          </cell>
          <cell r="C8">
            <v>9</v>
          </cell>
          <cell r="D8" t="str">
            <v>Jul - Sep</v>
          </cell>
          <cell r="E8" t="str">
            <v>Julio - Septiembre</v>
          </cell>
        </row>
        <row r="9">
          <cell r="A9" t="str">
            <v>IIIa</v>
          </cell>
          <cell r="B9">
            <v>1</v>
          </cell>
          <cell r="C9">
            <v>9</v>
          </cell>
          <cell r="D9" t="str">
            <v>Ene - Sep</v>
          </cell>
          <cell r="E9" t="str">
            <v>Enero - Septiembre</v>
          </cell>
        </row>
        <row r="10">
          <cell r="A10" t="str">
            <v>IV</v>
          </cell>
          <cell r="B10">
            <v>10</v>
          </cell>
          <cell r="C10">
            <v>12</v>
          </cell>
          <cell r="D10" t="str">
            <v>Oct - Dic</v>
          </cell>
          <cell r="E10" t="str">
            <v>Octubre - Diciembre</v>
          </cell>
        </row>
        <row r="11">
          <cell r="A11" t="str">
            <v>IVa</v>
          </cell>
          <cell r="B11">
            <v>1</v>
          </cell>
          <cell r="C11">
            <v>12</v>
          </cell>
          <cell r="D11" t="str">
            <v>Ene - Dic</v>
          </cell>
          <cell r="E11" t="str">
            <v>Enero - Diciembre</v>
          </cell>
        </row>
        <row r="14">
          <cell r="A14">
            <v>1</v>
          </cell>
          <cell r="B14" t="str">
            <v>Enero</v>
          </cell>
        </row>
        <row r="15">
          <cell r="A15">
            <v>2</v>
          </cell>
          <cell r="B15" t="str">
            <v>Febrero</v>
          </cell>
        </row>
        <row r="16">
          <cell r="A16">
            <v>3</v>
          </cell>
          <cell r="B16" t="str">
            <v>Marzo</v>
          </cell>
        </row>
        <row r="17">
          <cell r="A17">
            <v>4</v>
          </cell>
          <cell r="B17" t="str">
            <v>Abril</v>
          </cell>
        </row>
        <row r="18">
          <cell r="A18">
            <v>5</v>
          </cell>
          <cell r="B18" t="str">
            <v>Mayo</v>
          </cell>
        </row>
        <row r="19">
          <cell r="A19">
            <v>6</v>
          </cell>
          <cell r="B19" t="str">
            <v>Junio</v>
          </cell>
        </row>
        <row r="20">
          <cell r="A20">
            <v>7</v>
          </cell>
          <cell r="B20" t="str">
            <v>Julio</v>
          </cell>
        </row>
        <row r="21">
          <cell r="A21">
            <v>8</v>
          </cell>
          <cell r="B21" t="str">
            <v>Agosto</v>
          </cell>
        </row>
        <row r="22">
          <cell r="A22">
            <v>9</v>
          </cell>
          <cell r="B22" t="str">
            <v>Septiembre</v>
          </cell>
        </row>
        <row r="23">
          <cell r="A23">
            <v>10</v>
          </cell>
          <cell r="B23" t="str">
            <v>Octubre</v>
          </cell>
        </row>
        <row r="24">
          <cell r="A24">
            <v>11</v>
          </cell>
          <cell r="B24" t="str">
            <v>Noviembre</v>
          </cell>
        </row>
        <row r="25">
          <cell r="A25">
            <v>12</v>
          </cell>
          <cell r="B25" t="str">
            <v>Diciembre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A-II.3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out_fiscal"/>
      <sheetName val="out_main"/>
      <sheetName val="Imp"/>
      <sheetName val="DSA output"/>
      <sheetName val="in-out"/>
      <sheetName val="CY BOT CASHFLOW"/>
      <sheetName val="A 11"/>
      <sheetName val="GeoBop"/>
      <sheetName val="Tasas"/>
      <sheetName val="data-diaria"/>
      <sheetName val="Main_Output_Table"/>
      <sheetName val="BoP_Sum_(comp)"/>
      <sheetName val="DS_after2001_(2)"/>
      <sheetName val="Chart1_DS"/>
      <sheetName val="A-II_3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DSA_output"/>
      <sheetName val="CY_BOT_CASHFLOW"/>
      <sheetName val="A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private debt flows"/>
      <sheetName val="GDP per capita"/>
      <sheetName val="Ave grant element"/>
      <sheetName val="Official share of debt"/>
      <sheetName val="Money and credit"/>
      <sheetName val="LICs share of bank loans"/>
      <sheetName val="1st time issues - GDP per cap"/>
      <sheetName val="Loans vs GDP"/>
      <sheetName val="Credit ratings on 1st issues"/>
      <sheetName val="Spreads on 1st issues"/>
      <sheetName val="Credit Ratings &amp; GNI per capita"/>
      <sheetName val="Private bond flows"/>
      <sheetName val="Debt burden - LICs"/>
      <sheetName val="Credit ratings LICs vs LMICs"/>
      <sheetName val="Credit ratings LICs 2001-6"/>
      <sheetName val="EMBI &amp; US corp spreads"/>
      <sheetName val="Maturity structure of dom debt"/>
      <sheetName val="LICs share of private debt"/>
      <sheetName val="GNI per capita"/>
      <sheetName val="private debt vs GNI per capita"/>
      <sheetName val="Corp vs sovereign debt flows"/>
      <sheetName val="FDI inflows vs GNI per capita"/>
      <sheetName val="FDI % of GNI vs GNI per capita"/>
      <sheetName val="FDI and private debt flows"/>
      <sheetName val="FDI &amp; private debt % of GNI"/>
      <sheetName val="ODA &amp; private debt % of GNI"/>
      <sheetName val="Ave maturity and int rate"/>
      <sheetName val="SD of growth"/>
      <sheetName val="Money and credit vs GNI per 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capital flows"/>
      <sheetName val="Table 2.1 from DDP program"/>
      <sheetName val="Net equity inflows"/>
      <sheetName val="Net equity outflows"/>
      <sheetName val="Net private debt flows"/>
    </sheetNames>
    <sheetDataSet>
      <sheetData sheetId="0">
        <row r="2">
          <cell r="A2" t="str">
            <v>$ billions</v>
          </cell>
        </row>
      </sheetData>
      <sheetData sheetId="1">
        <row r="2">
          <cell r="A2" t="str">
            <v xml:space="preserve">           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T"/>
      <sheetName val="All developing countries"/>
      <sheetName val="Ext debt % of GNI - regions"/>
      <sheetName val="Ext debt % of exports - regions"/>
      <sheetName val="External debt - regions"/>
      <sheetName val="External debt burden - regions"/>
    </sheetNames>
    <sheetDataSet>
      <sheetData sheetId="0">
        <row r="3">
          <cell r="A3" t="str">
            <v xml:space="preserve">           </v>
          </cell>
          <cell r="B3" t="str">
            <v>1980</v>
          </cell>
          <cell r="C3" t="str">
            <v>1981</v>
          </cell>
          <cell r="D3" t="str">
            <v>1982</v>
          </cell>
          <cell r="E3" t="str">
            <v>1983</v>
          </cell>
          <cell r="F3" t="str">
            <v>1984</v>
          </cell>
          <cell r="G3" t="str">
            <v>1985</v>
          </cell>
          <cell r="H3" t="str">
            <v>1986</v>
          </cell>
          <cell r="I3" t="str">
            <v>1987</v>
          </cell>
          <cell r="J3" t="str">
            <v>1988</v>
          </cell>
          <cell r="K3" t="str">
            <v>1989</v>
          </cell>
          <cell r="L3" t="str">
            <v>1990</v>
          </cell>
          <cell r="M3" t="str">
            <v>1991</v>
          </cell>
          <cell r="N3" t="str">
            <v>1992</v>
          </cell>
          <cell r="O3" t="str">
            <v>1993</v>
          </cell>
          <cell r="P3" t="str">
            <v>1994</v>
          </cell>
          <cell r="Q3" t="str">
            <v>1995</v>
          </cell>
          <cell r="R3" t="str">
            <v>1996</v>
          </cell>
          <cell r="S3" t="str">
            <v>1997</v>
          </cell>
          <cell r="T3" t="str">
            <v>1998</v>
          </cell>
          <cell r="U3" t="str">
            <v>1999</v>
          </cell>
          <cell r="V3" t="str">
            <v>2000</v>
          </cell>
          <cell r="W3" t="str">
            <v>2001</v>
          </cell>
          <cell r="X3" t="str">
            <v>2002</v>
          </cell>
          <cell r="Y3" t="str">
            <v>2003</v>
          </cell>
          <cell r="Z3" t="str">
            <v>2004</v>
          </cell>
          <cell r="AA3" t="str">
            <v>2005</v>
          </cell>
        </row>
        <row r="4">
          <cell r="A4" t="str">
            <v xml:space="preserve">  Albania</v>
          </cell>
          <cell r="B4" t="str">
            <v>..</v>
          </cell>
          <cell r="C4" t="str">
            <v>..</v>
          </cell>
          <cell r="D4" t="str">
            <v>..</v>
          </cell>
          <cell r="E4" t="str">
            <v>..</v>
          </cell>
          <cell r="F4" t="str">
            <v>..</v>
          </cell>
          <cell r="G4" t="str">
            <v>..</v>
          </cell>
          <cell r="H4" t="str">
            <v>..</v>
          </cell>
          <cell r="I4" t="str">
            <v>..</v>
          </cell>
          <cell r="J4" t="str">
            <v>..</v>
          </cell>
          <cell r="K4" t="str">
            <v>..</v>
          </cell>
          <cell r="L4" t="str">
            <v>..</v>
          </cell>
          <cell r="M4">
            <v>0.5</v>
          </cell>
          <cell r="N4">
            <v>0.6</v>
          </cell>
          <cell r="O4">
            <v>0.8</v>
          </cell>
          <cell r="P4">
            <v>0.9</v>
          </cell>
          <cell r="Q4">
            <v>0.5</v>
          </cell>
          <cell r="R4">
            <v>0.5</v>
          </cell>
          <cell r="S4">
            <v>0.5</v>
          </cell>
          <cell r="T4">
            <v>0.6</v>
          </cell>
          <cell r="U4">
            <v>0.7</v>
          </cell>
          <cell r="V4">
            <v>1.1000000000000001</v>
          </cell>
          <cell r="W4">
            <v>1.1000000000000001</v>
          </cell>
          <cell r="X4">
            <v>1.1000000000000001</v>
          </cell>
          <cell r="Y4">
            <v>1.5</v>
          </cell>
          <cell r="Z4">
            <v>1.5</v>
          </cell>
          <cell r="AA4">
            <v>1.8</v>
          </cell>
        </row>
        <row r="5">
          <cell r="A5" t="str">
            <v xml:space="preserve">  Algeria</v>
          </cell>
          <cell r="B5">
            <v>19.399999999999999</v>
          </cell>
          <cell r="C5">
            <v>18.399999999999999</v>
          </cell>
          <cell r="D5">
            <v>17.600000000000001</v>
          </cell>
          <cell r="E5">
            <v>16.399999999999999</v>
          </cell>
          <cell r="F5">
            <v>15.9</v>
          </cell>
          <cell r="G5">
            <v>18.3</v>
          </cell>
          <cell r="H5">
            <v>22.7</v>
          </cell>
          <cell r="I5">
            <v>24.4</v>
          </cell>
          <cell r="J5">
            <v>26.1</v>
          </cell>
          <cell r="K5">
            <v>27.2</v>
          </cell>
          <cell r="L5">
            <v>28.1</v>
          </cell>
          <cell r="M5">
            <v>28.5</v>
          </cell>
          <cell r="N5">
            <v>27.3</v>
          </cell>
          <cell r="O5">
            <v>26.3</v>
          </cell>
          <cell r="P5">
            <v>30.2</v>
          </cell>
          <cell r="Q5">
            <v>33</v>
          </cell>
          <cell r="R5">
            <v>33.6</v>
          </cell>
          <cell r="S5">
            <v>30.9</v>
          </cell>
          <cell r="T5">
            <v>30.7</v>
          </cell>
          <cell r="U5">
            <v>28</v>
          </cell>
          <cell r="V5">
            <v>25.3</v>
          </cell>
          <cell r="W5">
            <v>22.6</v>
          </cell>
          <cell r="X5">
            <v>22.8</v>
          </cell>
          <cell r="Y5">
            <v>23.5</v>
          </cell>
          <cell r="Z5">
            <v>22.2</v>
          </cell>
          <cell r="AA5">
            <v>16.899999999999999</v>
          </cell>
        </row>
        <row r="6">
          <cell r="A6" t="str">
            <v xml:space="preserve">  Angola</v>
          </cell>
          <cell r="B6" t="str">
            <v>..</v>
          </cell>
          <cell r="C6" t="str">
            <v>..</v>
          </cell>
          <cell r="D6" t="str">
            <v>..</v>
          </cell>
          <cell r="E6" t="str">
            <v>..</v>
          </cell>
          <cell r="F6" t="str">
            <v>..</v>
          </cell>
          <cell r="G6" t="str">
            <v>..</v>
          </cell>
          <cell r="H6" t="str">
            <v>..</v>
          </cell>
          <cell r="I6" t="str">
            <v>..</v>
          </cell>
          <cell r="J6" t="str">
            <v>..</v>
          </cell>
          <cell r="K6">
            <v>7.3</v>
          </cell>
          <cell r="L6">
            <v>8.6</v>
          </cell>
          <cell r="M6">
            <v>9</v>
          </cell>
          <cell r="N6">
            <v>10.1</v>
          </cell>
          <cell r="O6">
            <v>10.6</v>
          </cell>
          <cell r="P6">
            <v>11.3</v>
          </cell>
          <cell r="Q6">
            <v>11.5</v>
          </cell>
          <cell r="R6">
            <v>10.5</v>
          </cell>
          <cell r="S6">
            <v>9.9</v>
          </cell>
          <cell r="T6">
            <v>10.8</v>
          </cell>
          <cell r="U6">
            <v>10.3</v>
          </cell>
          <cell r="V6">
            <v>9.4</v>
          </cell>
          <cell r="W6">
            <v>8.4</v>
          </cell>
          <cell r="X6">
            <v>8.6999999999999993</v>
          </cell>
          <cell r="Y6">
            <v>8.6999999999999993</v>
          </cell>
          <cell r="Z6">
            <v>9.3000000000000007</v>
          </cell>
          <cell r="AA6">
            <v>11.8</v>
          </cell>
        </row>
        <row r="7">
          <cell r="A7" t="str">
            <v xml:space="preserve">  Argentina</v>
          </cell>
          <cell r="B7">
            <v>27.2</v>
          </cell>
          <cell r="C7">
            <v>35.700000000000003</v>
          </cell>
          <cell r="D7">
            <v>43.6</v>
          </cell>
          <cell r="E7">
            <v>45.9</v>
          </cell>
          <cell r="F7">
            <v>48.9</v>
          </cell>
          <cell r="G7">
            <v>50.9</v>
          </cell>
          <cell r="H7">
            <v>52.4</v>
          </cell>
          <cell r="I7">
            <v>58.5</v>
          </cell>
          <cell r="J7">
            <v>58.8</v>
          </cell>
          <cell r="K7">
            <v>65.3</v>
          </cell>
          <cell r="L7">
            <v>62.2</v>
          </cell>
          <cell r="M7">
            <v>65.400000000000006</v>
          </cell>
          <cell r="N7">
            <v>68.3</v>
          </cell>
          <cell r="O7">
            <v>64.5</v>
          </cell>
          <cell r="P7">
            <v>74.8</v>
          </cell>
          <cell r="Q7">
            <v>98.5</v>
          </cell>
          <cell r="R7">
            <v>111.1</v>
          </cell>
          <cell r="S7">
            <v>128.19999999999999</v>
          </cell>
          <cell r="T7">
            <v>141.4</v>
          </cell>
          <cell r="U7">
            <v>145.69999999999999</v>
          </cell>
          <cell r="V7">
            <v>147.4</v>
          </cell>
          <cell r="W7">
            <v>154.1</v>
          </cell>
          <cell r="X7">
            <v>150.80000000000001</v>
          </cell>
          <cell r="Y7">
            <v>166.8</v>
          </cell>
          <cell r="Z7">
            <v>169.5</v>
          </cell>
          <cell r="AA7">
            <v>114.3</v>
          </cell>
        </row>
        <row r="8">
          <cell r="A8" t="str">
            <v xml:space="preserve">  Armenia</v>
          </cell>
          <cell r="B8" t="str">
            <v>..</v>
          </cell>
          <cell r="C8" t="str">
            <v>..</v>
          </cell>
          <cell r="D8" t="str">
            <v>..</v>
          </cell>
          <cell r="E8" t="str">
            <v>..</v>
          </cell>
          <cell r="F8" t="str">
            <v>..</v>
          </cell>
          <cell r="G8" t="str">
            <v>..</v>
          </cell>
          <cell r="H8" t="str">
            <v>..</v>
          </cell>
          <cell r="I8" t="str">
            <v>..</v>
          </cell>
          <cell r="J8" t="str">
            <v>..</v>
          </cell>
          <cell r="K8" t="str">
            <v>..</v>
          </cell>
          <cell r="L8" t="str">
            <v>..</v>
          </cell>
          <cell r="M8" t="str">
            <v>..</v>
          </cell>
          <cell r="N8" t="str">
            <v>..</v>
          </cell>
          <cell r="O8">
            <v>0.1</v>
          </cell>
          <cell r="P8">
            <v>0.2</v>
          </cell>
          <cell r="Q8">
            <v>0.4</v>
          </cell>
          <cell r="R8">
            <v>0.5</v>
          </cell>
          <cell r="S8">
            <v>0.6</v>
          </cell>
          <cell r="T8">
            <v>0.8</v>
          </cell>
          <cell r="U8">
            <v>0.9</v>
          </cell>
          <cell r="V8">
            <v>0.9</v>
          </cell>
          <cell r="W8">
            <v>1.1000000000000001</v>
          </cell>
          <cell r="X8">
            <v>1.4</v>
          </cell>
          <cell r="Y8">
            <v>1.8</v>
          </cell>
          <cell r="Z8">
            <v>1.9</v>
          </cell>
          <cell r="AA8">
            <v>1.9</v>
          </cell>
        </row>
        <row r="9">
          <cell r="A9" t="str">
            <v xml:space="preserve">  Azerbaijan</v>
          </cell>
          <cell r="B9" t="str">
            <v>..</v>
          </cell>
          <cell r="C9" t="str">
            <v>..</v>
          </cell>
          <cell r="D9" t="str">
            <v>..</v>
          </cell>
          <cell r="E9" t="str">
            <v>..</v>
          </cell>
          <cell r="F9" t="str">
            <v>..</v>
          </cell>
          <cell r="G9" t="str">
            <v>..</v>
          </cell>
          <cell r="H9" t="str">
            <v>..</v>
          </cell>
          <cell r="I9" t="str">
            <v>..</v>
          </cell>
          <cell r="J9" t="str">
            <v>..</v>
          </cell>
          <cell r="K9" t="str">
            <v>..</v>
          </cell>
          <cell r="L9" t="str">
            <v>..</v>
          </cell>
          <cell r="M9" t="str">
            <v>..</v>
          </cell>
          <cell r="N9" t="str">
            <v>..</v>
          </cell>
          <cell r="O9">
            <v>0</v>
          </cell>
          <cell r="P9">
            <v>0.1</v>
          </cell>
          <cell r="Q9">
            <v>0.3</v>
          </cell>
          <cell r="R9">
            <v>0.4</v>
          </cell>
          <cell r="S9">
            <v>0.5</v>
          </cell>
          <cell r="T9">
            <v>0.7</v>
          </cell>
          <cell r="U9">
            <v>1.1000000000000001</v>
          </cell>
          <cell r="V9">
            <v>1.4</v>
          </cell>
          <cell r="W9">
            <v>1.3</v>
          </cell>
          <cell r="X9">
            <v>1.5</v>
          </cell>
          <cell r="Y9">
            <v>1.7</v>
          </cell>
          <cell r="Z9">
            <v>2</v>
          </cell>
          <cell r="AA9">
            <v>1.9</v>
          </cell>
        </row>
        <row r="10">
          <cell r="A10" t="str">
            <v xml:space="preserve">  Bangladesh</v>
          </cell>
          <cell r="B10">
            <v>3.9</v>
          </cell>
          <cell r="C10">
            <v>4.3</v>
          </cell>
          <cell r="D10">
            <v>5.0999999999999996</v>
          </cell>
          <cell r="E10">
            <v>5.5</v>
          </cell>
          <cell r="F10">
            <v>5.7</v>
          </cell>
          <cell r="G10">
            <v>6.7</v>
          </cell>
          <cell r="H10">
            <v>8.1</v>
          </cell>
          <cell r="I10">
            <v>9.9</v>
          </cell>
          <cell r="J10">
            <v>10.4</v>
          </cell>
          <cell r="K10">
            <v>10.8</v>
          </cell>
          <cell r="L10">
            <v>12.4</v>
          </cell>
          <cell r="M10">
            <v>13.1</v>
          </cell>
          <cell r="N10">
            <v>13.6</v>
          </cell>
          <cell r="O10">
            <v>14.3</v>
          </cell>
          <cell r="P10">
            <v>15.6</v>
          </cell>
          <cell r="Q10">
            <v>15.9</v>
          </cell>
          <cell r="R10">
            <v>15.3</v>
          </cell>
          <cell r="S10">
            <v>14.4</v>
          </cell>
          <cell r="T10">
            <v>15.7</v>
          </cell>
          <cell r="U10">
            <v>16.600000000000001</v>
          </cell>
          <cell r="V10">
            <v>15.7</v>
          </cell>
          <cell r="W10">
            <v>15.3</v>
          </cell>
          <cell r="X10">
            <v>17</v>
          </cell>
          <cell r="Y10">
            <v>18.8</v>
          </cell>
          <cell r="Z10">
            <v>20.100000000000001</v>
          </cell>
          <cell r="AA10">
            <v>18.899999999999999</v>
          </cell>
        </row>
        <row r="11">
          <cell r="A11" t="str">
            <v xml:space="preserve">  Barbados</v>
          </cell>
          <cell r="B11">
            <v>0.2</v>
          </cell>
          <cell r="C11">
            <v>0.2</v>
          </cell>
          <cell r="D11">
            <v>0.3</v>
          </cell>
          <cell r="E11">
            <v>0.6</v>
          </cell>
          <cell r="F11">
            <v>0.4</v>
          </cell>
          <cell r="G11">
            <v>0.5</v>
          </cell>
          <cell r="H11">
            <v>0.6</v>
          </cell>
          <cell r="I11">
            <v>0.6</v>
          </cell>
          <cell r="J11">
            <v>0.7</v>
          </cell>
          <cell r="K11">
            <v>0.6</v>
          </cell>
          <cell r="L11">
            <v>0.7</v>
          </cell>
          <cell r="M11">
            <v>0.7</v>
          </cell>
          <cell r="N11">
            <v>0.6</v>
          </cell>
          <cell r="O11">
            <v>0.6</v>
          </cell>
          <cell r="P11">
            <v>0.6</v>
          </cell>
          <cell r="Q11">
            <v>0.5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0.5</v>
          </cell>
          <cell r="W11">
            <v>0.7</v>
          </cell>
          <cell r="X11">
            <v>0.7</v>
          </cell>
          <cell r="Y11">
            <v>0.7</v>
          </cell>
          <cell r="Z11">
            <v>0.7</v>
          </cell>
          <cell r="AA11">
            <v>0.7</v>
          </cell>
        </row>
        <row r="12">
          <cell r="A12" t="str">
            <v xml:space="preserve">  Belarus</v>
          </cell>
          <cell r="B12" t="str">
            <v>..</v>
          </cell>
          <cell r="C12" t="str">
            <v>..</v>
          </cell>
          <cell r="D12" t="str">
            <v>..</v>
          </cell>
          <cell r="E12" t="str">
            <v>..</v>
          </cell>
          <cell r="F12" t="str">
            <v>..</v>
          </cell>
          <cell r="G12" t="str">
            <v>..</v>
          </cell>
          <cell r="H12" t="str">
            <v>..</v>
          </cell>
          <cell r="I12" t="str">
            <v>..</v>
          </cell>
          <cell r="J12" t="str">
            <v>..</v>
          </cell>
          <cell r="K12" t="str">
            <v>..</v>
          </cell>
          <cell r="L12" t="str">
            <v>..</v>
          </cell>
          <cell r="M12" t="str">
            <v>..</v>
          </cell>
          <cell r="N12" t="str">
            <v>..</v>
          </cell>
          <cell r="O12">
            <v>1</v>
          </cell>
          <cell r="P12">
            <v>1.3</v>
          </cell>
          <cell r="Q12">
            <v>1.7</v>
          </cell>
          <cell r="R12">
            <v>2</v>
          </cell>
          <cell r="S12">
            <v>2.1</v>
          </cell>
          <cell r="T12">
            <v>2.4</v>
          </cell>
          <cell r="U12">
            <v>2.2999999999999998</v>
          </cell>
          <cell r="V12">
            <v>2.1</v>
          </cell>
          <cell r="W12">
            <v>2.2999999999999998</v>
          </cell>
          <cell r="X12">
            <v>2.9</v>
          </cell>
          <cell r="Y12">
            <v>3.2</v>
          </cell>
          <cell r="Z12">
            <v>4</v>
          </cell>
          <cell r="AA12">
            <v>4.7</v>
          </cell>
        </row>
        <row r="13">
          <cell r="A13" t="str">
            <v xml:space="preserve">  Belize</v>
          </cell>
          <cell r="B13">
            <v>0.1</v>
          </cell>
          <cell r="C13">
            <v>0.1</v>
          </cell>
          <cell r="D13">
            <v>0.1</v>
          </cell>
          <cell r="E13">
            <v>0.1</v>
          </cell>
          <cell r="F13">
            <v>0.1</v>
          </cell>
          <cell r="G13">
            <v>0.1</v>
          </cell>
          <cell r="H13">
            <v>0.1</v>
          </cell>
          <cell r="I13">
            <v>0.1</v>
          </cell>
          <cell r="J13">
            <v>0.1</v>
          </cell>
          <cell r="K13">
            <v>0.1</v>
          </cell>
          <cell r="L13">
            <v>0.1</v>
          </cell>
          <cell r="M13">
            <v>0.2</v>
          </cell>
          <cell r="N13">
            <v>0.2</v>
          </cell>
          <cell r="O13">
            <v>0.2</v>
          </cell>
          <cell r="P13">
            <v>0.2</v>
          </cell>
          <cell r="Q13">
            <v>0.3</v>
          </cell>
          <cell r="R13">
            <v>0.3</v>
          </cell>
          <cell r="S13">
            <v>0.5</v>
          </cell>
          <cell r="T13">
            <v>0.3</v>
          </cell>
          <cell r="U13">
            <v>0.4</v>
          </cell>
          <cell r="V13">
            <v>0.6</v>
          </cell>
          <cell r="W13">
            <v>0.7</v>
          </cell>
          <cell r="X13">
            <v>0.9</v>
          </cell>
          <cell r="Y13">
            <v>1.1000000000000001</v>
          </cell>
          <cell r="Z13">
            <v>1</v>
          </cell>
          <cell r="AA13">
            <v>1</v>
          </cell>
        </row>
        <row r="14">
          <cell r="A14" t="str">
            <v xml:space="preserve">  Benin</v>
          </cell>
          <cell r="B14">
            <v>0.4</v>
          </cell>
          <cell r="C14">
            <v>0.5</v>
          </cell>
          <cell r="D14">
            <v>0.7</v>
          </cell>
          <cell r="E14">
            <v>0.7</v>
          </cell>
          <cell r="F14">
            <v>0.7</v>
          </cell>
          <cell r="G14">
            <v>0.9</v>
          </cell>
          <cell r="H14">
            <v>1</v>
          </cell>
          <cell r="I14">
            <v>1.2</v>
          </cell>
          <cell r="J14">
            <v>1.1000000000000001</v>
          </cell>
          <cell r="K14">
            <v>1.2</v>
          </cell>
          <cell r="L14">
            <v>1.3</v>
          </cell>
          <cell r="M14">
            <v>1.3</v>
          </cell>
          <cell r="N14">
            <v>1.4</v>
          </cell>
          <cell r="O14">
            <v>1.4</v>
          </cell>
          <cell r="P14">
            <v>1.6</v>
          </cell>
          <cell r="Q14">
            <v>1.6</v>
          </cell>
          <cell r="R14">
            <v>1.6</v>
          </cell>
          <cell r="S14">
            <v>1.6</v>
          </cell>
          <cell r="T14">
            <v>1.7</v>
          </cell>
          <cell r="U14">
            <v>1.7</v>
          </cell>
          <cell r="V14">
            <v>1.6</v>
          </cell>
          <cell r="W14">
            <v>1.7</v>
          </cell>
          <cell r="X14">
            <v>1.8</v>
          </cell>
          <cell r="Y14">
            <v>1.8</v>
          </cell>
          <cell r="Z14">
            <v>1.9</v>
          </cell>
          <cell r="AA14">
            <v>1.9</v>
          </cell>
        </row>
        <row r="15">
          <cell r="A15" t="str">
            <v xml:space="preserve">  Bhutan</v>
          </cell>
          <cell r="B15" t="str">
            <v>..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0.1</v>
          </cell>
          <cell r="K15">
            <v>0.1</v>
          </cell>
          <cell r="L15">
            <v>0.1</v>
          </cell>
          <cell r="M15">
            <v>0.1</v>
          </cell>
          <cell r="N15">
            <v>0.1</v>
          </cell>
          <cell r="O15">
            <v>0.1</v>
          </cell>
          <cell r="P15">
            <v>0.1</v>
          </cell>
          <cell r="Q15">
            <v>0.1</v>
          </cell>
          <cell r="R15">
            <v>0.1</v>
          </cell>
          <cell r="S15">
            <v>0.1</v>
          </cell>
          <cell r="T15">
            <v>0.2</v>
          </cell>
          <cell r="U15">
            <v>0.2</v>
          </cell>
          <cell r="V15">
            <v>0.2</v>
          </cell>
          <cell r="W15">
            <v>0.3</v>
          </cell>
          <cell r="X15">
            <v>0.4</v>
          </cell>
          <cell r="Y15">
            <v>0.5</v>
          </cell>
          <cell r="Z15">
            <v>0.6</v>
          </cell>
          <cell r="AA15">
            <v>0.6</v>
          </cell>
        </row>
        <row r="16">
          <cell r="A16" t="str">
            <v xml:space="preserve">  Bolivia</v>
          </cell>
          <cell r="B16">
            <v>2.7</v>
          </cell>
          <cell r="C16">
            <v>3.2</v>
          </cell>
          <cell r="D16">
            <v>3.3</v>
          </cell>
          <cell r="E16">
            <v>4.0999999999999996</v>
          </cell>
          <cell r="F16">
            <v>4.3</v>
          </cell>
          <cell r="G16">
            <v>4.8</v>
          </cell>
          <cell r="H16">
            <v>5.6</v>
          </cell>
          <cell r="I16">
            <v>5.8</v>
          </cell>
          <cell r="J16">
            <v>4.9000000000000004</v>
          </cell>
          <cell r="K16">
            <v>4.0999999999999996</v>
          </cell>
          <cell r="L16">
            <v>4.3</v>
          </cell>
          <cell r="M16">
            <v>4.0999999999999996</v>
          </cell>
          <cell r="N16">
            <v>4.2</v>
          </cell>
          <cell r="O16">
            <v>4.3</v>
          </cell>
          <cell r="P16">
            <v>4.9000000000000004</v>
          </cell>
          <cell r="Q16">
            <v>5.3</v>
          </cell>
          <cell r="R16">
            <v>5.2</v>
          </cell>
          <cell r="S16">
            <v>5.2</v>
          </cell>
          <cell r="T16">
            <v>5.6</v>
          </cell>
          <cell r="U16">
            <v>5.5</v>
          </cell>
          <cell r="V16">
            <v>5.8</v>
          </cell>
          <cell r="W16">
            <v>4.7</v>
          </cell>
          <cell r="X16">
            <v>5</v>
          </cell>
          <cell r="Y16">
            <v>5.8</v>
          </cell>
          <cell r="Z16">
            <v>6.2</v>
          </cell>
          <cell r="AA16">
            <v>6.4</v>
          </cell>
        </row>
        <row r="17">
          <cell r="A17" t="str">
            <v xml:space="preserve">  Bosnia and Herzegovina</v>
          </cell>
          <cell r="B17" t="str">
            <v>..</v>
          </cell>
          <cell r="C17" t="str">
            <v>..</v>
          </cell>
          <cell r="D17" t="str">
            <v>..</v>
          </cell>
          <cell r="E17" t="str">
            <v>..</v>
          </cell>
          <cell r="F17" t="str">
            <v>..</v>
          </cell>
          <cell r="G17" t="str">
            <v>..</v>
          </cell>
          <cell r="H17" t="str">
            <v>..</v>
          </cell>
          <cell r="I17" t="str">
            <v>..</v>
          </cell>
          <cell r="J17" t="str">
            <v>..</v>
          </cell>
          <cell r="K17" t="str">
            <v>..</v>
          </cell>
          <cell r="L17" t="str">
            <v>..</v>
          </cell>
          <cell r="M17" t="str">
            <v>..</v>
          </cell>
          <cell r="N17" t="str">
            <v>..</v>
          </cell>
          <cell r="O17" t="str">
            <v>..</v>
          </cell>
          <cell r="P17" t="str">
            <v>..</v>
          </cell>
          <cell r="Q17" t="str">
            <v>..</v>
          </cell>
          <cell r="R17" t="str">
            <v>..</v>
          </cell>
          <cell r="S17" t="str">
            <v>..</v>
          </cell>
          <cell r="T17" t="str">
            <v>..</v>
          </cell>
          <cell r="U17">
            <v>2.4</v>
          </cell>
          <cell r="V17">
            <v>2.8</v>
          </cell>
          <cell r="W17">
            <v>2.7</v>
          </cell>
          <cell r="X17">
            <v>3.1</v>
          </cell>
          <cell r="Y17">
            <v>4.5</v>
          </cell>
          <cell r="Z17">
            <v>5.2</v>
          </cell>
          <cell r="AA17">
            <v>5.6</v>
          </cell>
        </row>
        <row r="18">
          <cell r="A18" t="str">
            <v xml:space="preserve">  Botswana</v>
          </cell>
          <cell r="B18">
            <v>0.1</v>
          </cell>
          <cell r="C18">
            <v>0.2</v>
          </cell>
          <cell r="D18">
            <v>0.2</v>
          </cell>
          <cell r="E18">
            <v>0.2</v>
          </cell>
          <cell r="F18">
            <v>0.3</v>
          </cell>
          <cell r="G18">
            <v>0.3</v>
          </cell>
          <cell r="H18">
            <v>0.4</v>
          </cell>
          <cell r="I18">
            <v>0.5</v>
          </cell>
          <cell r="J18">
            <v>0.5</v>
          </cell>
          <cell r="K18">
            <v>0.5</v>
          </cell>
          <cell r="L18">
            <v>0.6</v>
          </cell>
          <cell r="M18">
            <v>0.6</v>
          </cell>
          <cell r="N18">
            <v>0.6</v>
          </cell>
          <cell r="O18">
            <v>0.7</v>
          </cell>
          <cell r="P18">
            <v>0.7</v>
          </cell>
          <cell r="Q18">
            <v>0.7</v>
          </cell>
          <cell r="R18">
            <v>0.6</v>
          </cell>
          <cell r="S18">
            <v>0.6</v>
          </cell>
          <cell r="T18">
            <v>0.5</v>
          </cell>
          <cell r="U18">
            <v>0.5</v>
          </cell>
          <cell r="V18">
            <v>0.5</v>
          </cell>
          <cell r="W18">
            <v>0.4</v>
          </cell>
          <cell r="X18">
            <v>0.5</v>
          </cell>
          <cell r="Y18">
            <v>0.5</v>
          </cell>
          <cell r="Z18">
            <v>0.5</v>
          </cell>
          <cell r="AA18">
            <v>0.5</v>
          </cell>
        </row>
        <row r="19">
          <cell r="A19" t="str">
            <v xml:space="preserve">  Brazil</v>
          </cell>
          <cell r="B19">
            <v>71.5</v>
          </cell>
          <cell r="C19">
            <v>81.5</v>
          </cell>
          <cell r="D19">
            <v>93.9</v>
          </cell>
          <cell r="E19">
            <v>98.5</v>
          </cell>
          <cell r="F19">
            <v>103.9</v>
          </cell>
          <cell r="G19">
            <v>103.6</v>
          </cell>
          <cell r="H19">
            <v>109.1</v>
          </cell>
          <cell r="I19">
            <v>119.9</v>
          </cell>
          <cell r="J19">
            <v>117.5</v>
          </cell>
          <cell r="K19">
            <v>114.6</v>
          </cell>
          <cell r="L19">
            <v>120</v>
          </cell>
          <cell r="M19">
            <v>121</v>
          </cell>
          <cell r="N19">
            <v>129.1</v>
          </cell>
          <cell r="O19">
            <v>144.1</v>
          </cell>
          <cell r="P19">
            <v>152.4</v>
          </cell>
          <cell r="Q19">
            <v>160.5</v>
          </cell>
          <cell r="R19">
            <v>181.3</v>
          </cell>
          <cell r="S19">
            <v>198.5</v>
          </cell>
          <cell r="T19">
            <v>242</v>
          </cell>
          <cell r="U19">
            <v>245.5</v>
          </cell>
          <cell r="V19">
            <v>243.7</v>
          </cell>
          <cell r="W19">
            <v>231.1</v>
          </cell>
          <cell r="X19">
            <v>233.1</v>
          </cell>
          <cell r="Y19">
            <v>236.6</v>
          </cell>
          <cell r="Z19">
            <v>220.4</v>
          </cell>
          <cell r="AA19">
            <v>188</v>
          </cell>
        </row>
        <row r="20">
          <cell r="A20" t="str">
            <v xml:space="preserve">  Bulgaria</v>
          </cell>
          <cell r="B20" t="str">
            <v>..</v>
          </cell>
          <cell r="C20" t="str">
            <v>..</v>
          </cell>
          <cell r="D20" t="str">
            <v>..</v>
          </cell>
          <cell r="E20" t="str">
            <v>..</v>
          </cell>
          <cell r="F20" t="str">
            <v>..</v>
          </cell>
          <cell r="G20" t="str">
            <v>..</v>
          </cell>
          <cell r="H20" t="str">
            <v>..</v>
          </cell>
          <cell r="I20" t="str">
            <v>..</v>
          </cell>
          <cell r="J20" t="str">
            <v>..</v>
          </cell>
          <cell r="K20" t="str">
            <v>..</v>
          </cell>
          <cell r="L20" t="str">
            <v>..</v>
          </cell>
          <cell r="M20">
            <v>11.7</v>
          </cell>
          <cell r="N20">
            <v>11.8</v>
          </cell>
          <cell r="O20">
            <v>12.2</v>
          </cell>
          <cell r="P20">
            <v>9.8000000000000007</v>
          </cell>
          <cell r="Q20">
            <v>10.4</v>
          </cell>
          <cell r="R20">
            <v>10.4</v>
          </cell>
          <cell r="S20">
            <v>11.1</v>
          </cell>
          <cell r="T20">
            <v>11.4</v>
          </cell>
          <cell r="U20">
            <v>11</v>
          </cell>
          <cell r="V20">
            <v>11.2</v>
          </cell>
          <cell r="W20">
            <v>10.5</v>
          </cell>
          <cell r="X20">
            <v>11.5</v>
          </cell>
          <cell r="Y20">
            <v>13</v>
          </cell>
          <cell r="Z20">
            <v>15</v>
          </cell>
          <cell r="AA20">
            <v>16.8</v>
          </cell>
        </row>
        <row r="21">
          <cell r="A21" t="str">
            <v xml:space="preserve">  Burkina Faso</v>
          </cell>
          <cell r="B21">
            <v>0.3</v>
          </cell>
          <cell r="C21">
            <v>0.3</v>
          </cell>
          <cell r="D21">
            <v>0.4</v>
          </cell>
          <cell r="E21">
            <v>0.4</v>
          </cell>
          <cell r="F21">
            <v>0.4</v>
          </cell>
          <cell r="G21">
            <v>0.5</v>
          </cell>
          <cell r="H21">
            <v>0.6</v>
          </cell>
          <cell r="I21">
            <v>0.8</v>
          </cell>
          <cell r="J21">
            <v>0.8</v>
          </cell>
          <cell r="K21">
            <v>0.7</v>
          </cell>
          <cell r="L21">
            <v>0.8</v>
          </cell>
          <cell r="M21">
            <v>1</v>
          </cell>
          <cell r="N21">
            <v>1</v>
          </cell>
          <cell r="O21">
            <v>1.1000000000000001</v>
          </cell>
          <cell r="P21">
            <v>1.1000000000000001</v>
          </cell>
          <cell r="Q21">
            <v>1.3</v>
          </cell>
          <cell r="R21">
            <v>1.3</v>
          </cell>
          <cell r="S21">
            <v>1.3</v>
          </cell>
          <cell r="T21">
            <v>1.5</v>
          </cell>
          <cell r="U21">
            <v>1.6</v>
          </cell>
          <cell r="V21">
            <v>1.4</v>
          </cell>
          <cell r="W21">
            <v>1.5</v>
          </cell>
          <cell r="X21">
            <v>1.5</v>
          </cell>
          <cell r="Y21">
            <v>1.7</v>
          </cell>
          <cell r="Z21">
            <v>2</v>
          </cell>
          <cell r="AA21">
            <v>2</v>
          </cell>
        </row>
        <row r="22">
          <cell r="A22" t="str">
            <v xml:space="preserve">  Burundi</v>
          </cell>
          <cell r="B22">
            <v>0.2</v>
          </cell>
          <cell r="C22">
            <v>0.2</v>
          </cell>
          <cell r="D22">
            <v>0.2</v>
          </cell>
          <cell r="E22">
            <v>0.3</v>
          </cell>
          <cell r="F22">
            <v>0.3</v>
          </cell>
          <cell r="G22">
            <v>0.5</v>
          </cell>
          <cell r="H22">
            <v>0.6</v>
          </cell>
          <cell r="I22">
            <v>0.8</v>
          </cell>
          <cell r="J22">
            <v>0.8</v>
          </cell>
          <cell r="K22">
            <v>0.9</v>
          </cell>
          <cell r="L22">
            <v>0.9</v>
          </cell>
          <cell r="M22">
            <v>1</v>
          </cell>
          <cell r="N22">
            <v>1</v>
          </cell>
          <cell r="O22">
            <v>1.1000000000000001</v>
          </cell>
          <cell r="P22">
            <v>1.1000000000000001</v>
          </cell>
          <cell r="Q22">
            <v>1.2</v>
          </cell>
          <cell r="R22">
            <v>1.1000000000000001</v>
          </cell>
          <cell r="S22">
            <v>1.1000000000000001</v>
          </cell>
          <cell r="T22">
            <v>1.1000000000000001</v>
          </cell>
          <cell r="U22">
            <v>1.1000000000000001</v>
          </cell>
          <cell r="V22">
            <v>1.1000000000000001</v>
          </cell>
          <cell r="W22">
            <v>1.1000000000000001</v>
          </cell>
          <cell r="X22">
            <v>1.2</v>
          </cell>
          <cell r="Y22">
            <v>1.3</v>
          </cell>
          <cell r="Z22">
            <v>1.4</v>
          </cell>
          <cell r="AA22">
            <v>1.3</v>
          </cell>
        </row>
        <row r="23">
          <cell r="A23" t="str">
            <v xml:space="preserve">  Cambodia</v>
          </cell>
          <cell r="B23" t="str">
            <v>..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1.7</v>
          </cell>
          <cell r="L23">
            <v>1.8</v>
          </cell>
          <cell r="M23">
            <v>1.9</v>
          </cell>
          <cell r="N23">
            <v>1.8</v>
          </cell>
          <cell r="O23">
            <v>1.8</v>
          </cell>
          <cell r="P23">
            <v>1.9</v>
          </cell>
          <cell r="Q23">
            <v>2.2999999999999998</v>
          </cell>
          <cell r="R23">
            <v>2.4</v>
          </cell>
          <cell r="S23">
            <v>2.4</v>
          </cell>
          <cell r="T23">
            <v>2.5</v>
          </cell>
          <cell r="U23">
            <v>2.5</v>
          </cell>
          <cell r="V23">
            <v>2.6</v>
          </cell>
          <cell r="W23">
            <v>2.7</v>
          </cell>
          <cell r="X23">
            <v>2.9</v>
          </cell>
          <cell r="Y23">
            <v>3.2</v>
          </cell>
          <cell r="Z23">
            <v>3.4</v>
          </cell>
          <cell r="AA23">
            <v>3.5</v>
          </cell>
        </row>
        <row r="24">
          <cell r="A24" t="str">
            <v xml:space="preserve">  Cameroon</v>
          </cell>
          <cell r="B24">
            <v>2.6</v>
          </cell>
          <cell r="C24">
            <v>2.6</v>
          </cell>
          <cell r="D24">
            <v>2.8</v>
          </cell>
          <cell r="E24">
            <v>2.9</v>
          </cell>
          <cell r="F24">
            <v>2.9</v>
          </cell>
          <cell r="G24">
            <v>3.2</v>
          </cell>
          <cell r="H24">
            <v>4.0999999999999996</v>
          </cell>
          <cell r="I24">
            <v>4.5999999999999996</v>
          </cell>
          <cell r="J24">
            <v>4.7</v>
          </cell>
          <cell r="K24">
            <v>5.2</v>
          </cell>
          <cell r="L24">
            <v>6.4</v>
          </cell>
          <cell r="M24">
            <v>6.6</v>
          </cell>
          <cell r="N24">
            <v>7.2</v>
          </cell>
          <cell r="O24">
            <v>7.2</v>
          </cell>
          <cell r="P24">
            <v>8.3000000000000007</v>
          </cell>
          <cell r="Q24">
            <v>9.6</v>
          </cell>
          <cell r="R24">
            <v>9.8000000000000007</v>
          </cell>
          <cell r="S24">
            <v>9.6</v>
          </cell>
          <cell r="T24">
            <v>10</v>
          </cell>
          <cell r="U24">
            <v>9.6</v>
          </cell>
          <cell r="V24">
            <v>9.4</v>
          </cell>
          <cell r="W24">
            <v>8.6</v>
          </cell>
          <cell r="X24">
            <v>8.8000000000000007</v>
          </cell>
          <cell r="Y24">
            <v>9.6999999999999993</v>
          </cell>
          <cell r="Z24">
            <v>9.1</v>
          </cell>
          <cell r="AA24">
            <v>7.2</v>
          </cell>
        </row>
        <row r="25">
          <cell r="A25" t="str">
            <v xml:space="preserve">  Cape Verde</v>
          </cell>
          <cell r="B25" t="str">
            <v>..</v>
          </cell>
          <cell r="C25">
            <v>0</v>
          </cell>
          <cell r="D25">
            <v>0.1</v>
          </cell>
          <cell r="E25">
            <v>0.1</v>
          </cell>
          <cell r="F25">
            <v>0.1</v>
          </cell>
          <cell r="G25">
            <v>0.1</v>
          </cell>
          <cell r="H25">
            <v>0.1</v>
          </cell>
          <cell r="I25">
            <v>0.1</v>
          </cell>
          <cell r="J25">
            <v>0.1</v>
          </cell>
          <cell r="K25">
            <v>0.1</v>
          </cell>
          <cell r="L25">
            <v>0.1</v>
          </cell>
          <cell r="M25">
            <v>0.1</v>
          </cell>
          <cell r="N25">
            <v>0.1</v>
          </cell>
          <cell r="O25">
            <v>0.1</v>
          </cell>
          <cell r="P25">
            <v>0.2</v>
          </cell>
          <cell r="Q25">
            <v>0.2</v>
          </cell>
          <cell r="R25">
            <v>0.2</v>
          </cell>
          <cell r="S25">
            <v>0.2</v>
          </cell>
          <cell r="T25">
            <v>0.2</v>
          </cell>
          <cell r="U25">
            <v>0.3</v>
          </cell>
          <cell r="V25">
            <v>0.3</v>
          </cell>
          <cell r="W25">
            <v>0.4</v>
          </cell>
          <cell r="X25">
            <v>0.4</v>
          </cell>
          <cell r="Y25">
            <v>0.5</v>
          </cell>
          <cell r="Z25">
            <v>0.5</v>
          </cell>
          <cell r="AA25">
            <v>0.5</v>
          </cell>
        </row>
        <row r="26">
          <cell r="A26" t="str">
            <v xml:space="preserve">  Central African Republic</v>
          </cell>
          <cell r="B26">
            <v>0.2</v>
          </cell>
          <cell r="C26">
            <v>0.2</v>
          </cell>
          <cell r="D26">
            <v>0.3</v>
          </cell>
          <cell r="E26">
            <v>0.3</v>
          </cell>
          <cell r="F26">
            <v>0.3</v>
          </cell>
          <cell r="G26">
            <v>0.3</v>
          </cell>
          <cell r="H26">
            <v>0.5</v>
          </cell>
          <cell r="I26">
            <v>0.6</v>
          </cell>
          <cell r="J26">
            <v>0.7</v>
          </cell>
          <cell r="K26">
            <v>0.7</v>
          </cell>
          <cell r="L26">
            <v>0.7</v>
          </cell>
          <cell r="M26">
            <v>0.8</v>
          </cell>
          <cell r="N26">
            <v>0.8</v>
          </cell>
          <cell r="O26">
            <v>0.9</v>
          </cell>
          <cell r="P26">
            <v>0.9</v>
          </cell>
          <cell r="Q26">
            <v>0.9</v>
          </cell>
          <cell r="R26">
            <v>0.9</v>
          </cell>
          <cell r="S26">
            <v>0.9</v>
          </cell>
          <cell r="T26">
            <v>0.9</v>
          </cell>
          <cell r="U26">
            <v>0.9</v>
          </cell>
          <cell r="V26">
            <v>0.9</v>
          </cell>
          <cell r="W26">
            <v>0.8</v>
          </cell>
          <cell r="X26">
            <v>1.1000000000000001</v>
          </cell>
          <cell r="Y26">
            <v>1</v>
          </cell>
          <cell r="Z26">
            <v>1.1000000000000001</v>
          </cell>
          <cell r="AA26">
            <v>1</v>
          </cell>
        </row>
        <row r="27">
          <cell r="A27" t="str">
            <v xml:space="preserve">  Chad</v>
          </cell>
          <cell r="B27">
            <v>0.3</v>
          </cell>
          <cell r="C27">
            <v>0.3</v>
          </cell>
          <cell r="D27">
            <v>0.2</v>
          </cell>
          <cell r="E27">
            <v>0.2</v>
          </cell>
          <cell r="F27">
            <v>0.2</v>
          </cell>
          <cell r="G27">
            <v>0.2</v>
          </cell>
          <cell r="H27">
            <v>0.3</v>
          </cell>
          <cell r="I27">
            <v>0.3</v>
          </cell>
          <cell r="J27">
            <v>0.4</v>
          </cell>
          <cell r="K27">
            <v>0.4</v>
          </cell>
          <cell r="L27">
            <v>0.5</v>
          </cell>
          <cell r="M27">
            <v>0.6</v>
          </cell>
          <cell r="N27">
            <v>0.7</v>
          </cell>
          <cell r="O27">
            <v>0.8</v>
          </cell>
          <cell r="P27">
            <v>0.8</v>
          </cell>
          <cell r="Q27">
            <v>0.9</v>
          </cell>
          <cell r="R27">
            <v>1</v>
          </cell>
          <cell r="S27">
            <v>1</v>
          </cell>
          <cell r="T27">
            <v>1.1000000000000001</v>
          </cell>
          <cell r="U27">
            <v>1.2</v>
          </cell>
          <cell r="V27">
            <v>1.1000000000000001</v>
          </cell>
          <cell r="W27">
            <v>1.1000000000000001</v>
          </cell>
          <cell r="X27">
            <v>1.3</v>
          </cell>
          <cell r="Y27">
            <v>1.6</v>
          </cell>
          <cell r="Z27">
            <v>1.7</v>
          </cell>
          <cell r="AA27">
            <v>1.6</v>
          </cell>
        </row>
        <row r="28">
          <cell r="A28" t="str">
            <v xml:space="preserve">  Chile</v>
          </cell>
          <cell r="B28">
            <v>12.1</v>
          </cell>
          <cell r="C28">
            <v>15.7</v>
          </cell>
          <cell r="D28">
            <v>17.3</v>
          </cell>
          <cell r="E28">
            <v>17.899999999999999</v>
          </cell>
          <cell r="F28">
            <v>19.7</v>
          </cell>
          <cell r="G28">
            <v>20.399999999999999</v>
          </cell>
          <cell r="H28">
            <v>21.1</v>
          </cell>
          <cell r="I28">
            <v>21.5</v>
          </cell>
          <cell r="J28">
            <v>19.600000000000001</v>
          </cell>
          <cell r="K28">
            <v>18</v>
          </cell>
          <cell r="L28">
            <v>19.2</v>
          </cell>
          <cell r="M28">
            <v>17.899999999999999</v>
          </cell>
          <cell r="N28">
            <v>19.100000000000001</v>
          </cell>
          <cell r="O28">
            <v>20</v>
          </cell>
          <cell r="P28">
            <v>22.2</v>
          </cell>
          <cell r="Q28">
            <v>22</v>
          </cell>
          <cell r="R28">
            <v>27.5</v>
          </cell>
          <cell r="S28">
            <v>27</v>
          </cell>
          <cell r="T28">
            <v>33.700000000000003</v>
          </cell>
          <cell r="U28">
            <v>34.799999999999997</v>
          </cell>
          <cell r="V28">
            <v>37.299999999999997</v>
          </cell>
          <cell r="W28">
            <v>38.6</v>
          </cell>
          <cell r="X28">
            <v>41.2</v>
          </cell>
          <cell r="Y28">
            <v>42.8</v>
          </cell>
          <cell r="Z28">
            <v>43.8</v>
          </cell>
          <cell r="AA28">
            <v>45.2</v>
          </cell>
        </row>
        <row r="29">
          <cell r="A29" t="str">
            <v xml:space="preserve">  China</v>
          </cell>
          <cell r="B29" t="str">
            <v>..</v>
          </cell>
          <cell r="C29">
            <v>5.8</v>
          </cell>
          <cell r="D29">
            <v>8.4</v>
          </cell>
          <cell r="E29">
            <v>9.6</v>
          </cell>
          <cell r="F29">
            <v>12.1</v>
          </cell>
          <cell r="G29">
            <v>16.7</v>
          </cell>
          <cell r="H29">
            <v>23.7</v>
          </cell>
          <cell r="I29">
            <v>35.299999999999997</v>
          </cell>
          <cell r="J29">
            <v>42.4</v>
          </cell>
          <cell r="K29">
            <v>44.9</v>
          </cell>
          <cell r="L29">
            <v>55.3</v>
          </cell>
          <cell r="M29">
            <v>60.3</v>
          </cell>
          <cell r="N29">
            <v>72.400000000000006</v>
          </cell>
          <cell r="O29">
            <v>85.9</v>
          </cell>
          <cell r="P29">
            <v>100.5</v>
          </cell>
          <cell r="Q29">
            <v>118.1</v>
          </cell>
          <cell r="R29">
            <v>128.80000000000001</v>
          </cell>
          <cell r="S29">
            <v>146.69999999999999</v>
          </cell>
          <cell r="T29">
            <v>144</v>
          </cell>
          <cell r="U29">
            <v>152.1</v>
          </cell>
          <cell r="V29">
            <v>145.69999999999999</v>
          </cell>
          <cell r="W29">
            <v>184.8</v>
          </cell>
          <cell r="X29">
            <v>186.1</v>
          </cell>
          <cell r="Y29">
            <v>208.5</v>
          </cell>
          <cell r="Z29">
            <v>247.7</v>
          </cell>
          <cell r="AA29">
            <v>281.60000000000002</v>
          </cell>
        </row>
        <row r="30">
          <cell r="A30" t="str">
            <v xml:space="preserve">  Colombia</v>
          </cell>
          <cell r="B30">
            <v>6.9</v>
          </cell>
          <cell r="C30">
            <v>8.6999999999999993</v>
          </cell>
          <cell r="D30">
            <v>10.3</v>
          </cell>
          <cell r="E30">
            <v>11.4</v>
          </cell>
          <cell r="F30">
            <v>12</v>
          </cell>
          <cell r="G30">
            <v>14.2</v>
          </cell>
          <cell r="H30">
            <v>15.4</v>
          </cell>
          <cell r="I30">
            <v>17</v>
          </cell>
          <cell r="J30">
            <v>17</v>
          </cell>
          <cell r="K30">
            <v>16.899999999999999</v>
          </cell>
          <cell r="L30">
            <v>17.2</v>
          </cell>
          <cell r="M30">
            <v>17.2</v>
          </cell>
          <cell r="N30">
            <v>17.3</v>
          </cell>
          <cell r="O30">
            <v>18.899999999999999</v>
          </cell>
          <cell r="P30">
            <v>21.9</v>
          </cell>
          <cell r="Q30">
            <v>25</v>
          </cell>
          <cell r="R30">
            <v>28.9</v>
          </cell>
          <cell r="S30">
            <v>31.9</v>
          </cell>
          <cell r="T30">
            <v>33.1</v>
          </cell>
          <cell r="U30">
            <v>34.4</v>
          </cell>
          <cell r="V30">
            <v>33.9</v>
          </cell>
          <cell r="W30">
            <v>36.200000000000003</v>
          </cell>
          <cell r="X30">
            <v>33.200000000000003</v>
          </cell>
          <cell r="Y30">
            <v>37</v>
          </cell>
          <cell r="Z30">
            <v>37.9</v>
          </cell>
          <cell r="AA30">
            <v>37.700000000000003</v>
          </cell>
        </row>
        <row r="31">
          <cell r="A31" t="str">
            <v xml:space="preserve">  Comoros</v>
          </cell>
          <cell r="B31">
            <v>0</v>
          </cell>
          <cell r="C31">
            <v>0.1</v>
          </cell>
          <cell r="D31">
            <v>0.1</v>
          </cell>
          <cell r="E31">
            <v>0.1</v>
          </cell>
          <cell r="F31">
            <v>0.1</v>
          </cell>
          <cell r="G31">
            <v>0.1</v>
          </cell>
          <cell r="H31">
            <v>0.2</v>
          </cell>
          <cell r="I31">
            <v>0.2</v>
          </cell>
          <cell r="J31">
            <v>0.2</v>
          </cell>
          <cell r="K31">
            <v>0.2</v>
          </cell>
          <cell r="L31">
            <v>0.2</v>
          </cell>
          <cell r="M31">
            <v>0.2</v>
          </cell>
          <cell r="N31">
            <v>0.2</v>
          </cell>
          <cell r="O31">
            <v>0.2</v>
          </cell>
          <cell r="P31">
            <v>0.2</v>
          </cell>
          <cell r="Q31">
            <v>0.2</v>
          </cell>
          <cell r="R31">
            <v>0.2</v>
          </cell>
          <cell r="S31">
            <v>0.2</v>
          </cell>
          <cell r="T31">
            <v>0.2</v>
          </cell>
          <cell r="U31">
            <v>0.2</v>
          </cell>
          <cell r="V31">
            <v>0.2</v>
          </cell>
          <cell r="W31">
            <v>0.2</v>
          </cell>
          <cell r="X31">
            <v>0.3</v>
          </cell>
          <cell r="Y31">
            <v>0.3</v>
          </cell>
          <cell r="Z31">
            <v>0.3</v>
          </cell>
          <cell r="AA31">
            <v>0.3</v>
          </cell>
        </row>
        <row r="32">
          <cell r="A32" t="str">
            <v xml:space="preserve">  Congo, Dem. Rep.</v>
          </cell>
          <cell r="B32">
            <v>4.8</v>
          </cell>
          <cell r="C32">
            <v>5.0999999999999996</v>
          </cell>
          <cell r="D32">
            <v>5.0999999999999996</v>
          </cell>
          <cell r="E32">
            <v>5.3</v>
          </cell>
          <cell r="F32">
            <v>5.3</v>
          </cell>
          <cell r="G32">
            <v>6.2</v>
          </cell>
          <cell r="H32">
            <v>7.2</v>
          </cell>
          <cell r="I32">
            <v>8.8000000000000007</v>
          </cell>
          <cell r="J32">
            <v>8.6</v>
          </cell>
          <cell r="K32">
            <v>9.3000000000000007</v>
          </cell>
          <cell r="L32">
            <v>10.3</v>
          </cell>
          <cell r="M32">
            <v>10.8</v>
          </cell>
          <cell r="N32">
            <v>11</v>
          </cell>
          <cell r="O32">
            <v>11.3</v>
          </cell>
          <cell r="P32">
            <v>12.3</v>
          </cell>
          <cell r="Q32">
            <v>13.2</v>
          </cell>
          <cell r="R32">
            <v>12.8</v>
          </cell>
          <cell r="S32">
            <v>12.3</v>
          </cell>
          <cell r="T32">
            <v>13.2</v>
          </cell>
          <cell r="U32">
            <v>12</v>
          </cell>
          <cell r="V32">
            <v>11.7</v>
          </cell>
          <cell r="W32">
            <v>11.5</v>
          </cell>
          <cell r="X32">
            <v>10.1</v>
          </cell>
          <cell r="Y32">
            <v>11.3</v>
          </cell>
          <cell r="Z32">
            <v>11.4</v>
          </cell>
          <cell r="AA32">
            <v>10.6</v>
          </cell>
        </row>
        <row r="33">
          <cell r="A33" t="str">
            <v xml:space="preserve">  Congo, Rep.</v>
          </cell>
          <cell r="B33">
            <v>1.5</v>
          </cell>
          <cell r="C33">
            <v>1.4</v>
          </cell>
          <cell r="D33">
            <v>1.9</v>
          </cell>
          <cell r="E33">
            <v>2</v>
          </cell>
          <cell r="F33">
            <v>2</v>
          </cell>
          <cell r="G33">
            <v>3</v>
          </cell>
          <cell r="H33">
            <v>3.5</v>
          </cell>
          <cell r="I33">
            <v>4.3</v>
          </cell>
          <cell r="J33">
            <v>4.0999999999999996</v>
          </cell>
          <cell r="K33">
            <v>4.3</v>
          </cell>
          <cell r="L33">
            <v>4.9000000000000004</v>
          </cell>
          <cell r="M33">
            <v>4.8</v>
          </cell>
          <cell r="N33">
            <v>4.8</v>
          </cell>
          <cell r="O33">
            <v>5.0999999999999996</v>
          </cell>
          <cell r="P33">
            <v>5.4</v>
          </cell>
          <cell r="Q33">
            <v>6</v>
          </cell>
          <cell r="R33">
            <v>5.2</v>
          </cell>
          <cell r="S33">
            <v>5</v>
          </cell>
          <cell r="T33">
            <v>5.0999999999999996</v>
          </cell>
          <cell r="U33">
            <v>5</v>
          </cell>
          <cell r="V33">
            <v>4.9000000000000004</v>
          </cell>
          <cell r="W33">
            <v>4.5</v>
          </cell>
          <cell r="X33">
            <v>5.0999999999999996</v>
          </cell>
          <cell r="Y33">
            <v>5.5</v>
          </cell>
          <cell r="Z33">
            <v>6.7</v>
          </cell>
          <cell r="AA33">
            <v>5.9</v>
          </cell>
        </row>
        <row r="34">
          <cell r="A34" t="str">
            <v xml:space="preserve">  Costa Rica</v>
          </cell>
          <cell r="B34">
            <v>2.7</v>
          </cell>
          <cell r="C34">
            <v>3.3</v>
          </cell>
          <cell r="D34">
            <v>3.6</v>
          </cell>
          <cell r="E34">
            <v>4.2</v>
          </cell>
          <cell r="F34">
            <v>4</v>
          </cell>
          <cell r="G34">
            <v>4.4000000000000004</v>
          </cell>
          <cell r="H34">
            <v>4.5999999999999996</v>
          </cell>
          <cell r="I34">
            <v>4.7</v>
          </cell>
          <cell r="J34">
            <v>4.5</v>
          </cell>
          <cell r="K34">
            <v>4.5999999999999996</v>
          </cell>
          <cell r="L34">
            <v>3.8</v>
          </cell>
          <cell r="M34">
            <v>4</v>
          </cell>
          <cell r="N34">
            <v>3.9</v>
          </cell>
          <cell r="O34">
            <v>3.9</v>
          </cell>
          <cell r="P34">
            <v>3.9</v>
          </cell>
          <cell r="Q34">
            <v>3.8</v>
          </cell>
          <cell r="R34">
            <v>3.5</v>
          </cell>
          <cell r="S34">
            <v>3.5</v>
          </cell>
          <cell r="T34">
            <v>4</v>
          </cell>
          <cell r="U34">
            <v>4.2</v>
          </cell>
          <cell r="V34">
            <v>4.5</v>
          </cell>
          <cell r="W34">
            <v>4.5999999999999996</v>
          </cell>
          <cell r="X34">
            <v>4.8</v>
          </cell>
          <cell r="Y34">
            <v>5.4</v>
          </cell>
          <cell r="Z34">
            <v>5.7</v>
          </cell>
          <cell r="AA34">
            <v>6.2</v>
          </cell>
        </row>
        <row r="35">
          <cell r="A35" t="str">
            <v xml:space="preserve">  Cote d'Ivoire</v>
          </cell>
          <cell r="B35">
            <v>7.5</v>
          </cell>
          <cell r="C35">
            <v>8.1</v>
          </cell>
          <cell r="D35">
            <v>9</v>
          </cell>
          <cell r="E35">
            <v>8.9</v>
          </cell>
          <cell r="F35">
            <v>8.5</v>
          </cell>
          <cell r="G35">
            <v>9.6999999999999993</v>
          </cell>
          <cell r="H35">
            <v>11.4</v>
          </cell>
          <cell r="I35">
            <v>13.6</v>
          </cell>
          <cell r="J35">
            <v>13.3</v>
          </cell>
          <cell r="K35">
            <v>14.8</v>
          </cell>
          <cell r="L35">
            <v>17.3</v>
          </cell>
          <cell r="M35">
            <v>18.2</v>
          </cell>
          <cell r="N35">
            <v>18.5</v>
          </cell>
          <cell r="O35">
            <v>19.100000000000001</v>
          </cell>
          <cell r="P35">
            <v>17.399999999999999</v>
          </cell>
          <cell r="Q35">
            <v>18.899999999999999</v>
          </cell>
          <cell r="R35">
            <v>19.5</v>
          </cell>
          <cell r="S35">
            <v>15.6</v>
          </cell>
          <cell r="T35">
            <v>14.9</v>
          </cell>
          <cell r="U35">
            <v>13.2</v>
          </cell>
          <cell r="V35">
            <v>12.1</v>
          </cell>
          <cell r="W35">
            <v>11.6</v>
          </cell>
          <cell r="X35">
            <v>11.8</v>
          </cell>
          <cell r="Y35">
            <v>12.2</v>
          </cell>
          <cell r="Z35">
            <v>11.7</v>
          </cell>
          <cell r="AA35">
            <v>10.7</v>
          </cell>
        </row>
        <row r="36">
          <cell r="A36" t="str">
            <v xml:space="preserve">  Croatia</v>
          </cell>
          <cell r="B36" t="str">
            <v>..</v>
          </cell>
          <cell r="C36" t="str">
            <v>..</v>
          </cell>
          <cell r="D36" t="str">
            <v>..</v>
          </cell>
          <cell r="E36" t="str">
            <v>..</v>
          </cell>
          <cell r="F36" t="str">
            <v>..</v>
          </cell>
          <cell r="G36" t="str">
            <v>..</v>
          </cell>
          <cell r="H36" t="str">
            <v>..</v>
          </cell>
          <cell r="I36" t="str">
            <v>..</v>
          </cell>
          <cell r="J36" t="str">
            <v>..</v>
          </cell>
          <cell r="K36" t="str">
            <v>..</v>
          </cell>
          <cell r="L36" t="str">
            <v>..</v>
          </cell>
          <cell r="M36" t="str">
            <v>..</v>
          </cell>
          <cell r="N36" t="str">
            <v>..</v>
          </cell>
          <cell r="O36">
            <v>1.6</v>
          </cell>
          <cell r="P36">
            <v>2.1</v>
          </cell>
          <cell r="Q36">
            <v>3.8</v>
          </cell>
          <cell r="R36">
            <v>5.3</v>
          </cell>
          <cell r="S36">
            <v>8</v>
          </cell>
          <cell r="T36">
            <v>11.4</v>
          </cell>
          <cell r="U36">
            <v>11.4</v>
          </cell>
          <cell r="V36">
            <v>12.4</v>
          </cell>
          <cell r="W36">
            <v>12.7</v>
          </cell>
          <cell r="X36">
            <v>16.7</v>
          </cell>
          <cell r="Y36">
            <v>25.7</v>
          </cell>
          <cell r="Z36">
            <v>32.9</v>
          </cell>
          <cell r="AA36">
            <v>30.2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Fig net capital flows"/>
      <sheetName val="Fig private flows"/>
      <sheetName val="Net private debt flows"/>
      <sheetName val="Net FDI flows"/>
      <sheetName val="Net FDI flows % of GDP"/>
      <sheetName val="Fig private flows (2)"/>
    </sheetNames>
    <sheetDataSet>
      <sheetData sheetId="0">
        <row r="3">
          <cell r="A3" t="str">
            <v xml:space="preserve">           </v>
          </cell>
        </row>
        <row r="29">
          <cell r="A29" t="str">
            <v>Sources: World Bank Debtor Reporting System and staff estimates.</v>
          </cell>
        </row>
        <row r="30">
          <cell r="A30" t="str">
            <v>Note: P = Projection.  a. Combination of errors and omissions and net acquisition of foreign assets (including FDI) by developing-country private entities.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"/>
      <sheetName val="QEDS"/>
    </sheetNames>
    <sheetDataSet>
      <sheetData sheetId="0" refreshError="1"/>
      <sheetData sheetId="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 Acuerdo Incl. Int."/>
      <sheetName val="BCP"/>
    </sheetNames>
    <definedNames>
      <definedName name="OnShow" sheetId="0"/>
      <definedName name="spnf" sheetId="0"/>
      <definedName name="will" sheetId="0"/>
    </definedNames>
    <sheetDataSet>
      <sheetData sheetId="0" refreshError="1"/>
      <sheetData sheetId="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UPLOAD"/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BOP Input"/>
      <sheetName val="sources"/>
      <sheetName val="Interest"/>
      <sheetName val="Petrol tax"/>
      <sheetName val="cocoa tax"/>
      <sheetName val="SR tables"/>
      <sheetName val="SR newtable"/>
      <sheetName val="RED tables"/>
      <sheetName val="Chart inputs"/>
      <sheetName val="chart"/>
      <sheetName val="output to SEI and NA"/>
      <sheetName val="C_basef14.3p10.6"/>
      <sheetName val="gas112601"/>
      <sheetName val="2001-02 Debt Service "/>
      <sheetName val="Debtind"/>
      <sheetName val="Q5"/>
      <sheetName val="Codigos"/>
      <sheetName val="SPNF"/>
      <sheetName val="MDGs"/>
      <sheetName val="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Notes"/>
      <sheetName val="Adj. SR final"/>
      <sheetName val="SR final"/>
      <sheetName val="Arrears"/>
      <sheetName val="SR table unadj."/>
      <sheetName val="ProgSumm"/>
      <sheetName val="Prog. FMI"/>
      <sheetName val="SR tab adj."/>
      <sheetName val="Adj. stocks"/>
      <sheetName val="Input Prog.CBE"/>
      <sheetName val="Paris Club"/>
      <sheetName val="SMP Monit."/>
      <sheetName val="Assump"/>
      <sheetName val="Quasi-fiscal"/>
      <sheetName val="PSBR"/>
      <sheetName val="Input PSBR;Q-F"/>
      <sheetName val="Sheet1"/>
      <sheetName val="Input Cable"/>
      <sheetName val="Input BCE"/>
      <sheetName val="Input BNF"/>
      <sheetName val="Input BP"/>
      <sheetName val="Input SB"/>
      <sheetName val="Report1"/>
      <sheetName val="BCE Table"/>
      <sheetName val="BP+BNF obs."/>
      <sheetName val="BCE (Prog.)"/>
      <sheetName val="cartera"/>
      <sheetName val="RED 33"/>
      <sheetName val="RED 34"/>
      <sheetName val="RED 36"/>
      <sheetName val="RED 37"/>
      <sheetName val="RED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"/>
      <sheetName val="TCYN"/>
      <sheetName val="TCG"/>
      <sheetName val="DIF"/>
      <sheetName val="Gcap"/>
      <sheetName val="GCK"/>
      <sheetName val="Pretrib"/>
      <sheetName val="Ytotal"/>
      <sheetName val="Gastot"/>
      <sheetName val="gastotri"/>
      <sheetName val="Chart2"/>
      <sheetName val="datos graf."/>
      <sheetName val="FINANCIAMIENTO"/>
      <sheetName val="OPE-FINA"/>
      <sheetName val="Gasto "/>
      <sheetName val="ING SIN DIF "/>
      <sheetName val="ING SIN DIF NI COMISION"/>
      <sheetName val="FLUJO"/>
      <sheetName val="ING "/>
      <sheetName val="FINANCIAMIENTO (2)"/>
      <sheetName val="Ingresos Tributarios"/>
      <sheetName val="Ponderación Impuestos"/>
      <sheetName val="ING COMBUS"/>
      <sheetName val="LIST GASTOS"/>
      <sheetName val="LIST INGRESOS"/>
      <sheetName val="CUADROS FISC.COMPARA902001-1er "/>
      <sheetName val="Año 2015"/>
      <sheetName val="datos_graf_"/>
      <sheetName val="Gasto_"/>
      <sheetName val="ING_SIN_DIF_"/>
      <sheetName val="ING_SIN_DIF_NI_COMISION"/>
      <sheetName val="ING_"/>
      <sheetName val="FINANCIAMIENTO_(2)"/>
      <sheetName val="Ingresos_Tributarios"/>
      <sheetName val="Ponderación_Impuestos"/>
      <sheetName val="ING_COMBUS"/>
      <sheetName val="LIST_GASTOS"/>
      <sheetName val="LIST_INGRESOS"/>
      <sheetName val="CUADROS_FISC_COMPARA902001-1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ultipliers"/>
      <sheetName val="SR"/>
      <sheetName val="Program"/>
      <sheetName val="Resultado BC"/>
      <sheetName val="IMFprogram"/>
      <sheetName val="SR-Dollarization"/>
      <sheetName val="$-SR-Summary"/>
      <sheetName val="US$-Program"/>
      <sheetName val="Quasi-fiscal-$"/>
      <sheetName val="10-R"/>
      <sheetName val="10-R-New"/>
      <sheetName val="Sheet1"/>
      <sheetName val="FDIR"/>
      <sheetName val="$-Cable"/>
      <sheetName val="$-Cable-New"/>
      <sheetName val="MB&amp;Liabilities"/>
      <sheetName val="BCE-1-2-3"/>
      <sheetName val="BCE-4"/>
      <sheetName val="CableFMI"/>
      <sheetName val="BCE"/>
      <sheetName val="BCOS"/>
      <sheetName val="BNF"/>
      <sheetName val="Banking System"/>
      <sheetName val="Banks'loans"/>
      <sheetName val="STA 33"/>
      <sheetName val="STA 34"/>
      <sheetName val="STA 35"/>
      <sheetName val="STA 36"/>
      <sheetName val="STA 37"/>
      <sheetName val="STA 38"/>
      <sheetName val="STA 39"/>
      <sheetName val="To-Macro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y Raw Data"/>
      <sheetName val="Quarterly MacroFlow"/>
      <sheetName val="2003"/>
      <sheetName val="RED47"/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Table3"/>
      <sheetName val="IMATA"/>
      <sheetName val="Dsrv"/>
      <sheetName val="Dboj"/>
      <sheetName val="Dgg"/>
      <sheetName val="Dgov"/>
      <sheetName val="Summary Table"/>
      <sheetName val="Table"/>
      <sheetName val="B"/>
      <sheetName val="perfcrit 2"/>
      <sheetName val="S&amp;I DA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hNot Ann"/>
      <sheetName val="AuthNot"/>
      <sheetName val="AuthNot Percent Change"/>
      <sheetName val="ANS -Curr to Year ago % Change"/>
      <sheetName val="Authnot Prelim"/>
      <sheetName val="Authnot First"/>
      <sheetName val="Authnot Second"/>
      <sheetName val="StartsAnn Percent Change"/>
      <sheetName val="StartsUA Prelim"/>
      <sheetName val="StartsUA First"/>
      <sheetName val="StartsUA Second"/>
      <sheetName val="StartsSA Percent Change"/>
      <sheetName val="ST -Curr to Year ago % Change "/>
      <sheetName val="StartsSA  Prelim"/>
      <sheetName val="StartsSA First"/>
      <sheetName val="StartsSA Se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uda Púb. Ext.Global 1961-2004"/>
      <sheetName val="Evolución Deuda Ene-dic 2003"/>
      <sheetName val="Evolución Deuda Ene-jun 2004"/>
      <sheetName val="Estim. Serv.04-09 por acreedor "/>
      <sheetName val="Est.Serv.04-09 deudor- acreedor"/>
      <sheetName val="Estim. Servicio 2004 por mes"/>
      <sheetName val="Estim. Servicio 2005 por m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ptimista institución 2023-2026"/>
      <sheetName val="Pesimista institución 2023-2026"/>
      <sheetName val="Pesimista 2023 Mensualizado"/>
      <sheetName val="Ejec2022"/>
      <sheetName val="Ejec2021"/>
      <sheetName val="Hoja2"/>
      <sheetName val="Hoja1"/>
      <sheetName val="Ingresos al 31-08-202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Cod.Fuente Especifica</v>
          </cell>
          <cell r="B1" t="str">
            <v>Fuente Especifica</v>
          </cell>
          <cell r="C1" t="str">
            <v>Valor Inicial</v>
          </cell>
          <cell r="D1" t="str">
            <v>Pres. Vigente Aprobado</v>
          </cell>
          <cell r="E1" t="str">
            <v>Percibido Aprobado</v>
          </cell>
        </row>
        <row r="2">
          <cell r="A2" t="str">
            <v>2076</v>
          </cell>
          <cell r="B2" t="str">
            <v>RECURSOS DE CAPTACION DIRECTA DEL MINISTERIO DE MEDIO AMB. DECRETO 222-06</v>
          </cell>
          <cell r="C2">
            <v>668335267</v>
          </cell>
          <cell r="D2">
            <v>668335267</v>
          </cell>
          <cell r="E2">
            <v>487512216.14999998</v>
          </cell>
        </row>
        <row r="3">
          <cell r="A3" t="str">
            <v>2077</v>
          </cell>
          <cell r="B3" t="str">
            <v>RECURSOS DE CAPTACION DIRECTA DEL MINISTERIO DE EDUCACION SUPERIOR LEY 139-01</v>
          </cell>
          <cell r="C3">
            <v>28880596</v>
          </cell>
          <cell r="D3">
            <v>61226863.859999999</v>
          </cell>
          <cell r="E3">
            <v>30949641.510000002</v>
          </cell>
        </row>
        <row r="4">
          <cell r="A4" t="str">
            <v>2078</v>
          </cell>
          <cell r="B4" t="str">
            <v>RECURSOS DE CAPTACION DIRECTA DEL MINISTERIO DE INTERIOR Y POLICIA LEY 80-99 RESOLUCION 02-06</v>
          </cell>
          <cell r="C4">
            <v>230862278</v>
          </cell>
          <cell r="D4">
            <v>179891158</v>
          </cell>
          <cell r="E4">
            <v>142776160.46000001</v>
          </cell>
        </row>
        <row r="5">
          <cell r="A5" t="str">
            <v>2079</v>
          </cell>
          <cell r="B5" t="str">
            <v>RECURSOS DE CAPTACION DIRECTA DE LOS COMEDORES ECONOMICO LEY 856</v>
          </cell>
          <cell r="C5">
            <v>89945578</v>
          </cell>
          <cell r="D5">
            <v>359782312</v>
          </cell>
          <cell r="E5">
            <v>279608136.26999998</v>
          </cell>
        </row>
        <row r="6">
          <cell r="A6" t="str">
            <v>2080</v>
          </cell>
          <cell r="B6" t="str">
            <v>RECURSOS DE CAPTACION DIRECTA DE LA DIRECCION GENERAL DE MIGRACION LEY 285-04</v>
          </cell>
          <cell r="C6">
            <v>870202116</v>
          </cell>
          <cell r="D6">
            <v>1305303173.8199999</v>
          </cell>
          <cell r="E6">
            <v>954119051.46000004</v>
          </cell>
          <cell r="F6">
            <v>112249300.17176472</v>
          </cell>
        </row>
        <row r="7">
          <cell r="A7" t="str">
            <v>2081</v>
          </cell>
          <cell r="B7" t="str">
            <v>RECURSOS DE CAPTACION DIRECTA DE LA POLICIA NACIONAL LEY 96-04</v>
          </cell>
          <cell r="C7">
            <v>27866639</v>
          </cell>
          <cell r="D7">
            <v>39013296.68</v>
          </cell>
          <cell r="E7">
            <v>26598873.75</v>
          </cell>
          <cell r="F7">
            <v>1346991602.0611765</v>
          </cell>
        </row>
        <row r="8">
          <cell r="A8" t="str">
            <v>2082</v>
          </cell>
          <cell r="B8" t="str">
            <v>RECURSOS DE CAPTACION DIRECTA DEL MINISTERIO DE INDUSTRIA  Y COMERCIO LEY 290-66</v>
          </cell>
          <cell r="C8">
            <v>1885264242</v>
          </cell>
          <cell r="D8">
            <v>1319684968</v>
          </cell>
          <cell r="E8">
            <v>1022353996.5599999</v>
          </cell>
        </row>
        <row r="9">
          <cell r="A9" t="str">
            <v>2083</v>
          </cell>
          <cell r="B9" t="str">
            <v>RECURSOS DE CAPTACION DIRECTA DE LA DIRECCION GENERAL DE MINERIA LEY 146-71</v>
          </cell>
          <cell r="C9">
            <v>18459099</v>
          </cell>
          <cell r="D9">
            <v>14995267</v>
          </cell>
          <cell r="E9">
            <v>2850800</v>
          </cell>
        </row>
        <row r="10">
          <cell r="A10" t="str">
            <v>2084</v>
          </cell>
          <cell r="B10" t="str">
            <v>RECURSOS DE CAPTACION DIRECTA DEL MINISTERIO DE HACIENDA .</v>
          </cell>
          <cell r="C10">
            <v>288551418</v>
          </cell>
          <cell r="D10">
            <v>230841134</v>
          </cell>
          <cell r="E10">
            <v>182595367.66999999</v>
          </cell>
        </row>
        <row r="11">
          <cell r="A11" t="str">
            <v>2085</v>
          </cell>
          <cell r="B11" t="str">
            <v>RECURSOS DE CAPTACION DIRECTA DE LA DIRECCION GENERAL DE BIENES NACIONALES LEY 1832-1948</v>
          </cell>
          <cell r="C11">
            <v>48409832</v>
          </cell>
          <cell r="D11">
            <v>58091798</v>
          </cell>
          <cell r="E11">
            <v>44433692.229999997</v>
          </cell>
        </row>
        <row r="12">
          <cell r="A12" t="str">
            <v>2086</v>
          </cell>
          <cell r="B12" t="str">
            <v>RECURSOS DE CAPTACION DIRECTA DE CATASTRO NACIONAL LEY 317-68</v>
          </cell>
          <cell r="C12">
            <v>11598966</v>
          </cell>
          <cell r="D12">
            <v>13918759</v>
          </cell>
          <cell r="E12">
            <v>13450100</v>
          </cell>
        </row>
        <row r="13">
          <cell r="A13" t="str">
            <v>2087</v>
          </cell>
          <cell r="B13" t="str">
            <v>RECURSOS DE CAPTACION DIRECTA DE LA DIRECCION GENERAL DE PASAPORTES LEY 144-99</v>
          </cell>
          <cell r="C13">
            <v>343866015</v>
          </cell>
          <cell r="D13">
            <v>378252617</v>
          </cell>
          <cell r="E13">
            <v>246755282.59999999</v>
          </cell>
        </row>
        <row r="14">
          <cell r="A14" t="str">
            <v>2088</v>
          </cell>
          <cell r="B14" t="str">
            <v>RECURSOS DE CAPTACION DIRECTA DEL MINISTERIO DE EDUCACION</v>
          </cell>
          <cell r="C14">
            <v>183609968</v>
          </cell>
          <cell r="D14">
            <v>33049794</v>
          </cell>
          <cell r="E14">
            <v>18045419.75</v>
          </cell>
        </row>
        <row r="15">
          <cell r="A15" t="str">
            <v>2089</v>
          </cell>
          <cell r="B15" t="str">
            <v>RECURSOS DE CAPTACION DIRECTA DEL MINISTERIO DE SALUD PUBLICA (DIRECCION FINANCIERA)</v>
          </cell>
          <cell r="C15">
            <v>720016524</v>
          </cell>
          <cell r="D15">
            <v>-648014844.83000004</v>
          </cell>
          <cell r="E15">
            <v>18654697.129999999</v>
          </cell>
        </row>
        <row r="16">
          <cell r="A16" t="str">
            <v>2090</v>
          </cell>
          <cell r="B16" t="str">
            <v>RECURSOS DE CAPTACION DIRECTA DEL MINISTERIO DE TURISMO LEY 541-84</v>
          </cell>
          <cell r="C16">
            <v>337338931</v>
          </cell>
          <cell r="D16">
            <v>-1.63</v>
          </cell>
          <cell r="E16">
            <v>67011452</v>
          </cell>
        </row>
        <row r="17">
          <cell r="A17" t="str">
            <v>2091</v>
          </cell>
          <cell r="B17" t="str">
            <v>RECURSOS DE CAPTACION DIRECTA DE LA COMISION EJECUTIVA DE INFRAESTRUCTURA DE ZONAS TURISTICA (CEIZTUR) DECRETO 655-08</v>
          </cell>
          <cell r="C17">
            <v>1913188336</v>
          </cell>
          <cell r="D17">
            <v>1345271466.6800001</v>
          </cell>
          <cell r="E17">
            <v>1211547570.6099999</v>
          </cell>
          <cell r="F17">
            <v>1615396760.8133333</v>
          </cell>
        </row>
        <row r="18">
          <cell r="A18" t="str">
            <v>2092</v>
          </cell>
          <cell r="B18" t="str">
            <v>RECURSOS DE CAPTACION DIRECTA DEL PROGRAMA ESCENCIALES (PROMESE CAL) DECRECTO 308-97</v>
          </cell>
          <cell r="C18">
            <v>222031969</v>
          </cell>
          <cell r="D18">
            <v>315285393.38999999</v>
          </cell>
          <cell r="E18">
            <v>185432304.19</v>
          </cell>
        </row>
        <row r="19">
          <cell r="A19" t="str">
            <v>2093</v>
          </cell>
          <cell r="B19" t="str">
            <v>RECURSOS DE CAPTACION DIRECTA DE LA FUERZA AEREAS DOMINICANA LEY 873-78 DECRECTO 655-08</v>
          </cell>
          <cell r="C19">
            <v>1472537381</v>
          </cell>
          <cell r="D19">
            <v>515025260</v>
          </cell>
          <cell r="E19">
            <v>412533185.72000003</v>
          </cell>
        </row>
        <row r="20">
          <cell r="A20" t="str">
            <v>2095</v>
          </cell>
          <cell r="B20" t="str">
            <v>RECURSOS DE CAPTACION DIRECTA DE LA DIRECCION GENERAL DE GANADERIA LEY 180-01</v>
          </cell>
          <cell r="C20">
            <v>0</v>
          </cell>
          <cell r="D20">
            <v>0</v>
          </cell>
          <cell r="E20">
            <v>3000</v>
          </cell>
        </row>
        <row r="21">
          <cell r="A21" t="str">
            <v>2096</v>
          </cell>
          <cell r="B21" t="str">
            <v>RECURSOS DE CAPTACION DIRECTA DEL MINISTERIO DE DEPORTES DECRETO 250-99</v>
          </cell>
          <cell r="C21">
            <v>12465857</v>
          </cell>
          <cell r="D21">
            <v>14959029</v>
          </cell>
          <cell r="E21">
            <v>12437145.810000001</v>
          </cell>
        </row>
        <row r="22">
          <cell r="A22" t="str">
            <v>2097</v>
          </cell>
          <cell r="B22" t="str">
            <v>RECURSOS DE CAPTACION DIRECTA DEL MINISTERIO DE TRABAJO</v>
          </cell>
          <cell r="C22">
            <v>89679911</v>
          </cell>
          <cell r="D22">
            <v>108512693</v>
          </cell>
          <cell r="E22">
            <v>63093362.460000001</v>
          </cell>
        </row>
        <row r="23">
          <cell r="A23" t="str">
            <v>2098</v>
          </cell>
          <cell r="B23" t="str">
            <v>RECURSOS DE CAPTACION DIRECTA DE LA OFICINA METROPOLITANA DE SERVICIOS DE AUTOBUSES DECRETO 448-97</v>
          </cell>
          <cell r="C23">
            <v>164513124</v>
          </cell>
          <cell r="D23">
            <v>309284673</v>
          </cell>
          <cell r="E23">
            <v>169009630.81</v>
          </cell>
          <cell r="F23">
            <v>18778847.86777778</v>
          </cell>
          <cell r="G23">
            <v>225346174.41333336</v>
          </cell>
        </row>
        <row r="24">
          <cell r="A24" t="str">
            <v>2099</v>
          </cell>
          <cell r="B24" t="str">
            <v>RECURSOS DE CAPTACION DIRECTA DE LA PROCURADURIA GENERAL DE REPUBLICA</v>
          </cell>
          <cell r="C24">
            <v>605942311</v>
          </cell>
          <cell r="D24">
            <v>1812554251.21</v>
          </cell>
          <cell r="E24">
            <v>1281646506.78</v>
          </cell>
          <cell r="F24">
            <v>160205813.3475</v>
          </cell>
        </row>
        <row r="25">
          <cell r="A25" t="str">
            <v>2100</v>
          </cell>
          <cell r="B25" t="str">
            <v>RECURSOS DE CAPTACION DIRECTA DEL CENTRO DE CAPACITACION EN POLITICA Y GESTION FISCAL (CAPGEFI) DECRETO 1846-80</v>
          </cell>
          <cell r="C25">
            <v>10561511</v>
          </cell>
          <cell r="D25">
            <v>9747661</v>
          </cell>
          <cell r="E25">
            <v>7650360.2199999997</v>
          </cell>
          <cell r="F25">
            <v>1922469760.1700001</v>
          </cell>
        </row>
        <row r="26">
          <cell r="A26" t="str">
            <v>2102</v>
          </cell>
          <cell r="B26" t="str">
            <v>RECURSOS DE CAPTACION DIRECTA DE LA OFICINA PARA EL REORDENAMIENTO DEL TRANSPORTE DECRETO 477-05</v>
          </cell>
          <cell r="C26">
            <v>1191968855</v>
          </cell>
          <cell r="D26">
            <v>1191968855</v>
          </cell>
          <cell r="E26">
            <v>851261620.37</v>
          </cell>
        </row>
        <row r="27">
          <cell r="A27" t="str">
            <v>2103</v>
          </cell>
          <cell r="B27" t="str">
            <v>RECURSOS DE CAPTACION DIRECTA DE LA OFICINA DE INGENIEROS SUPERVISORES DE OBRAS DEL ESTADO (OISOE) DECRETO</v>
          </cell>
          <cell r="C27">
            <v>1127887933</v>
          </cell>
          <cell r="D27">
            <v>525958901</v>
          </cell>
          <cell r="E27">
            <v>154763555.34999999</v>
          </cell>
        </row>
        <row r="28">
          <cell r="A28" t="str">
            <v>2104</v>
          </cell>
          <cell r="B28" t="str">
            <v>RECURSOS DE CAPTACIÓN DIRECTA DEL CUERPO ESPECIALIZADO EN SEGURIDAD AEROPORTUARIA (CESA)</v>
          </cell>
          <cell r="C28">
            <v>1050000000</v>
          </cell>
          <cell r="D28">
            <v>608241898</v>
          </cell>
          <cell r="E28">
            <v>481035962.95999998</v>
          </cell>
        </row>
        <row r="29">
          <cell r="A29" t="str">
            <v>2106</v>
          </cell>
          <cell r="B29" t="str">
            <v>RECURSOS DE CAPTACIÓN DIRECTA DEL INSTITUTO SALOME UREÑA</v>
          </cell>
          <cell r="C29">
            <v>3412341</v>
          </cell>
          <cell r="D29">
            <v>1706170</v>
          </cell>
          <cell r="E29">
            <v>1323526.25</v>
          </cell>
        </row>
        <row r="30">
          <cell r="A30" t="str">
            <v>2107</v>
          </cell>
          <cell r="B30" t="str">
            <v>RECURSOS DE CAPTACIÓN DIRECTA DEL INSTITUTO TECNOLÓGICO DE LAS AMÉRICAS (ITLA)</v>
          </cell>
          <cell r="C30">
            <v>229945871</v>
          </cell>
          <cell r="D30">
            <v>185316697.31</v>
          </cell>
          <cell r="E30">
            <v>132378388.14</v>
          </cell>
        </row>
        <row r="31">
          <cell r="A31" t="str">
            <v>2108</v>
          </cell>
          <cell r="B31" t="str">
            <v>RECURSOS DE CAPTACIÓN DIRECTA DEL MINISTERIO DE OBRAS PÚBLICAS Y COMUNICACIONES</v>
          </cell>
          <cell r="C31">
            <v>2059175970</v>
          </cell>
          <cell r="D31">
            <v>1842567526</v>
          </cell>
          <cell r="E31">
            <v>237719578.16999999</v>
          </cell>
        </row>
        <row r="32">
          <cell r="A32" t="str">
            <v>2109</v>
          </cell>
          <cell r="B32" t="str">
            <v>FONDO POR SUBASTAS PÚBLICAS DE IMPORTACIONES AGROPECUARIAS. (DECRETO 569-12)</v>
          </cell>
          <cell r="C32">
            <v>1745888182</v>
          </cell>
          <cell r="D32">
            <v>-1745888182</v>
          </cell>
          <cell r="E32">
            <v>0</v>
          </cell>
        </row>
        <row r="33">
          <cell r="A33" t="str">
            <v>2111</v>
          </cell>
          <cell r="B33" t="str">
            <v>RECURSOS DE CAPTACIÓN DIRECTA DE INSTITUTO NACIONAL DE LA AGUJA (INAGUJA)</v>
          </cell>
          <cell r="C33">
            <v>4863029</v>
          </cell>
          <cell r="D33">
            <v>63924057</v>
          </cell>
          <cell r="E33">
            <v>32314361.09</v>
          </cell>
        </row>
        <row r="34">
          <cell r="A34" t="str">
            <v>2112</v>
          </cell>
          <cell r="B34" t="str">
            <v>RECURSOS DE CAPTACIÓN DIRECTA DE LA ARMADA DE LA REPUBLICA</v>
          </cell>
          <cell r="C34">
            <v>0</v>
          </cell>
          <cell r="D34">
            <v>0</v>
          </cell>
          <cell r="E34">
            <v>56545618.740000002</v>
          </cell>
        </row>
        <row r="35">
          <cell r="A35" t="str">
            <v>2113</v>
          </cell>
          <cell r="B35" t="str">
            <v>RECURSOS DE CAPTACIÓN DIRECTA DEL  CUERPO ESPECIALIZADO DE SEGURIDAD PORTUARIA (CESEP)</v>
          </cell>
          <cell r="C35">
            <v>0</v>
          </cell>
          <cell r="D35">
            <v>0</v>
          </cell>
          <cell r="E35">
            <v>410381.75</v>
          </cell>
        </row>
        <row r="36">
          <cell r="A36" t="str">
            <v>2114</v>
          </cell>
          <cell r="B36" t="str">
            <v>RECURSOS DE CAPTACIÓN DIRECTA DE LA DIRECCION GENERAL DE ESCUELAS VOCACIONALES</v>
          </cell>
          <cell r="C36">
            <v>0</v>
          </cell>
          <cell r="D36">
            <v>2031450.5</v>
          </cell>
          <cell r="E36">
            <v>2142877.0499999998</v>
          </cell>
        </row>
        <row r="37">
          <cell r="A37" t="str">
            <v>2117</v>
          </cell>
          <cell r="B37" t="str">
            <v>RECURSOS DE CAPTACIÓN DIRECTA PARA EL FOMENTO Y DESARROLLO DEL GAS NATURAL EN EL PARQUE VEHICULAR</v>
          </cell>
          <cell r="C37">
            <v>247924743</v>
          </cell>
          <cell r="D37">
            <v>-188422805</v>
          </cell>
          <cell r="E37">
            <v>21164270.100000001</v>
          </cell>
        </row>
        <row r="39">
          <cell r="C39">
            <v>17905194793</v>
          </cell>
          <cell r="D39">
            <v>10932416556.99</v>
          </cell>
          <cell r="E39">
            <v>8852128094.1100006</v>
          </cell>
        </row>
      </sheetData>
      <sheetData sheetId="6"/>
      <sheetData sheetId="7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47"/>
      <sheetName val="Quarterly Raw Data"/>
      <sheetName val="Quarterly MacroFlow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RED47"/>
    </sheetNames>
    <sheetDataSet>
      <sheetData sheetId="0" refreshError="1"/>
      <sheetData sheetId="1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"/>
      <sheetName val="PLURIANUAL 2017-2021"/>
      <sheetName val="ESTIM. PLURIANUAL 2017-2021"/>
      <sheetName val="DGII"/>
      <sheetName val="DGA"/>
      <sheetName val="TESORERIA"/>
      <sheetName val="panorama macro-junio-Sept. 2017"/>
      <sheetName val="BCC"/>
      <sheetName val="A"/>
    </sheetNames>
    <sheetDataSet>
      <sheetData sheetId="0"/>
      <sheetData sheetId="1"/>
      <sheetData sheetId="2">
        <row r="13">
          <cell r="C13">
            <v>41429773898.046921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Q5"/>
      <sheetName val="bop1datos rev"/>
      <sheetName val="Codigo"/>
      <sheetName val="Codigos"/>
      <sheetName val="Base Datos"/>
      <sheetName val="Quarterly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9823-96F7-468A-ADBA-56B443933BEA}">
  <dimension ref="A1:M31"/>
  <sheetViews>
    <sheetView showGridLines="0" tabSelected="1" zoomScale="64" zoomScaleNormal="51" workbookViewId="0">
      <selection activeCell="F24" sqref="F24"/>
    </sheetView>
  </sheetViews>
  <sheetFormatPr baseColWidth="10" defaultColWidth="8.88671875" defaultRowHeight="14.4" x14ac:dyDescent="0.3"/>
  <cols>
    <col min="2" max="2" width="17.109375" customWidth="1"/>
    <col min="3" max="3" width="6.109375" customWidth="1"/>
    <col min="4" max="4" width="21.109375" customWidth="1"/>
    <col min="5" max="5" width="26" bestFit="1" customWidth="1"/>
    <col min="6" max="6" width="21.88671875" customWidth="1"/>
    <col min="7" max="7" width="24.109375" customWidth="1"/>
    <col min="9" max="9" width="24.109375" customWidth="1"/>
  </cols>
  <sheetData>
    <row r="1" spans="1:12" ht="23.4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18" x14ac:dyDescent="0.3">
      <c r="A2" s="277" t="s">
        <v>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15.6" x14ac:dyDescent="0.3">
      <c r="A3" s="278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</row>
    <row r="5" spans="1:12" ht="32.25" customHeight="1" x14ac:dyDescent="0.3">
      <c r="E5" s="301" t="s">
        <v>109</v>
      </c>
      <c r="F5" s="301"/>
      <c r="G5" s="301"/>
      <c r="H5" s="301"/>
    </row>
    <row r="6" spans="1:12" x14ac:dyDescent="0.3">
      <c r="F6" s="16">
        <v>2025</v>
      </c>
    </row>
    <row r="9" spans="1:12" x14ac:dyDescent="0.3">
      <c r="E9" s="18"/>
      <c r="F9" s="18"/>
      <c r="G9" s="18"/>
    </row>
    <row r="10" spans="1:12" x14ac:dyDescent="0.3">
      <c r="E10" s="84" t="s">
        <v>110</v>
      </c>
      <c r="F10" s="85">
        <v>0.58965613710526676</v>
      </c>
      <c r="G10" s="18"/>
    </row>
    <row r="11" spans="1:12" x14ac:dyDescent="0.3">
      <c r="E11" s="84" t="s">
        <v>111</v>
      </c>
      <c r="F11" s="86">
        <v>0.40956763330575874</v>
      </c>
      <c r="G11" s="18"/>
    </row>
    <row r="12" spans="1:12" x14ac:dyDescent="0.3">
      <c r="E12" s="84" t="s">
        <v>112</v>
      </c>
      <c r="F12" s="86">
        <v>7.7622958897441993E-4</v>
      </c>
      <c r="G12" s="18"/>
    </row>
    <row r="13" spans="1:12" x14ac:dyDescent="0.3">
      <c r="E13" s="84"/>
      <c r="F13" s="87"/>
      <c r="G13" s="88"/>
    </row>
    <row r="14" spans="1:12" x14ac:dyDescent="0.3">
      <c r="E14" s="84"/>
      <c r="F14" s="87"/>
      <c r="G14" s="88"/>
    </row>
    <row r="15" spans="1:12" x14ac:dyDescent="0.3">
      <c r="E15" s="84"/>
      <c r="F15" s="84"/>
      <c r="G15" s="89"/>
    </row>
    <row r="16" spans="1:12" x14ac:dyDescent="0.3">
      <c r="G16" s="89"/>
    </row>
    <row r="17" spans="5:13" x14ac:dyDescent="0.3">
      <c r="G17" s="84"/>
    </row>
    <row r="18" spans="5:13" x14ac:dyDescent="0.3">
      <c r="M18" s="17"/>
    </row>
    <row r="27" spans="5:13" x14ac:dyDescent="0.3">
      <c r="E27" s="12"/>
    </row>
    <row r="28" spans="5:13" x14ac:dyDescent="0.3">
      <c r="E28" s="12" t="s">
        <v>113</v>
      </c>
    </row>
    <row r="31" spans="5:13" x14ac:dyDescent="0.3">
      <c r="M31" s="17"/>
    </row>
  </sheetData>
  <mergeCells count="4">
    <mergeCell ref="A1:L1"/>
    <mergeCell ref="A2:L2"/>
    <mergeCell ref="A3:L3"/>
    <mergeCell ref="E5:H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18FB-01BB-4856-9575-8A2BD0D83ACF}">
  <dimension ref="A1:M321"/>
  <sheetViews>
    <sheetView showGridLines="0" zoomScale="70" zoomScaleNormal="70" workbookViewId="0">
      <selection activeCell="L30" sqref="L30"/>
    </sheetView>
  </sheetViews>
  <sheetFormatPr baseColWidth="10" defaultColWidth="11.44140625" defaultRowHeight="14.4" x14ac:dyDescent="0.3"/>
  <cols>
    <col min="1" max="1" width="11.44140625" style="24"/>
    <col min="2" max="2" width="106.6640625" style="24" customWidth="1"/>
    <col min="3" max="3" width="21.6640625" style="24" customWidth="1"/>
    <col min="4" max="4" width="22.77734375" style="24" customWidth="1"/>
    <col min="5" max="5" width="26.5546875" style="24" customWidth="1"/>
    <col min="6" max="6" width="19.6640625" style="24" customWidth="1"/>
    <col min="7" max="7" width="22.5546875" style="24" customWidth="1"/>
    <col min="8" max="8" width="22" style="24" bestFit="1" customWidth="1"/>
    <col min="9" max="9" width="15.88671875" style="24" customWidth="1"/>
    <col min="10" max="10" width="22.5546875" style="24" customWidth="1"/>
    <col min="11" max="11" width="11.44140625" style="24"/>
    <col min="12" max="12" width="37.33203125" style="24" bestFit="1" customWidth="1"/>
    <col min="13" max="13" width="24.33203125" style="24" bestFit="1" customWidth="1"/>
    <col min="14" max="16384" width="11.44140625" style="24"/>
  </cols>
  <sheetData>
    <row r="1" spans="2:13" s="22" customFormat="1" ht="15" customHeight="1" x14ac:dyDescent="0.3">
      <c r="B1" s="344" t="s">
        <v>0</v>
      </c>
      <c r="C1" s="344"/>
      <c r="D1" s="344"/>
      <c r="E1" s="344"/>
      <c r="F1" s="344"/>
      <c r="G1" s="344"/>
      <c r="H1" s="344"/>
      <c r="I1" s="344"/>
      <c r="J1" s="344"/>
      <c r="K1" s="21"/>
      <c r="L1" s="21"/>
      <c r="M1" s="21"/>
    </row>
    <row r="2" spans="2:13" s="22" customFormat="1" ht="15" customHeight="1" x14ac:dyDescent="0.3">
      <c r="B2" s="344" t="s">
        <v>1</v>
      </c>
      <c r="C2" s="344"/>
      <c r="D2" s="344"/>
      <c r="E2" s="344"/>
      <c r="F2" s="344"/>
      <c r="G2" s="344"/>
      <c r="H2" s="344"/>
      <c r="I2" s="344"/>
      <c r="J2" s="344"/>
      <c r="K2" s="21"/>
      <c r="L2" s="21"/>
      <c r="M2" s="21"/>
    </row>
    <row r="3" spans="2:13" s="22" customFormat="1" ht="15" customHeight="1" x14ac:dyDescent="0.3">
      <c r="B3" s="345" t="s">
        <v>45</v>
      </c>
      <c r="C3" s="345"/>
      <c r="D3" s="345"/>
      <c r="E3" s="345"/>
      <c r="F3" s="345"/>
      <c r="G3" s="345"/>
      <c r="H3" s="345"/>
      <c r="I3" s="345"/>
      <c r="J3" s="345"/>
      <c r="K3" s="23"/>
      <c r="L3" s="23"/>
      <c r="M3" s="23"/>
    </row>
    <row r="5" spans="2:13" x14ac:dyDescent="0.3">
      <c r="B5" s="346" t="s">
        <v>108</v>
      </c>
      <c r="C5" s="346"/>
      <c r="D5" s="346"/>
      <c r="E5" s="346"/>
      <c r="F5" s="346"/>
      <c r="G5" s="346"/>
      <c r="H5" s="346"/>
      <c r="I5" s="346"/>
      <c r="J5" s="346"/>
    </row>
    <row r="6" spans="2:13" ht="15" thickBot="1" x14ac:dyDescent="0.35">
      <c r="B6" s="82"/>
      <c r="C6" s="82"/>
      <c r="D6" s="82" t="s">
        <v>285</v>
      </c>
      <c r="E6" s="82"/>
      <c r="F6" s="82"/>
      <c r="G6" s="82"/>
      <c r="H6" s="82"/>
      <c r="I6" s="82"/>
      <c r="J6" s="82"/>
    </row>
    <row r="7" spans="2:13" ht="15" thickBot="1" x14ac:dyDescent="0.35">
      <c r="B7" s="347" t="s">
        <v>43</v>
      </c>
      <c r="C7" s="347"/>
      <c r="D7" s="347"/>
      <c r="E7" s="347"/>
      <c r="F7" s="347"/>
      <c r="G7" s="347"/>
      <c r="H7" s="347"/>
      <c r="I7" s="347"/>
      <c r="J7" s="347"/>
      <c r="L7" s="26" t="s">
        <v>46</v>
      </c>
      <c r="M7" s="27">
        <v>7897551288615.2305</v>
      </c>
    </row>
    <row r="8" spans="2:13" ht="15" thickBot="1" x14ac:dyDescent="0.35">
      <c r="B8" s="25"/>
      <c r="C8" s="28"/>
      <c r="D8" s="28"/>
      <c r="E8" s="28"/>
      <c r="F8" s="28"/>
      <c r="G8" s="28"/>
      <c r="H8" s="28"/>
      <c r="I8" s="28"/>
      <c r="J8" s="28"/>
    </row>
    <row r="9" spans="2:13" ht="15.75" customHeight="1" thickBot="1" x14ac:dyDescent="0.35">
      <c r="B9" s="330" t="s">
        <v>47</v>
      </c>
      <c r="C9" s="29">
        <v>2024</v>
      </c>
      <c r="D9" s="341">
        <v>2025</v>
      </c>
      <c r="E9" s="342"/>
      <c r="F9" s="342"/>
      <c r="G9" s="343"/>
      <c r="H9" s="333" t="s">
        <v>275</v>
      </c>
      <c r="I9" s="334"/>
      <c r="J9" s="333" t="s">
        <v>48</v>
      </c>
    </row>
    <row r="10" spans="2:13" ht="15" customHeight="1" x14ac:dyDescent="0.3">
      <c r="B10" s="331"/>
      <c r="C10" s="337" t="s">
        <v>56</v>
      </c>
      <c r="D10" s="338" t="s">
        <v>49</v>
      </c>
      <c r="E10" s="338" t="s">
        <v>50</v>
      </c>
      <c r="F10" s="338" t="s">
        <v>56</v>
      </c>
      <c r="G10" s="337" t="s">
        <v>51</v>
      </c>
      <c r="H10" s="333"/>
      <c r="I10" s="334"/>
      <c r="J10" s="333"/>
    </row>
    <row r="11" spans="2:13" ht="39" customHeight="1" thickBot="1" x14ac:dyDescent="0.35">
      <c r="B11" s="331"/>
      <c r="C11" s="334"/>
      <c r="D11" s="339"/>
      <c r="E11" s="339"/>
      <c r="F11" s="339"/>
      <c r="G11" s="334"/>
      <c r="H11" s="335"/>
      <c r="I11" s="336"/>
      <c r="J11" s="333"/>
    </row>
    <row r="12" spans="2:13" ht="15.75" customHeight="1" thickBot="1" x14ac:dyDescent="0.35">
      <c r="B12" s="331"/>
      <c r="C12" s="336"/>
      <c r="D12" s="340"/>
      <c r="E12" s="340"/>
      <c r="F12" s="340"/>
      <c r="G12" s="336"/>
      <c r="H12" s="30" t="s">
        <v>52</v>
      </c>
      <c r="I12" s="30" t="s">
        <v>53</v>
      </c>
      <c r="J12" s="335"/>
    </row>
    <row r="13" spans="2:13" ht="16.2" thickBot="1" x14ac:dyDescent="0.35">
      <c r="B13" s="332"/>
      <c r="C13" s="31">
        <v>1</v>
      </c>
      <c r="D13" s="32">
        <v>2</v>
      </c>
      <c r="E13" s="32">
        <v>3</v>
      </c>
      <c r="F13" s="31">
        <v>4</v>
      </c>
      <c r="G13" s="31" t="s">
        <v>93</v>
      </c>
      <c r="H13" s="32" t="s">
        <v>94</v>
      </c>
      <c r="I13" s="32" t="s">
        <v>95</v>
      </c>
      <c r="J13" s="33" t="s">
        <v>96</v>
      </c>
    </row>
    <row r="14" spans="2:13" ht="15.6" x14ac:dyDescent="0.3">
      <c r="B14" s="34" t="s">
        <v>58</v>
      </c>
      <c r="C14" s="35">
        <f>SUM(C15:C38)</f>
        <v>253414162749.74005</v>
      </c>
      <c r="D14" s="35">
        <f t="shared" ref="D14:F14" si="0">SUM(D15:D38)</f>
        <v>301235271100</v>
      </c>
      <c r="E14" s="35">
        <f t="shared" si="0"/>
        <v>337721417922.11005</v>
      </c>
      <c r="F14" s="35">
        <f t="shared" si="0"/>
        <v>253414162749.74005</v>
      </c>
      <c r="G14" s="36">
        <f>IFERROR(F14/E14,"-")</f>
        <v>0.75036449955977003</v>
      </c>
      <c r="H14" s="35">
        <f t="shared" ref="H14:H50" si="1">F14-C14</f>
        <v>0</v>
      </c>
      <c r="I14" s="37">
        <f t="shared" ref="I14:I51" si="2">IFERROR(H14/C14,"0.0%")</f>
        <v>0</v>
      </c>
      <c r="J14" s="37">
        <f>F14/$M$7</f>
        <v>3.2087688131263038E-2</v>
      </c>
      <c r="K14" s="38"/>
    </row>
    <row r="15" spans="2:13" ht="15.6" x14ac:dyDescent="0.3">
      <c r="B15" s="47" t="s">
        <v>62</v>
      </c>
      <c r="C15" s="39">
        <v>10244570957.879999</v>
      </c>
      <c r="D15" s="39">
        <v>10697873430</v>
      </c>
      <c r="E15" s="39">
        <v>16227415100.330002</v>
      </c>
      <c r="F15" s="39">
        <v>10244570957.879999</v>
      </c>
      <c r="G15" s="40">
        <f t="shared" ref="G15:G51" si="3">IFERROR(F15/E15,"-")</f>
        <v>0.6313125593041411</v>
      </c>
      <c r="H15" s="39">
        <f t="shared" si="1"/>
        <v>0</v>
      </c>
      <c r="I15" s="41">
        <f t="shared" si="2"/>
        <v>0</v>
      </c>
      <c r="J15" s="41">
        <f t="shared" ref="J15:J51" si="4">F15/$M$7</f>
        <v>1.2971832133142499E-3</v>
      </c>
      <c r="K15" s="38"/>
    </row>
    <row r="16" spans="2:13" ht="15.6" x14ac:dyDescent="0.3">
      <c r="B16" s="48" t="s">
        <v>63</v>
      </c>
      <c r="C16" s="49">
        <v>483410384.33999991</v>
      </c>
      <c r="D16" s="49">
        <v>559657636</v>
      </c>
      <c r="E16" s="49">
        <v>634305290.07000005</v>
      </c>
      <c r="F16" s="49">
        <v>483410384.33999991</v>
      </c>
      <c r="G16" s="50">
        <f t="shared" si="3"/>
        <v>0.76210996803550568</v>
      </c>
      <c r="H16" s="49">
        <f t="shared" si="1"/>
        <v>0</v>
      </c>
      <c r="I16" s="51">
        <f t="shared" si="2"/>
        <v>0</v>
      </c>
      <c r="J16" s="51">
        <f t="shared" si="4"/>
        <v>6.1210160804762794E-5</v>
      </c>
      <c r="K16" s="38"/>
    </row>
    <row r="17" spans="2:13" ht="15.6" x14ac:dyDescent="0.3">
      <c r="B17" s="47" t="s">
        <v>64</v>
      </c>
      <c r="C17" s="49">
        <v>4217413945.8999977</v>
      </c>
      <c r="D17" s="49">
        <v>4275895244</v>
      </c>
      <c r="E17" s="49">
        <v>4993767948.1200027</v>
      </c>
      <c r="F17" s="49">
        <v>4217413945.8999977</v>
      </c>
      <c r="G17" s="50">
        <f t="shared" si="3"/>
        <v>0.84453542689898553</v>
      </c>
      <c r="H17" s="49">
        <f t="shared" si="1"/>
        <v>0</v>
      </c>
      <c r="I17" s="51">
        <f t="shared" si="2"/>
        <v>0</v>
      </c>
      <c r="J17" s="51">
        <f t="shared" si="4"/>
        <v>5.3401539183159721E-4</v>
      </c>
      <c r="K17" s="38"/>
    </row>
    <row r="18" spans="2:13" ht="15.6" x14ac:dyDescent="0.3">
      <c r="B18" s="42" t="s">
        <v>65</v>
      </c>
      <c r="C18" s="49">
        <v>0</v>
      </c>
      <c r="D18" s="49">
        <v>0</v>
      </c>
      <c r="E18" s="49">
        <v>1082826685.03</v>
      </c>
      <c r="F18" s="49">
        <v>0</v>
      </c>
      <c r="G18" s="50">
        <f t="shared" si="3"/>
        <v>0</v>
      </c>
      <c r="H18" s="49">
        <f t="shared" si="1"/>
        <v>0</v>
      </c>
      <c r="I18" s="51" t="str">
        <f t="shared" si="2"/>
        <v>0.0%</v>
      </c>
      <c r="J18" s="51">
        <f t="shared" si="4"/>
        <v>0</v>
      </c>
      <c r="K18" s="38"/>
      <c r="L18" s="52"/>
      <c r="M18" s="53"/>
    </row>
    <row r="19" spans="2:13" ht="15.6" x14ac:dyDescent="0.3">
      <c r="B19" s="48" t="s">
        <v>66</v>
      </c>
      <c r="C19" s="49">
        <v>304174298.93999982</v>
      </c>
      <c r="D19" s="49">
        <v>194939117</v>
      </c>
      <c r="E19" s="49">
        <v>574724223.12</v>
      </c>
      <c r="F19" s="49">
        <v>304174298.93999982</v>
      </c>
      <c r="G19" s="50">
        <f t="shared" si="3"/>
        <v>0.52925261665278633</v>
      </c>
      <c r="H19" s="49">
        <f t="shared" si="1"/>
        <v>0</v>
      </c>
      <c r="I19" s="51">
        <f t="shared" si="2"/>
        <v>0</v>
      </c>
      <c r="J19" s="51">
        <f t="shared" si="4"/>
        <v>3.8515014062458114E-5</v>
      </c>
      <c r="K19" s="38"/>
      <c r="M19" s="53"/>
    </row>
    <row r="20" spans="2:13" ht="15.6" x14ac:dyDescent="0.3">
      <c r="B20" s="47" t="s">
        <v>67</v>
      </c>
      <c r="C20" s="49">
        <v>439515317.75999981</v>
      </c>
      <c r="D20" s="49">
        <v>427865931</v>
      </c>
      <c r="E20" s="49">
        <v>557143197.86000001</v>
      </c>
      <c r="F20" s="49">
        <v>439515317.75999981</v>
      </c>
      <c r="G20" s="50">
        <f t="shared" si="3"/>
        <v>0.78887316483121106</v>
      </c>
      <c r="H20" s="49">
        <f t="shared" si="1"/>
        <v>0</v>
      </c>
      <c r="I20" s="51">
        <f t="shared" si="2"/>
        <v>0</v>
      </c>
      <c r="J20" s="51">
        <f t="shared" si="4"/>
        <v>5.5652100467341838E-5</v>
      </c>
      <c r="K20" s="38"/>
      <c r="M20" s="53"/>
    </row>
    <row r="21" spans="2:13" ht="15.6" x14ac:dyDescent="0.3">
      <c r="B21" s="54" t="s">
        <v>68</v>
      </c>
      <c r="C21" s="49">
        <v>789085407.32000029</v>
      </c>
      <c r="D21" s="49">
        <v>776283580</v>
      </c>
      <c r="E21" s="49">
        <v>1054258381.8400003</v>
      </c>
      <c r="F21" s="49">
        <v>789085407.32000029</v>
      </c>
      <c r="G21" s="50">
        <f t="shared" si="3"/>
        <v>0.74847439765459312</v>
      </c>
      <c r="H21" s="49">
        <f t="shared" si="1"/>
        <v>0</v>
      </c>
      <c r="I21" s="51">
        <f t="shared" si="2"/>
        <v>0</v>
      </c>
      <c r="J21" s="51">
        <f t="shared" si="4"/>
        <v>9.9915198836063508E-5</v>
      </c>
      <c r="K21" s="38"/>
      <c r="M21" s="53"/>
    </row>
    <row r="22" spans="2:13" ht="15.6" x14ac:dyDescent="0.3">
      <c r="B22" s="48" t="s">
        <v>69</v>
      </c>
      <c r="C22" s="49">
        <v>0</v>
      </c>
      <c r="D22" s="49">
        <v>1401855288</v>
      </c>
      <c r="E22" s="49">
        <v>1490165511</v>
      </c>
      <c r="F22" s="49">
        <v>0</v>
      </c>
      <c r="G22" s="50">
        <f t="shared" si="3"/>
        <v>0</v>
      </c>
      <c r="H22" s="49">
        <f t="shared" si="1"/>
        <v>0</v>
      </c>
      <c r="I22" s="51" t="str">
        <f t="shared" si="2"/>
        <v>0.0%</v>
      </c>
      <c r="J22" s="51">
        <f t="shared" si="4"/>
        <v>0</v>
      </c>
      <c r="K22" s="38"/>
      <c r="M22" s="53"/>
    </row>
    <row r="23" spans="2:13" ht="15.6" x14ac:dyDescent="0.3">
      <c r="B23" s="54" t="s">
        <v>70</v>
      </c>
      <c r="C23" s="55">
        <v>1968270223.6900001</v>
      </c>
      <c r="D23" s="55">
        <v>1240000000</v>
      </c>
      <c r="E23" s="55">
        <v>2744419899.4299998</v>
      </c>
      <c r="F23" s="55">
        <v>1968270223.6900001</v>
      </c>
      <c r="G23" s="50">
        <f t="shared" si="3"/>
        <v>0.7171898965237784</v>
      </c>
      <c r="H23" s="55">
        <f t="shared" si="1"/>
        <v>0</v>
      </c>
      <c r="I23" s="56">
        <f t="shared" si="2"/>
        <v>0</v>
      </c>
      <c r="J23" s="56">
        <f t="shared" si="4"/>
        <v>2.492253803438255E-4</v>
      </c>
      <c r="K23" s="38"/>
      <c r="M23" s="53"/>
    </row>
    <row r="24" spans="2:13" ht="15.6" x14ac:dyDescent="0.3">
      <c r="B24" s="57" t="s">
        <v>71</v>
      </c>
      <c r="C24" s="49">
        <v>13183680775.75</v>
      </c>
      <c r="D24" s="49">
        <v>11554774322</v>
      </c>
      <c r="E24" s="49">
        <v>18376690020.280003</v>
      </c>
      <c r="F24" s="49">
        <v>13183680775.75</v>
      </c>
      <c r="G24" s="50">
        <f t="shared" si="3"/>
        <v>0.71741324260249573</v>
      </c>
      <c r="H24" s="49">
        <f t="shared" si="1"/>
        <v>0</v>
      </c>
      <c r="I24" s="51">
        <f t="shared" si="2"/>
        <v>0</v>
      </c>
      <c r="J24" s="51">
        <f t="shared" si="4"/>
        <v>1.6693377850872618E-3</v>
      </c>
      <c r="K24" s="38"/>
      <c r="L24" s="58"/>
      <c r="M24" s="53"/>
    </row>
    <row r="25" spans="2:13" ht="15.6" x14ac:dyDescent="0.3">
      <c r="B25" s="54" t="s">
        <v>72</v>
      </c>
      <c r="C25" s="49">
        <v>148732723.52999991</v>
      </c>
      <c r="D25" s="49">
        <v>179079792</v>
      </c>
      <c r="E25" s="49">
        <v>179079792</v>
      </c>
      <c r="F25" s="49">
        <v>148732723.52999991</v>
      </c>
      <c r="G25" s="50">
        <f t="shared" si="3"/>
        <v>0.8305388445503662</v>
      </c>
      <c r="H25" s="49">
        <f t="shared" si="1"/>
        <v>0</v>
      </c>
      <c r="I25" s="51">
        <f t="shared" si="2"/>
        <v>0</v>
      </c>
      <c r="J25" s="51">
        <f t="shared" si="4"/>
        <v>1.8832764498080132E-5</v>
      </c>
      <c r="K25" s="38"/>
      <c r="L25" s="59"/>
      <c r="M25" s="53"/>
    </row>
    <row r="26" spans="2:13" ht="15.6" x14ac:dyDescent="0.3">
      <c r="B26" s="57" t="s">
        <v>73</v>
      </c>
      <c r="C26" s="49">
        <v>560762030.65000033</v>
      </c>
      <c r="D26" s="49">
        <v>560766461</v>
      </c>
      <c r="E26" s="49">
        <v>618346865.99999988</v>
      </c>
      <c r="F26" s="49">
        <v>560762030.65000033</v>
      </c>
      <c r="G26" s="50">
        <f t="shared" si="3"/>
        <v>0.90687292437898515</v>
      </c>
      <c r="H26" s="49">
        <f t="shared" si="1"/>
        <v>0</v>
      </c>
      <c r="I26" s="51">
        <f t="shared" si="2"/>
        <v>0</v>
      </c>
      <c r="J26" s="51">
        <f t="shared" si="4"/>
        <v>7.1004544340012166E-5</v>
      </c>
      <c r="K26" s="38"/>
      <c r="M26" s="53"/>
    </row>
    <row r="27" spans="2:13" ht="15.6" x14ac:dyDescent="0.3">
      <c r="B27" s="60" t="s">
        <v>74</v>
      </c>
      <c r="C27" s="49">
        <v>1642929732.1200011</v>
      </c>
      <c r="D27" s="49">
        <v>1697625225</v>
      </c>
      <c r="E27" s="49">
        <v>1700625225.0000007</v>
      </c>
      <c r="F27" s="49">
        <v>1642929732.1200011</v>
      </c>
      <c r="G27" s="50">
        <f t="shared" si="3"/>
        <v>0.96607395207841895</v>
      </c>
      <c r="H27" s="49">
        <f t="shared" si="1"/>
        <v>0</v>
      </c>
      <c r="I27" s="51">
        <f t="shared" si="2"/>
        <v>0</v>
      </c>
      <c r="J27" s="51">
        <f t="shared" si="4"/>
        <v>2.0803027065976486E-4</v>
      </c>
      <c r="K27" s="38"/>
      <c r="M27" s="53"/>
    </row>
    <row r="28" spans="2:13" ht="15.6" x14ac:dyDescent="0.3">
      <c r="B28" s="60" t="s">
        <v>75</v>
      </c>
      <c r="C28" s="49">
        <v>817813354.70000017</v>
      </c>
      <c r="D28" s="49">
        <v>1860441777</v>
      </c>
      <c r="E28" s="49">
        <v>2120235699.3299999</v>
      </c>
      <c r="F28" s="49">
        <v>817813354.70000017</v>
      </c>
      <c r="G28" s="50">
        <f t="shared" si="3"/>
        <v>0.38571813263894733</v>
      </c>
      <c r="H28" s="49">
        <f t="shared" si="1"/>
        <v>0</v>
      </c>
      <c r="I28" s="51">
        <f t="shared" si="2"/>
        <v>0</v>
      </c>
      <c r="J28" s="51">
        <f t="shared" si="4"/>
        <v>1.0355277538734376E-4</v>
      </c>
      <c r="K28" s="38"/>
      <c r="M28" s="53"/>
    </row>
    <row r="29" spans="2:13" ht="15.6" x14ac:dyDescent="0.3">
      <c r="B29" s="60" t="s">
        <v>76</v>
      </c>
      <c r="C29" s="49">
        <v>93673944.290000021</v>
      </c>
      <c r="D29" s="49">
        <v>151535278</v>
      </c>
      <c r="E29" s="49">
        <v>174814104.93000001</v>
      </c>
      <c r="F29" s="49">
        <v>93673944.290000021</v>
      </c>
      <c r="G29" s="50">
        <f t="shared" si="3"/>
        <v>0.53584889118363443</v>
      </c>
      <c r="H29" s="49">
        <f t="shared" si="1"/>
        <v>0</v>
      </c>
      <c r="I29" s="51">
        <f t="shared" si="2"/>
        <v>0</v>
      </c>
      <c r="J29" s="51">
        <f t="shared" si="4"/>
        <v>1.1861137821926696E-5</v>
      </c>
      <c r="K29" s="38"/>
      <c r="M29" s="53"/>
    </row>
    <row r="30" spans="2:13" ht="15.6" x14ac:dyDescent="0.3">
      <c r="B30" s="60" t="s">
        <v>77</v>
      </c>
      <c r="C30" s="49">
        <v>307970838.40999997</v>
      </c>
      <c r="D30" s="49">
        <v>295708615</v>
      </c>
      <c r="E30" s="49">
        <v>365665218.02000004</v>
      </c>
      <c r="F30" s="49">
        <v>307970838.40999997</v>
      </c>
      <c r="G30" s="50">
        <f t="shared" si="3"/>
        <v>0.84222076159607695</v>
      </c>
      <c r="H30" s="49">
        <f t="shared" si="1"/>
        <v>0</v>
      </c>
      <c r="I30" s="51">
        <f t="shared" si="2"/>
        <v>0</v>
      </c>
      <c r="J30" s="51">
        <f t="shared" si="4"/>
        <v>3.8995737685674476E-5</v>
      </c>
      <c r="K30" s="38"/>
      <c r="M30" s="53"/>
    </row>
    <row r="31" spans="2:13" ht="15.6" x14ac:dyDescent="0.3">
      <c r="B31" s="60" t="s">
        <v>78</v>
      </c>
      <c r="C31" s="55">
        <v>228557901.13000003</v>
      </c>
      <c r="D31" s="55">
        <v>155214026</v>
      </c>
      <c r="E31" s="55">
        <v>334883797.83000004</v>
      </c>
      <c r="F31" s="55">
        <v>228557901.13000003</v>
      </c>
      <c r="G31" s="50">
        <f t="shared" si="3"/>
        <v>0.68249913137339913</v>
      </c>
      <c r="H31" s="55">
        <f t="shared" si="1"/>
        <v>0</v>
      </c>
      <c r="I31" s="56">
        <f t="shared" si="2"/>
        <v>0</v>
      </c>
      <c r="J31" s="56">
        <f t="shared" si="4"/>
        <v>2.8940350341184771E-5</v>
      </c>
      <c r="K31" s="38"/>
      <c r="M31" s="53"/>
    </row>
    <row r="32" spans="2:13" ht="15.6" x14ac:dyDescent="0.3">
      <c r="B32" s="60" t="s">
        <v>79</v>
      </c>
      <c r="C32" s="49">
        <v>19037807264.060009</v>
      </c>
      <c r="D32" s="49">
        <v>35885085232</v>
      </c>
      <c r="E32" s="49">
        <v>35885085232</v>
      </c>
      <c r="F32" s="49">
        <v>19037807264.060009</v>
      </c>
      <c r="G32" s="50">
        <f t="shared" si="3"/>
        <v>0.53052144480022922</v>
      </c>
      <c r="H32" s="49">
        <f t="shared" si="1"/>
        <v>0</v>
      </c>
      <c r="I32" s="51">
        <f t="shared" si="2"/>
        <v>0</v>
      </c>
      <c r="J32" s="51">
        <f t="shared" si="4"/>
        <v>2.4105962175268291E-3</v>
      </c>
      <c r="K32" s="38"/>
      <c r="M32" s="53"/>
    </row>
    <row r="33" spans="2:13" ht="15.6" x14ac:dyDescent="0.3">
      <c r="B33" s="54" t="s">
        <v>80</v>
      </c>
      <c r="C33" s="49">
        <v>10563107134.869993</v>
      </c>
      <c r="D33" s="49">
        <v>15644942404</v>
      </c>
      <c r="E33" s="49">
        <v>15644942404</v>
      </c>
      <c r="F33" s="49">
        <v>10563107134.869993</v>
      </c>
      <c r="G33" s="50">
        <f t="shared" si="3"/>
        <v>0.67517711871980335</v>
      </c>
      <c r="H33" s="49">
        <f t="shared" si="1"/>
        <v>0</v>
      </c>
      <c r="I33" s="51">
        <f t="shared" si="2"/>
        <v>0</v>
      </c>
      <c r="J33" s="51">
        <f t="shared" si="4"/>
        <v>1.3375167502992114E-3</v>
      </c>
      <c r="K33" s="38"/>
      <c r="M33" s="53"/>
    </row>
    <row r="34" spans="2:13" ht="15.6" x14ac:dyDescent="0.3">
      <c r="B34" s="54" t="s">
        <v>81</v>
      </c>
      <c r="C34" s="49">
        <v>667551405.53999972</v>
      </c>
      <c r="D34" s="49">
        <v>1517562688</v>
      </c>
      <c r="E34" s="49">
        <v>1782073391.9300001</v>
      </c>
      <c r="F34" s="49">
        <v>667551405.53999972</v>
      </c>
      <c r="G34" s="50">
        <f t="shared" si="3"/>
        <v>0.37459254403492109</v>
      </c>
      <c r="H34" s="49">
        <f t="shared" si="1"/>
        <v>0</v>
      </c>
      <c r="I34" s="51">
        <f t="shared" si="2"/>
        <v>0</v>
      </c>
      <c r="J34" s="51">
        <f t="shared" si="4"/>
        <v>8.4526378005586749E-5</v>
      </c>
      <c r="K34" s="38"/>
      <c r="M34" s="53"/>
    </row>
    <row r="35" spans="2:13" ht="15.6" x14ac:dyDescent="0.3">
      <c r="B35" s="61" t="s">
        <v>82</v>
      </c>
      <c r="C35" s="49">
        <v>59597329744.490013</v>
      </c>
      <c r="D35" s="49">
        <v>63467950000</v>
      </c>
      <c r="E35" s="49">
        <v>68988983333.330002</v>
      </c>
      <c r="F35" s="49">
        <v>59597329744.490013</v>
      </c>
      <c r="G35" s="50">
        <f t="shared" si="3"/>
        <v>0.86386734323271741</v>
      </c>
      <c r="H35" s="49">
        <f t="shared" si="1"/>
        <v>0</v>
      </c>
      <c r="I35" s="51">
        <f t="shared" si="2"/>
        <v>0</v>
      </c>
      <c r="J35" s="51">
        <f t="shared" si="4"/>
        <v>7.5463048692577606E-3</v>
      </c>
      <c r="K35" s="38"/>
      <c r="M35" s="53"/>
    </row>
    <row r="36" spans="2:13" ht="15.6" x14ac:dyDescent="0.3">
      <c r="B36" s="54" t="s">
        <v>83</v>
      </c>
      <c r="C36" s="49">
        <v>75328661925.589981</v>
      </c>
      <c r="D36" s="49">
        <v>79091239628</v>
      </c>
      <c r="E36" s="49">
        <v>84572860461.330002</v>
      </c>
      <c r="F36" s="49">
        <v>75328661925.589981</v>
      </c>
      <c r="G36" s="50">
        <f t="shared" si="3"/>
        <v>0.89069544904459241</v>
      </c>
      <c r="H36" s="49">
        <f t="shared" si="1"/>
        <v>0</v>
      </c>
      <c r="I36" s="51">
        <f t="shared" si="2"/>
        <v>0</v>
      </c>
      <c r="J36" s="51">
        <f t="shared" si="4"/>
        <v>9.5382301643524032E-3</v>
      </c>
      <c r="K36" s="38"/>
      <c r="M36" s="53"/>
    </row>
    <row r="37" spans="2:13" ht="15.75" customHeight="1" x14ac:dyDescent="0.3">
      <c r="B37" s="54" t="s">
        <v>84</v>
      </c>
      <c r="C37" s="49">
        <v>50372113440.150009</v>
      </c>
      <c r="D37" s="49">
        <v>67281220346</v>
      </c>
      <c r="E37" s="49">
        <v>74817351059.330002</v>
      </c>
      <c r="F37" s="49">
        <v>50372113440.150009</v>
      </c>
      <c r="G37" s="50">
        <f t="shared" si="3"/>
        <v>0.67326780121104568</v>
      </c>
      <c r="H37" s="49">
        <f t="shared" si="1"/>
        <v>0</v>
      </c>
      <c r="I37" s="51">
        <f t="shared" si="2"/>
        <v>0</v>
      </c>
      <c r="J37" s="51">
        <f t="shared" si="4"/>
        <v>6.3781938982484703E-3</v>
      </c>
      <c r="K37" s="38"/>
      <c r="M37" s="53"/>
    </row>
    <row r="38" spans="2:13" ht="15.75" customHeight="1" x14ac:dyDescent="0.3">
      <c r="B38" s="57" t="s">
        <v>85</v>
      </c>
      <c r="C38" s="43">
        <v>2417029998.6300006</v>
      </c>
      <c r="D38" s="43">
        <v>2317755080</v>
      </c>
      <c r="E38" s="43">
        <v>2800755080</v>
      </c>
      <c r="F38" s="43">
        <v>2417029998.6300006</v>
      </c>
      <c r="G38" s="80">
        <f t="shared" si="3"/>
        <v>0.86299227515102839</v>
      </c>
      <c r="H38" s="43">
        <f t="shared" si="1"/>
        <v>0</v>
      </c>
      <c r="I38" s="46">
        <f t="shared" si="2"/>
        <v>0</v>
      </c>
      <c r="J38" s="46">
        <f t="shared" si="4"/>
        <v>3.0604802809122456E-4</v>
      </c>
      <c r="K38" s="38"/>
      <c r="M38" s="53"/>
    </row>
    <row r="39" spans="2:13" ht="15.6" x14ac:dyDescent="0.3">
      <c r="B39" s="34" t="s">
        <v>59</v>
      </c>
      <c r="C39" s="35">
        <f>C40+C41</f>
        <v>385880101316.72998</v>
      </c>
      <c r="D39" s="35">
        <f t="shared" ref="D39:F39" si="5">D40+D41</f>
        <v>284226553327</v>
      </c>
      <c r="E39" s="35">
        <f t="shared" si="5"/>
        <v>486113041449</v>
      </c>
      <c r="F39" s="35">
        <f t="shared" si="5"/>
        <v>477017889603.0899</v>
      </c>
      <c r="G39" s="36">
        <f t="shared" si="3"/>
        <v>0.98129004764241801</v>
      </c>
      <c r="H39" s="35">
        <f t="shared" si="1"/>
        <v>91137788286.359924</v>
      </c>
      <c r="I39" s="37">
        <f t="shared" si="2"/>
        <v>0.23618162215510077</v>
      </c>
      <c r="J39" s="37">
        <f t="shared" si="4"/>
        <v>6.0400733362851129E-2</v>
      </c>
      <c r="K39" s="38"/>
      <c r="M39" s="53"/>
    </row>
    <row r="40" spans="2:13" ht="15.6" x14ac:dyDescent="0.3">
      <c r="B40" s="57" t="s">
        <v>86</v>
      </c>
      <c r="C40" s="43">
        <v>145171884502.72998</v>
      </c>
      <c r="D40" s="43">
        <v>140464877574</v>
      </c>
      <c r="E40" s="43">
        <v>342351365696</v>
      </c>
      <c r="F40" s="43">
        <v>342351365696</v>
      </c>
      <c r="G40" s="44">
        <f t="shared" si="3"/>
        <v>1</v>
      </c>
      <c r="H40" s="43">
        <f t="shared" si="1"/>
        <v>197179481193.27002</v>
      </c>
      <c r="I40" s="45">
        <f t="shared" si="2"/>
        <v>1.3582484092473293</v>
      </c>
      <c r="J40" s="46">
        <f t="shared" si="4"/>
        <v>4.3349052533475659E-2</v>
      </c>
      <c r="K40" s="38"/>
      <c r="M40" s="53"/>
    </row>
    <row r="41" spans="2:13" ht="15.6" x14ac:dyDescent="0.3">
      <c r="B41" s="57" t="s">
        <v>87</v>
      </c>
      <c r="C41" s="43">
        <v>240708216814</v>
      </c>
      <c r="D41" s="43">
        <v>143761675753</v>
      </c>
      <c r="E41" s="43">
        <v>143761675753</v>
      </c>
      <c r="F41" s="43">
        <v>134666523907.08989</v>
      </c>
      <c r="G41" s="44">
        <f t="shared" si="3"/>
        <v>0.93673451705211974</v>
      </c>
      <c r="H41" s="43">
        <f t="shared" si="1"/>
        <v>-106041692906.91011</v>
      </c>
      <c r="I41" s="45">
        <f t="shared" si="2"/>
        <v>-0.44054039496645281</v>
      </c>
      <c r="J41" s="46">
        <f t="shared" si="4"/>
        <v>1.7051680829375474E-2</v>
      </c>
      <c r="K41" s="38"/>
      <c r="M41" s="53"/>
    </row>
    <row r="42" spans="2:13" ht="15.6" x14ac:dyDescent="0.3">
      <c r="B42" s="34" t="s">
        <v>60</v>
      </c>
      <c r="C42" s="35">
        <f>SUM(C43:C47)</f>
        <v>7757140459.9699993</v>
      </c>
      <c r="D42" s="35">
        <f>SUM(D43:D47)</f>
        <v>9848847599</v>
      </c>
      <c r="E42" s="35">
        <f>SUM(E43:E47)</f>
        <v>9533126888.1700039</v>
      </c>
      <c r="F42" s="35">
        <f>SUM(F43:F47)</f>
        <v>6978728858.9099998</v>
      </c>
      <c r="G42" s="36">
        <f t="shared" si="3"/>
        <v>0.73205034830388682</v>
      </c>
      <c r="H42" s="35">
        <f t="shared" si="1"/>
        <v>-778411601.05999947</v>
      </c>
      <c r="I42" s="37">
        <f t="shared" si="2"/>
        <v>-0.10034775122055865</v>
      </c>
      <c r="J42" s="37">
        <f t="shared" si="4"/>
        <v>8.8365730134228244E-4</v>
      </c>
      <c r="K42" s="38"/>
      <c r="M42" s="53"/>
    </row>
    <row r="43" spans="2:13" ht="15.6" x14ac:dyDescent="0.3">
      <c r="B43" s="62" t="s">
        <v>88</v>
      </c>
      <c r="C43" s="39">
        <v>3441908947.0000005</v>
      </c>
      <c r="D43" s="39">
        <v>3746071447</v>
      </c>
      <c r="E43" s="39">
        <v>4344249317.000001</v>
      </c>
      <c r="F43" s="39">
        <v>3450660761.0500016</v>
      </c>
      <c r="G43" s="40">
        <f t="shared" si="3"/>
        <v>0.79430541602361737</v>
      </c>
      <c r="H43" s="39">
        <f t="shared" si="1"/>
        <v>8751814.0500011444</v>
      </c>
      <c r="I43" s="41">
        <f t="shared" si="2"/>
        <v>2.542720968150336E-3</v>
      </c>
      <c r="J43" s="41">
        <f t="shared" si="4"/>
        <v>4.3692793309545522E-4</v>
      </c>
      <c r="K43" s="38"/>
      <c r="M43" s="53"/>
    </row>
    <row r="44" spans="2:13" ht="15.6" x14ac:dyDescent="0.3">
      <c r="B44" s="63" t="s">
        <v>89</v>
      </c>
      <c r="C44" s="55">
        <v>1766226770</v>
      </c>
      <c r="D44" s="55">
        <v>2248330047</v>
      </c>
      <c r="E44" s="55">
        <v>2293349160</v>
      </c>
      <c r="F44" s="55">
        <v>659259327</v>
      </c>
      <c r="G44" s="64">
        <f t="shared" si="3"/>
        <v>0.28746574594860208</v>
      </c>
      <c r="H44" s="55">
        <f t="shared" si="1"/>
        <v>-1106967443</v>
      </c>
      <c r="I44" s="56">
        <f t="shared" si="2"/>
        <v>-0.62674140252103638</v>
      </c>
      <c r="J44" s="56">
        <f t="shared" si="4"/>
        <v>8.347642236275943E-5</v>
      </c>
      <c r="K44" s="38"/>
      <c r="M44" s="53"/>
    </row>
    <row r="45" spans="2:13" ht="15.6" x14ac:dyDescent="0.3">
      <c r="B45" s="54" t="s">
        <v>90</v>
      </c>
      <c r="C45" s="49">
        <v>83309393.840000018</v>
      </c>
      <c r="D45" s="49">
        <v>168233585</v>
      </c>
      <c r="E45" s="49">
        <v>105308245.09999999</v>
      </c>
      <c r="F45" s="49">
        <v>78588604.790000081</v>
      </c>
      <c r="G45" s="64">
        <f t="shared" si="3"/>
        <v>0.74627209593487076</v>
      </c>
      <c r="H45" s="49">
        <f t="shared" si="1"/>
        <v>-4720789.0499999374</v>
      </c>
      <c r="I45" s="51">
        <f t="shared" si="2"/>
        <v>-5.6665747191324618E-2</v>
      </c>
      <c r="J45" s="51">
        <f t="shared" si="4"/>
        <v>9.9510091062390478E-6</v>
      </c>
      <c r="K45" s="38"/>
      <c r="M45" s="53"/>
    </row>
    <row r="46" spans="2:13" ht="15.6" x14ac:dyDescent="0.3">
      <c r="B46" s="61" t="s">
        <v>91</v>
      </c>
      <c r="C46" s="55">
        <v>821776036.12999964</v>
      </c>
      <c r="D46" s="55">
        <v>1190689322</v>
      </c>
      <c r="E46" s="55">
        <v>798360376.67000186</v>
      </c>
      <c r="F46" s="55">
        <v>798360376.66999865</v>
      </c>
      <c r="G46" s="64">
        <f t="shared" si="3"/>
        <v>0.999999999999996</v>
      </c>
      <c r="H46" s="55">
        <f t="shared" si="1"/>
        <v>-23415659.460000992</v>
      </c>
      <c r="I46" s="56">
        <f t="shared" si="2"/>
        <v>-2.8493967249608124E-2</v>
      </c>
      <c r="J46" s="56">
        <f t="shared" si="4"/>
        <v>1.0108960961366348E-4</v>
      </c>
      <c r="K46" s="38"/>
      <c r="M46" s="53"/>
    </row>
    <row r="47" spans="2:13" ht="15.6" x14ac:dyDescent="0.3">
      <c r="B47" s="61" t="s">
        <v>92</v>
      </c>
      <c r="C47" s="55">
        <v>1643919313</v>
      </c>
      <c r="D47" s="55">
        <v>2495523198</v>
      </c>
      <c r="E47" s="55">
        <v>1991859789.4000001</v>
      </c>
      <c r="F47" s="55">
        <v>1991859789.4000001</v>
      </c>
      <c r="G47" s="64">
        <f t="shared" si="3"/>
        <v>1</v>
      </c>
      <c r="H47" s="55">
        <f t="shared" si="1"/>
        <v>347940476.4000001</v>
      </c>
      <c r="I47" s="56">
        <f t="shared" si="2"/>
        <v>0.2116530134103973</v>
      </c>
      <c r="J47" s="56">
        <f t="shared" si="4"/>
        <v>2.5221232716416536E-4</v>
      </c>
      <c r="K47" s="38"/>
      <c r="M47" s="53"/>
    </row>
    <row r="48" spans="2:13" ht="15.75" customHeight="1" x14ac:dyDescent="0.3">
      <c r="B48" s="34" t="s">
        <v>61</v>
      </c>
      <c r="C48" s="35">
        <f>SUM(C49:C50)</f>
        <v>863142701.19999993</v>
      </c>
      <c r="D48" s="35">
        <f t="shared" ref="D48:F48" si="6">SUM(D49:D50)</f>
        <v>5867888847</v>
      </c>
      <c r="E48" s="35">
        <f t="shared" si="6"/>
        <v>5310417496.6300001</v>
      </c>
      <c r="F48" s="35">
        <f t="shared" si="6"/>
        <v>5063932293.8300018</v>
      </c>
      <c r="G48" s="36">
        <f t="shared" si="3"/>
        <v>0.95358459048532096</v>
      </c>
      <c r="H48" s="35">
        <f t="shared" si="1"/>
        <v>4200789592.630002</v>
      </c>
      <c r="I48" s="37">
        <f t="shared" si="2"/>
        <v>4.8668540981575559</v>
      </c>
      <c r="J48" s="37">
        <f t="shared" si="4"/>
        <v>6.4120283728070853E-4</v>
      </c>
      <c r="K48" s="38"/>
      <c r="M48" s="53"/>
    </row>
    <row r="49" spans="2:13" ht="18" customHeight="1" x14ac:dyDescent="0.3">
      <c r="B49" s="62" t="s">
        <v>97</v>
      </c>
      <c r="C49" s="39">
        <v>863142701.19999993</v>
      </c>
      <c r="D49" s="39">
        <v>1349616254</v>
      </c>
      <c r="E49" s="39">
        <v>1345282186.6900001</v>
      </c>
      <c r="F49" s="65">
        <v>1098796983.8900001</v>
      </c>
      <c r="G49" s="40">
        <f t="shared" si="3"/>
        <v>0.81677806690768384</v>
      </c>
      <c r="H49" s="39">
        <f t="shared" si="1"/>
        <v>235654282.69000018</v>
      </c>
      <c r="I49" s="41">
        <f t="shared" si="2"/>
        <v>0.27301891374668119</v>
      </c>
      <c r="J49" s="41">
        <f t="shared" si="4"/>
        <v>1.3913135144484322E-4</v>
      </c>
      <c r="K49" s="38"/>
      <c r="M49" s="53"/>
    </row>
    <row r="50" spans="2:13" ht="18" customHeight="1" x14ac:dyDescent="0.3">
      <c r="B50" s="57" t="s">
        <v>286</v>
      </c>
      <c r="C50" s="43">
        <v>0</v>
      </c>
      <c r="D50" s="43">
        <v>4518272593</v>
      </c>
      <c r="E50" s="43">
        <v>3965135309.9400001</v>
      </c>
      <c r="F50" s="407">
        <v>3965135309.940002</v>
      </c>
      <c r="G50" s="80">
        <f t="shared" si="3"/>
        <v>1.0000000000000004</v>
      </c>
      <c r="H50" s="43">
        <f t="shared" si="1"/>
        <v>3965135309.940002</v>
      </c>
      <c r="I50" s="46" t="str">
        <f t="shared" si="2"/>
        <v>0.0%</v>
      </c>
      <c r="J50" s="46">
        <f t="shared" si="4"/>
        <v>5.0207148583586534E-4</v>
      </c>
      <c r="K50" s="38"/>
      <c r="M50" s="53"/>
    </row>
    <row r="51" spans="2:13" ht="16.2" thickBot="1" x14ac:dyDescent="0.35">
      <c r="B51" s="66" t="s">
        <v>54</v>
      </c>
      <c r="C51" s="67">
        <f>C14+C39+C42+C48</f>
        <v>647914547227.63989</v>
      </c>
      <c r="D51" s="67">
        <f t="shared" ref="D51:F51" si="7">D14+D39+D42+D48</f>
        <v>601178560873</v>
      </c>
      <c r="E51" s="67">
        <f t="shared" si="7"/>
        <v>838678003755.91016</v>
      </c>
      <c r="F51" s="67">
        <f t="shared" si="7"/>
        <v>742474713505.56995</v>
      </c>
      <c r="G51" s="68">
        <f t="shared" si="3"/>
        <v>0.88529174508034514</v>
      </c>
      <c r="H51" s="67">
        <f>F51-C51</f>
        <v>94560166277.930054</v>
      </c>
      <c r="I51" s="69">
        <f t="shared" si="2"/>
        <v>0.14594542857934481</v>
      </c>
      <c r="J51" s="70">
        <f t="shared" si="4"/>
        <v>9.4013281632737158E-2</v>
      </c>
      <c r="K51" s="38"/>
      <c r="M51" s="53"/>
    </row>
    <row r="52" spans="2:13" x14ac:dyDescent="0.3">
      <c r="B52" s="71"/>
      <c r="C52" s="72"/>
      <c r="D52" s="72"/>
      <c r="E52" s="72"/>
      <c r="F52" s="72"/>
      <c r="G52" s="72"/>
      <c r="H52" s="72"/>
      <c r="I52" s="73"/>
      <c r="J52" s="73"/>
    </row>
    <row r="53" spans="2:13" x14ac:dyDescent="0.3">
      <c r="B53" s="74" t="s">
        <v>57</v>
      </c>
    </row>
    <row r="54" spans="2:13" x14ac:dyDescent="0.3">
      <c r="B54" s="75" t="s">
        <v>287</v>
      </c>
    </row>
    <row r="55" spans="2:13" x14ac:dyDescent="0.3">
      <c r="B55" s="74" t="s">
        <v>98</v>
      </c>
    </row>
    <row r="57" spans="2:13" x14ac:dyDescent="0.3">
      <c r="F57" s="76"/>
      <c r="G57" s="77"/>
    </row>
    <row r="58" spans="2:13" x14ac:dyDescent="0.3">
      <c r="F58" s="76"/>
      <c r="G58" s="77"/>
    </row>
    <row r="59" spans="2:13" x14ac:dyDescent="0.3">
      <c r="F59" s="76"/>
      <c r="G59" s="77"/>
      <c r="H59" s="78"/>
      <c r="I59" s="78"/>
      <c r="J59" s="78"/>
    </row>
    <row r="60" spans="2:13" x14ac:dyDescent="0.3">
      <c r="F60" s="76"/>
      <c r="G60" s="77"/>
    </row>
    <row r="61" spans="2:13" x14ac:dyDescent="0.3">
      <c r="F61" s="76"/>
      <c r="G61" s="77"/>
      <c r="H61" s="79"/>
      <c r="I61" s="79"/>
      <c r="J61" s="79"/>
    </row>
    <row r="62" spans="2:13" x14ac:dyDescent="0.3">
      <c r="F62" s="76"/>
      <c r="G62" s="77"/>
    </row>
    <row r="63" spans="2:13" x14ac:dyDescent="0.3">
      <c r="F63" s="76"/>
      <c r="G63" s="77"/>
    </row>
    <row r="321" spans="1:1" x14ac:dyDescent="0.3">
      <c r="A321" s="24" t="s">
        <v>55</v>
      </c>
    </row>
  </sheetData>
  <mergeCells count="14">
    <mergeCell ref="D10:D12"/>
    <mergeCell ref="E10:E12"/>
    <mergeCell ref="F10:F12"/>
    <mergeCell ref="G10:G12"/>
    <mergeCell ref="B1:J1"/>
    <mergeCell ref="B2:J2"/>
    <mergeCell ref="B3:J3"/>
    <mergeCell ref="B5:J5"/>
    <mergeCell ref="B7:J7"/>
    <mergeCell ref="B9:B13"/>
    <mergeCell ref="D9:G9"/>
    <mergeCell ref="H9:I11"/>
    <mergeCell ref="J9:J12"/>
    <mergeCell ref="C10:C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90B9-7881-4B98-B724-5C4BB3D1A789}">
  <dimension ref="B1:R47"/>
  <sheetViews>
    <sheetView showGridLines="0" zoomScale="80" zoomScaleNormal="80" workbookViewId="0">
      <selection activeCell="O10" sqref="O10:R41"/>
    </sheetView>
  </sheetViews>
  <sheetFormatPr baseColWidth="10" defaultColWidth="9.109375" defaultRowHeight="14.4" x14ac:dyDescent="0.3"/>
  <cols>
    <col min="2" max="2" width="57.88671875" customWidth="1"/>
    <col min="3" max="3" width="20" bestFit="1" customWidth="1"/>
    <col min="4" max="4" width="13.109375" customWidth="1"/>
    <col min="5" max="6" width="12.44140625" bestFit="1" customWidth="1"/>
    <col min="7" max="7" width="13.44140625" bestFit="1" customWidth="1"/>
    <col min="8" max="9" width="12.44140625" bestFit="1" customWidth="1"/>
    <col min="10" max="10" width="13.44140625" bestFit="1" customWidth="1"/>
    <col min="11" max="11" width="14" bestFit="1" customWidth="1"/>
    <col min="12" max="12" width="13.109375" bestFit="1" customWidth="1"/>
    <col min="13" max="13" width="14" style="17" bestFit="1" customWidth="1"/>
    <col min="14" max="14" width="13.109375" bestFit="1" customWidth="1"/>
    <col min="15" max="15" width="25.88671875" bestFit="1" customWidth="1"/>
    <col min="16" max="16" width="21.5546875" bestFit="1" customWidth="1"/>
  </cols>
  <sheetData>
    <row r="1" spans="2:18" x14ac:dyDescent="0.3">
      <c r="B1" s="282" t="s">
        <v>290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2:18" x14ac:dyDescent="0.3">
      <c r="B2" s="282" t="s">
        <v>1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</row>
    <row r="3" spans="2:18" x14ac:dyDescent="0.3">
      <c r="B3" s="275" t="s">
        <v>225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</row>
    <row r="5" spans="2:18" x14ac:dyDescent="0.3">
      <c r="B5" s="281" t="s">
        <v>163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</row>
    <row r="6" spans="2:18" ht="15" thickBot="1" x14ac:dyDescent="0.35">
      <c r="B6" s="281" t="s">
        <v>291</v>
      </c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</row>
    <row r="7" spans="2:18" ht="15" thickBot="1" x14ac:dyDescent="0.35">
      <c r="B7" s="348" t="s">
        <v>164</v>
      </c>
      <c r="C7" s="348"/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49"/>
      <c r="O7" s="180" t="s">
        <v>292</v>
      </c>
      <c r="P7" s="181">
        <v>7897551288615.2305</v>
      </c>
    </row>
    <row r="8" spans="2:18" x14ac:dyDescent="0.3">
      <c r="B8" s="182"/>
      <c r="C8" s="183"/>
      <c r="D8" s="183"/>
      <c r="E8" s="183"/>
      <c r="F8" s="183"/>
      <c r="G8" s="183"/>
      <c r="H8" s="183"/>
      <c r="I8" s="183"/>
      <c r="J8" s="183"/>
      <c r="K8" s="183"/>
      <c r="N8" s="184"/>
      <c r="O8" s="185"/>
    </row>
    <row r="9" spans="2:18" x14ac:dyDescent="0.3">
      <c r="B9" s="350" t="s">
        <v>3</v>
      </c>
      <c r="C9" s="353">
        <v>2024</v>
      </c>
      <c r="D9" s="354"/>
      <c r="E9" s="353">
        <v>2025</v>
      </c>
      <c r="F9" s="355"/>
      <c r="G9" s="355"/>
      <c r="H9" s="355"/>
      <c r="I9" s="355"/>
      <c r="J9" s="354"/>
      <c r="K9" s="356" t="s">
        <v>293</v>
      </c>
      <c r="L9" s="357"/>
      <c r="M9" s="357"/>
      <c r="N9" s="358"/>
      <c r="O9" s="185"/>
    </row>
    <row r="10" spans="2:18" ht="43.2" x14ac:dyDescent="0.3">
      <c r="B10" s="351"/>
      <c r="C10" s="186" t="s">
        <v>58</v>
      </c>
      <c r="D10" s="187" t="s">
        <v>165</v>
      </c>
      <c r="E10" s="359" t="s">
        <v>58</v>
      </c>
      <c r="F10" s="360"/>
      <c r="G10" s="360"/>
      <c r="H10" s="359" t="s">
        <v>165</v>
      </c>
      <c r="I10" s="360"/>
      <c r="J10" s="360"/>
      <c r="K10" s="361" t="s">
        <v>58</v>
      </c>
      <c r="L10" s="362"/>
      <c r="M10" s="361" t="s">
        <v>165</v>
      </c>
      <c r="N10" s="362"/>
      <c r="O10" s="422"/>
      <c r="P10" s="423"/>
      <c r="Q10" s="423"/>
      <c r="R10" s="423"/>
    </row>
    <row r="11" spans="2:18" x14ac:dyDescent="0.3">
      <c r="B11" s="351"/>
      <c r="C11" s="365" t="s">
        <v>99</v>
      </c>
      <c r="D11" s="366"/>
      <c r="E11" s="363" t="s">
        <v>166</v>
      </c>
      <c r="F11" s="363" t="s">
        <v>167</v>
      </c>
      <c r="G11" s="369" t="s">
        <v>99</v>
      </c>
      <c r="H11" s="363" t="s">
        <v>166</v>
      </c>
      <c r="I11" s="363" t="s">
        <v>167</v>
      </c>
      <c r="J11" s="369" t="s">
        <v>99</v>
      </c>
      <c r="K11" s="363" t="s">
        <v>53</v>
      </c>
      <c r="L11" s="363" t="s">
        <v>52</v>
      </c>
      <c r="M11" s="363" t="s">
        <v>53</v>
      </c>
      <c r="N11" s="363" t="s">
        <v>52</v>
      </c>
      <c r="O11" s="424"/>
      <c r="P11" s="423"/>
      <c r="Q11" s="423"/>
      <c r="R11" s="423"/>
    </row>
    <row r="12" spans="2:18" ht="15" customHeight="1" x14ac:dyDescent="0.3">
      <c r="B12" s="351"/>
      <c r="C12" s="367"/>
      <c r="D12" s="368"/>
      <c r="E12" s="363"/>
      <c r="F12" s="363"/>
      <c r="G12" s="370"/>
      <c r="H12" s="363"/>
      <c r="I12" s="363"/>
      <c r="J12" s="370"/>
      <c r="K12" s="364"/>
      <c r="L12" s="363"/>
      <c r="M12" s="364"/>
      <c r="N12" s="363"/>
      <c r="O12" s="425"/>
      <c r="P12" s="423"/>
      <c r="Q12" s="423"/>
      <c r="R12" s="423"/>
    </row>
    <row r="13" spans="2:18" x14ac:dyDescent="0.3">
      <c r="B13" s="352"/>
      <c r="C13" s="188">
        <v>1</v>
      </c>
      <c r="D13" s="188">
        <v>2</v>
      </c>
      <c r="E13" s="186">
        <v>3</v>
      </c>
      <c r="F13" s="186">
        <v>4</v>
      </c>
      <c r="G13" s="186">
        <v>5</v>
      </c>
      <c r="H13" s="188">
        <v>6</v>
      </c>
      <c r="I13" s="188">
        <v>7</v>
      </c>
      <c r="J13" s="188">
        <v>8</v>
      </c>
      <c r="K13" s="188" t="s">
        <v>168</v>
      </c>
      <c r="L13" s="188" t="s">
        <v>169</v>
      </c>
      <c r="M13" s="188" t="s">
        <v>170</v>
      </c>
      <c r="N13" s="188" t="s">
        <v>171</v>
      </c>
      <c r="O13" s="426" t="s">
        <v>294</v>
      </c>
      <c r="P13" s="426" t="s">
        <v>295</v>
      </c>
      <c r="Q13" s="426" t="s">
        <v>294</v>
      </c>
      <c r="R13" s="426" t="s">
        <v>295</v>
      </c>
    </row>
    <row r="14" spans="2:18" x14ac:dyDescent="0.3">
      <c r="B14" s="189" t="s">
        <v>172</v>
      </c>
      <c r="C14" s="190">
        <f t="shared" ref="C14:J14" si="0">SUM(C15:C18)</f>
        <v>1340485814.2300003</v>
      </c>
      <c r="D14" s="190">
        <f t="shared" si="0"/>
        <v>13991961.190000001</v>
      </c>
      <c r="E14" s="190">
        <f t="shared" si="0"/>
        <v>1781961955</v>
      </c>
      <c r="F14" s="190">
        <f t="shared" si="0"/>
        <v>2289227057.73</v>
      </c>
      <c r="G14" s="190">
        <f t="shared" si="0"/>
        <v>1711716447.8900001</v>
      </c>
      <c r="H14" s="190">
        <f t="shared" si="0"/>
        <v>26743575</v>
      </c>
      <c r="I14" s="190">
        <f t="shared" si="0"/>
        <v>50213222.950000003</v>
      </c>
      <c r="J14" s="190">
        <f t="shared" si="0"/>
        <v>50169499.5</v>
      </c>
      <c r="K14" s="191">
        <f>(G14-C14)/C14</f>
        <v>0.27693738323761491</v>
      </c>
      <c r="L14" s="190">
        <f>G14-C14</f>
        <v>371230633.65999985</v>
      </c>
      <c r="M14" s="192">
        <f>(J14-D14)/D14</f>
        <v>2.5855945295114129</v>
      </c>
      <c r="N14" s="190">
        <f>J14-D14</f>
        <v>36177538.310000002</v>
      </c>
      <c r="O14" s="425">
        <f t="shared" ref="O14:O18" si="1">G14/$G$42</f>
        <v>5.7155921105793359E-3</v>
      </c>
      <c r="P14" s="427">
        <f>J14/$J$42</f>
        <v>1.0258341103665873E-4</v>
      </c>
      <c r="Q14" s="423"/>
      <c r="R14" s="423"/>
    </row>
    <row r="15" spans="2:18" x14ac:dyDescent="0.3">
      <c r="B15" s="193" t="s">
        <v>173</v>
      </c>
      <c r="C15" s="194">
        <v>1335300590.8200002</v>
      </c>
      <c r="D15" s="194">
        <v>0</v>
      </c>
      <c r="E15" s="194">
        <v>1765624801</v>
      </c>
      <c r="F15" s="194">
        <v>2266222987.73</v>
      </c>
      <c r="G15" s="194">
        <v>1697710196.5700002</v>
      </c>
      <c r="H15" s="194">
        <v>18871883</v>
      </c>
      <c r="I15" s="194">
        <v>11064220.59</v>
      </c>
      <c r="J15" s="194">
        <v>11064220.59</v>
      </c>
      <c r="K15" s="195">
        <f t="shared" ref="K15:K42" si="2">(G15-C15)/C15</f>
        <v>0.27140675907845319</v>
      </c>
      <c r="L15" s="194">
        <f t="shared" ref="L15:L42" si="3">G15-C15</f>
        <v>362409605.75</v>
      </c>
      <c r="M15" s="196">
        <v>1</v>
      </c>
      <c r="N15" s="194">
        <f t="shared" ref="N15:N42" si="4">J15-D15</f>
        <v>11064220.59</v>
      </c>
      <c r="O15" s="425">
        <f t="shared" si="1"/>
        <v>5.6688238390925107E-3</v>
      </c>
      <c r="P15" s="425">
        <f t="shared" ref="P15:P41" si="5">J15/$J$42</f>
        <v>2.2623416615591967E-5</v>
      </c>
      <c r="Q15" s="425">
        <f>G15/$G$14</f>
        <v>0.99181742318520971</v>
      </c>
      <c r="R15" s="425">
        <f>J15/$J$14</f>
        <v>0.22053679427278319</v>
      </c>
    </row>
    <row r="16" spans="2:18" x14ac:dyDescent="0.3">
      <c r="B16" s="193" t="s">
        <v>174</v>
      </c>
      <c r="C16" s="194">
        <v>5185223.41</v>
      </c>
      <c r="D16" s="194">
        <v>13991961.190000001</v>
      </c>
      <c r="E16" s="194">
        <v>16337154</v>
      </c>
      <c r="F16" s="194">
        <v>23004070</v>
      </c>
      <c r="G16" s="194">
        <v>14006251.32</v>
      </c>
      <c r="H16" s="194">
        <v>7871692</v>
      </c>
      <c r="I16" s="194">
        <v>39149002.359999999</v>
      </c>
      <c r="J16" s="194">
        <v>39105278.909999996</v>
      </c>
      <c r="K16" s="195">
        <f t="shared" si="2"/>
        <v>1.7011856987662561</v>
      </c>
      <c r="L16" s="194">
        <f t="shared" si="3"/>
        <v>8821027.9100000001</v>
      </c>
      <c r="M16" s="196">
        <f t="shared" ref="M16:M42" si="6">(J16-D16)/D16</f>
        <v>1.794839006410937</v>
      </c>
      <c r="N16" s="194">
        <f t="shared" si="4"/>
        <v>25113317.719999995</v>
      </c>
      <c r="O16" s="425">
        <f t="shared" si="1"/>
        <v>4.6768271486825083E-5</v>
      </c>
      <c r="P16" s="425">
        <f t="shared" si="5"/>
        <v>7.9959994421066756E-5</v>
      </c>
      <c r="Q16" s="425">
        <f t="shared" ref="Q16:Q18" si="7">G16/$G$14</f>
        <v>8.182576814790345E-3</v>
      </c>
      <c r="R16" s="425">
        <f t="shared" ref="R16:R18" si="8">J16/$J$14</f>
        <v>0.77946320572721672</v>
      </c>
    </row>
    <row r="17" spans="2:18" x14ac:dyDescent="0.3">
      <c r="B17" s="193" t="s">
        <v>175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  <c r="H17" s="194">
        <v>0</v>
      </c>
      <c r="I17" s="194">
        <v>0</v>
      </c>
      <c r="J17" s="194">
        <v>0</v>
      </c>
      <c r="K17" s="195">
        <v>0</v>
      </c>
      <c r="L17" s="194">
        <f t="shared" si="3"/>
        <v>0</v>
      </c>
      <c r="M17" s="196">
        <v>0</v>
      </c>
      <c r="N17" s="194">
        <f t="shared" si="4"/>
        <v>0</v>
      </c>
      <c r="O17" s="425">
        <f t="shared" si="1"/>
        <v>0</v>
      </c>
      <c r="P17" s="425">
        <f t="shared" si="5"/>
        <v>0</v>
      </c>
      <c r="Q17" s="425">
        <f t="shared" si="7"/>
        <v>0</v>
      </c>
      <c r="R17" s="425">
        <f t="shared" si="8"/>
        <v>0</v>
      </c>
    </row>
    <row r="18" spans="2:18" x14ac:dyDescent="0.3">
      <c r="B18" s="193" t="s">
        <v>176</v>
      </c>
      <c r="C18" s="194">
        <v>0</v>
      </c>
      <c r="D18" s="194">
        <v>0</v>
      </c>
      <c r="E18" s="194">
        <v>0</v>
      </c>
      <c r="F18" s="194">
        <v>0</v>
      </c>
      <c r="G18" s="194">
        <v>0</v>
      </c>
      <c r="H18" s="194">
        <v>0</v>
      </c>
      <c r="I18" s="194">
        <v>0</v>
      </c>
      <c r="J18" s="194">
        <v>0</v>
      </c>
      <c r="K18" s="195">
        <v>0</v>
      </c>
      <c r="L18" s="194">
        <f t="shared" si="3"/>
        <v>0</v>
      </c>
      <c r="M18" s="196">
        <v>0</v>
      </c>
      <c r="N18" s="194">
        <f t="shared" si="4"/>
        <v>0</v>
      </c>
      <c r="O18" s="425">
        <f t="shared" si="1"/>
        <v>0</v>
      </c>
      <c r="P18" s="425">
        <f t="shared" si="5"/>
        <v>0</v>
      </c>
      <c r="Q18" s="425">
        <f t="shared" si="7"/>
        <v>0</v>
      </c>
      <c r="R18" s="425">
        <f t="shared" si="8"/>
        <v>0</v>
      </c>
    </row>
    <row r="19" spans="2:18" x14ac:dyDescent="0.3">
      <c r="B19" s="189" t="s">
        <v>177</v>
      </c>
      <c r="C19" s="190">
        <f t="shared" ref="C19:J19" si="9">SUM(C20:C28)</f>
        <v>217433317251.44992</v>
      </c>
      <c r="D19" s="190">
        <f t="shared" si="9"/>
        <v>260210566377.09003</v>
      </c>
      <c r="E19" s="190">
        <f t="shared" si="9"/>
        <v>457164517830</v>
      </c>
      <c r="F19" s="190">
        <f t="shared" si="9"/>
        <v>482667294025.66992</v>
      </c>
      <c r="G19" s="190">
        <f t="shared" si="9"/>
        <v>260142818233.38135</v>
      </c>
      <c r="H19" s="190">
        <f t="shared" si="9"/>
        <v>297231219214</v>
      </c>
      <c r="I19" s="190">
        <f t="shared" si="9"/>
        <v>368514892132.60992</v>
      </c>
      <c r="J19" s="190">
        <f t="shared" si="9"/>
        <v>367091045669.10992</v>
      </c>
      <c r="K19" s="191">
        <f t="shared" si="2"/>
        <v>0.19642574340408095</v>
      </c>
      <c r="L19" s="190">
        <f t="shared" si="3"/>
        <v>42709500981.931427</v>
      </c>
      <c r="M19" s="192">
        <f t="shared" si="6"/>
        <v>0.41074611527162824</v>
      </c>
      <c r="N19" s="190">
        <f t="shared" si="4"/>
        <v>106880479292.0199</v>
      </c>
      <c r="O19" s="425">
        <f>G19/$G$42</f>
        <v>0.86864284172266082</v>
      </c>
      <c r="P19" s="425">
        <f t="shared" si="5"/>
        <v>0.75060449079726554</v>
      </c>
      <c r="Q19" s="423"/>
      <c r="R19" s="425"/>
    </row>
    <row r="20" spans="2:18" x14ac:dyDescent="0.3">
      <c r="B20" s="193" t="s">
        <v>178</v>
      </c>
      <c r="C20" s="194">
        <v>0</v>
      </c>
      <c r="D20" s="194">
        <v>1670356194.2499969</v>
      </c>
      <c r="E20" s="194">
        <v>1340606254</v>
      </c>
      <c r="F20" s="194">
        <v>1340606254</v>
      </c>
      <c r="G20" s="194">
        <v>0</v>
      </c>
      <c r="H20" s="194">
        <v>2531295576</v>
      </c>
      <c r="I20" s="194">
        <v>1889937880.1900005</v>
      </c>
      <c r="J20" s="194">
        <v>1889937880.1900022</v>
      </c>
      <c r="K20" s="195">
        <v>0</v>
      </c>
      <c r="L20" s="194">
        <f t="shared" si="3"/>
        <v>0</v>
      </c>
      <c r="M20" s="196">
        <f t="shared" si="6"/>
        <v>0.13145800081197603</v>
      </c>
      <c r="N20" s="194">
        <f t="shared" si="4"/>
        <v>219581685.9400053</v>
      </c>
      <c r="O20" s="425">
        <f t="shared" ref="O20:O41" si="10">G20/$G$42</f>
        <v>0</v>
      </c>
      <c r="P20" s="425">
        <f t="shared" si="5"/>
        <v>3.8644251254147449E-3</v>
      </c>
      <c r="Q20" s="425">
        <f>G20/$G$19</f>
        <v>0</v>
      </c>
      <c r="R20" s="425">
        <f>J20/$J$19</f>
        <v>5.1484172727371902E-3</v>
      </c>
    </row>
    <row r="21" spans="2:18" x14ac:dyDescent="0.3">
      <c r="B21" s="193" t="s">
        <v>179</v>
      </c>
      <c r="C21" s="194">
        <v>2060444167.9800005</v>
      </c>
      <c r="D21" s="194">
        <v>2910267719.0000005</v>
      </c>
      <c r="E21" s="194">
        <v>6260341915</v>
      </c>
      <c r="F21" s="194">
        <v>7532197303.6000004</v>
      </c>
      <c r="G21" s="194">
        <v>2145058077.1800013</v>
      </c>
      <c r="H21" s="194">
        <v>3162104885</v>
      </c>
      <c r="I21" s="194">
        <v>3760282755.0000005</v>
      </c>
      <c r="J21" s="194">
        <v>2908993394.5500016</v>
      </c>
      <c r="K21" s="195">
        <f t="shared" si="2"/>
        <v>4.1065858767216086E-2</v>
      </c>
      <c r="L21" s="194">
        <f t="shared" si="3"/>
        <v>84613909.200000763</v>
      </c>
      <c r="M21" s="411">
        <f t="shared" si="6"/>
        <v>-4.378718980660402E-4</v>
      </c>
      <c r="N21" s="194">
        <f t="shared" si="4"/>
        <v>-1274324.4499988556</v>
      </c>
      <c r="O21" s="425">
        <f t="shared" si="10"/>
        <v>7.162563073911863E-3</v>
      </c>
      <c r="P21" s="425">
        <f t="shared" si="5"/>
        <v>5.9481252169168641E-3</v>
      </c>
      <c r="Q21" s="425">
        <f t="shared" ref="Q21:Q28" si="11">G21/$G$19</f>
        <v>8.2456940066498782E-3</v>
      </c>
      <c r="R21" s="425">
        <f t="shared" ref="R21:R28" si="12">J21/$J$19</f>
        <v>7.9244466158189062E-3</v>
      </c>
    </row>
    <row r="22" spans="2:18" x14ac:dyDescent="0.3">
      <c r="B22" s="193" t="s">
        <v>180</v>
      </c>
      <c r="C22" s="194">
        <v>0</v>
      </c>
      <c r="D22" s="194">
        <v>0</v>
      </c>
      <c r="E22" s="194">
        <v>0</v>
      </c>
      <c r="F22" s="194">
        <v>0</v>
      </c>
      <c r="G22" s="194">
        <v>0</v>
      </c>
      <c r="H22" s="194">
        <v>0</v>
      </c>
      <c r="I22" s="194">
        <v>0</v>
      </c>
      <c r="J22" s="194">
        <v>0</v>
      </c>
      <c r="K22" s="195">
        <v>0</v>
      </c>
      <c r="L22" s="194">
        <f t="shared" si="3"/>
        <v>0</v>
      </c>
      <c r="M22" s="196">
        <v>0</v>
      </c>
      <c r="N22" s="194">
        <f t="shared" si="4"/>
        <v>0</v>
      </c>
      <c r="O22" s="425">
        <f t="shared" si="10"/>
        <v>0</v>
      </c>
      <c r="P22" s="425">
        <f t="shared" si="5"/>
        <v>0</v>
      </c>
      <c r="Q22" s="425">
        <f t="shared" si="11"/>
        <v>0</v>
      </c>
      <c r="R22" s="425">
        <f t="shared" si="12"/>
        <v>0</v>
      </c>
    </row>
    <row r="23" spans="2:18" x14ac:dyDescent="0.3">
      <c r="B23" s="193" t="s">
        <v>181</v>
      </c>
      <c r="C23" s="194">
        <v>210619347380.98993</v>
      </c>
      <c r="D23" s="194">
        <v>0</v>
      </c>
      <c r="E23" s="194">
        <v>296608892433</v>
      </c>
      <c r="F23" s="194">
        <v>319727952918.66992</v>
      </c>
      <c r="G23" s="194">
        <v>252795431246.78134</v>
      </c>
      <c r="H23" s="194">
        <v>0</v>
      </c>
      <c r="I23" s="194">
        <v>0</v>
      </c>
      <c r="J23" s="194">
        <v>0</v>
      </c>
      <c r="K23" s="195">
        <f t="shared" si="2"/>
        <v>0.2002479087996554</v>
      </c>
      <c r="L23" s="194">
        <f t="shared" si="3"/>
        <v>42176083865.791412</v>
      </c>
      <c r="M23" s="196">
        <v>0</v>
      </c>
      <c r="N23" s="194">
        <f t="shared" si="4"/>
        <v>0</v>
      </c>
      <c r="O23" s="425">
        <f t="shared" si="10"/>
        <v>0.84410918304002669</v>
      </c>
      <c r="P23" s="425">
        <f t="shared" si="5"/>
        <v>0</v>
      </c>
      <c r="Q23" s="425">
        <f t="shared" si="11"/>
        <v>0.97175633355363877</v>
      </c>
      <c r="R23" s="425">
        <f t="shared" si="12"/>
        <v>0</v>
      </c>
    </row>
    <row r="24" spans="2:18" x14ac:dyDescent="0.3">
      <c r="B24" s="193" t="s">
        <v>182</v>
      </c>
      <c r="C24" s="194">
        <v>0</v>
      </c>
      <c r="D24" s="194">
        <v>0</v>
      </c>
      <c r="E24" s="194">
        <v>0</v>
      </c>
      <c r="F24" s="194">
        <v>0</v>
      </c>
      <c r="G24" s="194">
        <v>0</v>
      </c>
      <c r="H24" s="194">
        <v>0</v>
      </c>
      <c r="I24" s="194">
        <v>0</v>
      </c>
      <c r="J24" s="194">
        <v>0</v>
      </c>
      <c r="K24" s="195">
        <v>0</v>
      </c>
      <c r="L24" s="194">
        <f t="shared" si="3"/>
        <v>0</v>
      </c>
      <c r="M24" s="196">
        <v>0</v>
      </c>
      <c r="N24" s="194">
        <f t="shared" si="4"/>
        <v>0</v>
      </c>
      <c r="O24" s="425">
        <f t="shared" si="10"/>
        <v>0</v>
      </c>
      <c r="P24" s="425">
        <f t="shared" si="5"/>
        <v>0</v>
      </c>
      <c r="Q24" s="425">
        <f t="shared" si="11"/>
        <v>0</v>
      </c>
      <c r="R24" s="425">
        <f t="shared" si="12"/>
        <v>0</v>
      </c>
    </row>
    <row r="25" spans="2:18" x14ac:dyDescent="0.3">
      <c r="B25" s="193" t="s">
        <v>183</v>
      </c>
      <c r="C25" s="194">
        <v>4045552463.9000015</v>
      </c>
      <c r="D25" s="194">
        <v>0</v>
      </c>
      <c r="E25" s="194">
        <v>4408257121</v>
      </c>
      <c r="F25" s="194">
        <v>5295516354.0299997</v>
      </c>
      <c r="G25" s="194">
        <v>4440313059.9799967</v>
      </c>
      <c r="H25" s="194">
        <v>0</v>
      </c>
      <c r="I25" s="194">
        <v>0</v>
      </c>
      <c r="J25" s="194">
        <v>0</v>
      </c>
      <c r="K25" s="195">
        <f t="shared" si="2"/>
        <v>9.7578909086606491E-2</v>
      </c>
      <c r="L25" s="194">
        <f t="shared" si="3"/>
        <v>394760596.07999516</v>
      </c>
      <c r="M25" s="196">
        <v>0</v>
      </c>
      <c r="N25" s="194">
        <f t="shared" si="4"/>
        <v>0</v>
      </c>
      <c r="O25" s="425">
        <f t="shared" si="10"/>
        <v>1.4826648610760437E-2</v>
      </c>
      <c r="P25" s="425">
        <f t="shared" si="5"/>
        <v>0</v>
      </c>
      <c r="Q25" s="425">
        <f t="shared" si="11"/>
        <v>1.7068751273373491E-2</v>
      </c>
      <c r="R25" s="425">
        <f t="shared" si="12"/>
        <v>0</v>
      </c>
    </row>
    <row r="26" spans="2:18" x14ac:dyDescent="0.3">
      <c r="B26" s="193" t="s">
        <v>184</v>
      </c>
      <c r="C26" s="194">
        <v>559240515.05000031</v>
      </c>
      <c r="D26" s="194">
        <v>0</v>
      </c>
      <c r="E26" s="194">
        <v>591342315</v>
      </c>
      <c r="F26" s="194">
        <v>771743403.37</v>
      </c>
      <c r="G26" s="194">
        <v>617102618.92000008</v>
      </c>
      <c r="H26" s="194">
        <v>0</v>
      </c>
      <c r="I26" s="194">
        <v>0</v>
      </c>
      <c r="J26" s="194">
        <v>0</v>
      </c>
      <c r="K26" s="195">
        <f t="shared" si="2"/>
        <v>0.1034655077964558</v>
      </c>
      <c r="L26" s="194">
        <f t="shared" si="3"/>
        <v>57862103.869999766</v>
      </c>
      <c r="M26" s="196">
        <v>0</v>
      </c>
      <c r="N26" s="194">
        <f t="shared" si="4"/>
        <v>0</v>
      </c>
      <c r="O26" s="425">
        <f t="shared" si="10"/>
        <v>2.0605672536855011E-3</v>
      </c>
      <c r="P26" s="425">
        <f t="shared" si="5"/>
        <v>0</v>
      </c>
      <c r="Q26" s="425">
        <f t="shared" si="11"/>
        <v>2.3721685769021697E-3</v>
      </c>
      <c r="R26" s="425">
        <f t="shared" si="12"/>
        <v>0</v>
      </c>
    </row>
    <row r="27" spans="2:18" x14ac:dyDescent="0.3">
      <c r="B27" s="193" t="s">
        <v>185</v>
      </c>
      <c r="C27" s="194">
        <v>0</v>
      </c>
      <c r="D27" s="194">
        <v>255629942463.84003</v>
      </c>
      <c r="E27" s="194">
        <v>147776143000</v>
      </c>
      <c r="F27" s="194">
        <v>147776143000</v>
      </c>
      <c r="G27" s="194">
        <v>0</v>
      </c>
      <c r="H27" s="194">
        <v>291537818753</v>
      </c>
      <c r="I27" s="194">
        <v>362864671497.41992</v>
      </c>
      <c r="J27" s="194">
        <v>362292114394.36993</v>
      </c>
      <c r="K27" s="195">
        <v>0</v>
      </c>
      <c r="L27" s="194">
        <f t="shared" si="3"/>
        <v>0</v>
      </c>
      <c r="M27" s="196">
        <f t="shared" si="6"/>
        <v>0.4172522627924064</v>
      </c>
      <c r="N27" s="194">
        <f t="shared" si="4"/>
        <v>106662171930.52991</v>
      </c>
      <c r="O27" s="425">
        <f t="shared" si="10"/>
        <v>0</v>
      </c>
      <c r="P27" s="425">
        <f t="shared" si="5"/>
        <v>0.74079194045493391</v>
      </c>
      <c r="Q27" s="425">
        <f t="shared" si="11"/>
        <v>0</v>
      </c>
      <c r="R27" s="425">
        <f t="shared" si="12"/>
        <v>0.98692713611144389</v>
      </c>
    </row>
    <row r="28" spans="2:18" x14ac:dyDescent="0.3">
      <c r="B28" s="193" t="s">
        <v>186</v>
      </c>
      <c r="C28" s="194">
        <v>148732723.52999991</v>
      </c>
      <c r="D28" s="194">
        <v>0</v>
      </c>
      <c r="E28" s="194">
        <v>178934792</v>
      </c>
      <c r="F28" s="194">
        <v>223134792</v>
      </c>
      <c r="G28" s="194">
        <v>144913230.5200001</v>
      </c>
      <c r="H28" s="194">
        <v>0</v>
      </c>
      <c r="I28" s="194">
        <v>0</v>
      </c>
      <c r="J28" s="194">
        <v>0</v>
      </c>
      <c r="K28" s="195">
        <f t="shared" si="2"/>
        <v>-2.5680246547958939E-2</v>
      </c>
      <c r="L28" s="194">
        <f t="shared" si="3"/>
        <v>-3819493.0099998116</v>
      </c>
      <c r="M28" s="196">
        <v>0</v>
      </c>
      <c r="N28" s="194">
        <f t="shared" si="4"/>
        <v>0</v>
      </c>
      <c r="O28" s="425">
        <f t="shared" si="10"/>
        <v>4.8387974427637441E-4</v>
      </c>
      <c r="P28" s="425">
        <f t="shared" si="5"/>
        <v>0</v>
      </c>
      <c r="Q28" s="425">
        <f t="shared" si="11"/>
        <v>5.5705258943567848E-4</v>
      </c>
      <c r="R28" s="425">
        <f t="shared" si="12"/>
        <v>0</v>
      </c>
    </row>
    <row r="29" spans="2:18" x14ac:dyDescent="0.3">
      <c r="B29" s="189" t="s">
        <v>187</v>
      </c>
      <c r="C29" s="190">
        <f t="shared" ref="C29:J29" si="13">SUM(C30:C32)</f>
        <v>14175046316.469999</v>
      </c>
      <c r="D29" s="190">
        <f t="shared" si="13"/>
        <v>0</v>
      </c>
      <c r="E29" s="190">
        <f t="shared" si="13"/>
        <v>16305883982</v>
      </c>
      <c r="F29" s="190">
        <f t="shared" si="13"/>
        <v>27371011975.530003</v>
      </c>
      <c r="G29" s="190">
        <f t="shared" si="13"/>
        <v>17044095572.350006</v>
      </c>
      <c r="H29" s="190">
        <f t="shared" si="13"/>
        <v>0</v>
      </c>
      <c r="I29" s="190">
        <f t="shared" si="13"/>
        <v>0</v>
      </c>
      <c r="J29" s="190">
        <f t="shared" si="13"/>
        <v>0</v>
      </c>
      <c r="K29" s="191">
        <f t="shared" si="2"/>
        <v>0.20240140256518638</v>
      </c>
      <c r="L29" s="190">
        <f t="shared" si="3"/>
        <v>2869049255.8800068</v>
      </c>
      <c r="M29" s="192">
        <v>0</v>
      </c>
      <c r="N29" s="190">
        <f t="shared" si="4"/>
        <v>0</v>
      </c>
      <c r="O29" s="425">
        <f t="shared" si="10"/>
        <v>5.6911936731909113E-2</v>
      </c>
      <c r="P29" s="425">
        <f t="shared" si="5"/>
        <v>0</v>
      </c>
      <c r="Q29" s="425"/>
      <c r="R29" s="423"/>
    </row>
    <row r="30" spans="2:18" x14ac:dyDescent="0.3">
      <c r="B30" s="193" t="s">
        <v>188</v>
      </c>
      <c r="C30" s="194">
        <v>14174787563.709999</v>
      </c>
      <c r="D30" s="194">
        <v>0</v>
      </c>
      <c r="E30" s="194">
        <v>16276354509</v>
      </c>
      <c r="F30" s="194">
        <v>27337585020.000004</v>
      </c>
      <c r="G30" s="194">
        <v>17026903003.070005</v>
      </c>
      <c r="H30" s="194">
        <v>0</v>
      </c>
      <c r="I30" s="194">
        <v>0</v>
      </c>
      <c r="J30" s="194">
        <v>0</v>
      </c>
      <c r="K30" s="197">
        <f t="shared" si="2"/>
        <v>0.20121045388094097</v>
      </c>
      <c r="L30" s="194">
        <f t="shared" si="3"/>
        <v>2852115439.3600063</v>
      </c>
      <c r="M30" s="90">
        <v>0</v>
      </c>
      <c r="N30" s="194">
        <f t="shared" si="4"/>
        <v>0</v>
      </c>
      <c r="O30" s="425">
        <f t="shared" si="10"/>
        <v>5.685452902664432E-2</v>
      </c>
      <c r="P30" s="425">
        <f t="shared" si="5"/>
        <v>0</v>
      </c>
      <c r="Q30" s="425">
        <f>G30/$G$29</f>
        <v>0.9989912888479755</v>
      </c>
      <c r="R30" s="423" t="e">
        <f>J30/$J$29</f>
        <v>#DIV/0!</v>
      </c>
    </row>
    <row r="31" spans="2:18" x14ac:dyDescent="0.3">
      <c r="B31" s="193" t="s">
        <v>189</v>
      </c>
      <c r="C31" s="194">
        <v>0</v>
      </c>
      <c r="D31" s="194">
        <v>0</v>
      </c>
      <c r="E31" s="194">
        <v>3275000</v>
      </c>
      <c r="F31" s="194">
        <v>5433000</v>
      </c>
      <c r="G31" s="194">
        <v>375000</v>
      </c>
      <c r="H31" s="194">
        <v>0</v>
      </c>
      <c r="I31" s="194">
        <v>0</v>
      </c>
      <c r="J31" s="194">
        <v>0</v>
      </c>
      <c r="K31" s="197">
        <v>0</v>
      </c>
      <c r="L31" s="194">
        <f t="shared" si="3"/>
        <v>375000</v>
      </c>
      <c r="M31" s="90">
        <v>0</v>
      </c>
      <c r="N31" s="194">
        <f t="shared" si="4"/>
        <v>0</v>
      </c>
      <c r="O31" s="425">
        <f t="shared" si="10"/>
        <v>1.252162438533154E-6</v>
      </c>
      <c r="P31" s="425">
        <f t="shared" si="5"/>
        <v>0</v>
      </c>
      <c r="Q31" s="425">
        <f t="shared" ref="Q31:Q32" si="14">G31/$G$29</f>
        <v>2.2001754121136727E-5</v>
      </c>
      <c r="R31" s="423" t="e">
        <f t="shared" ref="R31:R32" si="15">J31/$J$29</f>
        <v>#DIV/0!</v>
      </c>
    </row>
    <row r="32" spans="2:18" x14ac:dyDescent="0.3">
      <c r="B32" s="193" t="s">
        <v>190</v>
      </c>
      <c r="C32" s="194">
        <v>258752.76</v>
      </c>
      <c r="D32" s="194">
        <v>0</v>
      </c>
      <c r="E32" s="194">
        <v>26254473</v>
      </c>
      <c r="F32" s="194">
        <v>27993955.530000001</v>
      </c>
      <c r="G32" s="194">
        <v>16817569.280000005</v>
      </c>
      <c r="H32" s="194">
        <v>0</v>
      </c>
      <c r="I32" s="194">
        <v>0</v>
      </c>
      <c r="J32" s="194">
        <v>0</v>
      </c>
      <c r="K32" s="197">
        <v>0</v>
      </c>
      <c r="L32" s="194">
        <f t="shared" si="3"/>
        <v>16558816.520000005</v>
      </c>
      <c r="M32" s="197">
        <v>0</v>
      </c>
      <c r="N32" s="194">
        <f t="shared" si="4"/>
        <v>0</v>
      </c>
      <c r="O32" s="425">
        <f t="shared" si="10"/>
        <v>5.6155542826253504E-5</v>
      </c>
      <c r="P32" s="425">
        <f t="shared" si="5"/>
        <v>0</v>
      </c>
      <c r="Q32" s="425">
        <f t="shared" si="14"/>
        <v>9.8670939790331349E-4</v>
      </c>
      <c r="R32" s="423" t="e">
        <f t="shared" si="15"/>
        <v>#DIV/0!</v>
      </c>
    </row>
    <row r="33" spans="2:18" x14ac:dyDescent="0.3">
      <c r="B33" s="189" t="s">
        <v>191</v>
      </c>
      <c r="C33" s="190">
        <f t="shared" ref="C33:J33" si="16">SUM(C34:C39)</f>
        <v>20465313367.589996</v>
      </c>
      <c r="D33" s="190">
        <f t="shared" si="16"/>
        <v>2834399254.6200004</v>
      </c>
      <c r="E33" s="190">
        <f t="shared" si="16"/>
        <v>19543890799</v>
      </c>
      <c r="F33" s="190">
        <f t="shared" si="16"/>
        <v>33044954485.949997</v>
      </c>
      <c r="G33" s="190">
        <f t="shared" si="16"/>
        <v>20583280766.879982</v>
      </c>
      <c r="H33" s="190">
        <f t="shared" si="16"/>
        <v>2685326984</v>
      </c>
      <c r="I33" s="190">
        <f t="shared" si="16"/>
        <v>3676474980.4400001</v>
      </c>
      <c r="J33" s="190">
        <f t="shared" si="16"/>
        <v>3556422956.2199998</v>
      </c>
      <c r="K33" s="191">
        <f t="shared" si="2"/>
        <v>5.7642605891784372E-3</v>
      </c>
      <c r="L33" s="190">
        <f t="shared" si="3"/>
        <v>117967399.28998566</v>
      </c>
      <c r="M33" s="192">
        <f t="shared" si="6"/>
        <v>0.25473606106236402</v>
      </c>
      <c r="N33" s="190">
        <f t="shared" si="4"/>
        <v>722023701.59999943</v>
      </c>
      <c r="O33" s="425">
        <f t="shared" si="10"/>
        <v>6.8729629434850684E-2</v>
      </c>
      <c r="P33" s="425">
        <f t="shared" si="5"/>
        <v>7.2719481273303358E-3</v>
      </c>
      <c r="Q33" s="423"/>
      <c r="R33" s="423"/>
    </row>
    <row r="34" spans="2:18" x14ac:dyDescent="0.3">
      <c r="B34" s="193" t="s">
        <v>192</v>
      </c>
      <c r="C34" s="194">
        <v>16152298939.159996</v>
      </c>
      <c r="D34" s="194">
        <v>0</v>
      </c>
      <c r="E34" s="194">
        <v>13688007011</v>
      </c>
      <c r="F34" s="194">
        <v>26749432690.59</v>
      </c>
      <c r="G34" s="194">
        <v>18999858437.359978</v>
      </c>
      <c r="H34" s="194">
        <v>0</v>
      </c>
      <c r="I34" s="194">
        <v>0</v>
      </c>
      <c r="J34" s="194">
        <v>0</v>
      </c>
      <c r="K34" s="195">
        <f t="shared" si="2"/>
        <v>0.17629437821363586</v>
      </c>
      <c r="L34" s="194">
        <f t="shared" si="3"/>
        <v>2847559498.1999817</v>
      </c>
      <c r="M34" s="196">
        <v>0</v>
      </c>
      <c r="N34" s="194">
        <f t="shared" si="4"/>
        <v>0</v>
      </c>
      <c r="O34" s="425">
        <f t="shared" si="10"/>
        <v>6.3442424193891706E-2</v>
      </c>
      <c r="P34" s="425">
        <f t="shared" si="5"/>
        <v>0</v>
      </c>
      <c r="Q34" s="425">
        <f>G34/$G$33</f>
        <v>0.92307240291509562</v>
      </c>
      <c r="R34" s="425">
        <f>J34/$J$33</f>
        <v>0</v>
      </c>
    </row>
    <row r="35" spans="2:18" x14ac:dyDescent="0.3">
      <c r="B35" s="193" t="s">
        <v>193</v>
      </c>
      <c r="C35" s="194">
        <v>0</v>
      </c>
      <c r="D35" s="194">
        <v>0</v>
      </c>
      <c r="E35" s="194">
        <v>0</v>
      </c>
      <c r="F35" s="194">
        <v>0</v>
      </c>
      <c r="G35" s="194">
        <v>0</v>
      </c>
      <c r="H35" s="194">
        <v>0</v>
      </c>
      <c r="I35" s="194">
        <v>0</v>
      </c>
      <c r="J35" s="194">
        <v>0</v>
      </c>
      <c r="K35" s="195">
        <v>0</v>
      </c>
      <c r="L35" s="194">
        <f t="shared" si="3"/>
        <v>0</v>
      </c>
      <c r="M35" s="196">
        <v>0</v>
      </c>
      <c r="N35" s="194">
        <f t="shared" si="4"/>
        <v>0</v>
      </c>
      <c r="O35" s="425">
        <f t="shared" si="10"/>
        <v>0</v>
      </c>
      <c r="P35" s="425">
        <f t="shared" si="5"/>
        <v>0</v>
      </c>
      <c r="Q35" s="425">
        <f t="shared" ref="Q35:Q39" si="17">G35/$G$33</f>
        <v>0</v>
      </c>
      <c r="R35" s="425">
        <f t="shared" ref="R35:R39" si="18">J35/$J$33</f>
        <v>0</v>
      </c>
    </row>
    <row r="36" spans="2:18" x14ac:dyDescent="0.3">
      <c r="B36" s="193" t="s">
        <v>194</v>
      </c>
      <c r="C36" s="194">
        <v>490060384.33999991</v>
      </c>
      <c r="D36" s="194">
        <v>223841935</v>
      </c>
      <c r="E36" s="194">
        <v>1788973800</v>
      </c>
      <c r="F36" s="194">
        <v>1822679074.5999999</v>
      </c>
      <c r="G36" s="194">
        <v>526346320.01000053</v>
      </c>
      <c r="H36" s="194">
        <v>1165531656</v>
      </c>
      <c r="I36" s="194">
        <v>5029206</v>
      </c>
      <c r="J36" s="194">
        <v>4476260.88</v>
      </c>
      <c r="K36" s="195">
        <f t="shared" si="2"/>
        <v>7.4043805272832913E-2</v>
      </c>
      <c r="L36" s="194">
        <f t="shared" si="3"/>
        <v>36285935.670000613</v>
      </c>
      <c r="M36" s="196">
        <f t="shared" si="6"/>
        <v>-0.98000258137511187</v>
      </c>
      <c r="N36" s="194">
        <f t="shared" si="4"/>
        <v>-219365674.12</v>
      </c>
      <c r="O36" s="425">
        <f t="shared" si="10"/>
        <v>1.7575229108711308E-3</v>
      </c>
      <c r="P36" s="425">
        <f t="shared" si="5"/>
        <v>9.1527743815812975E-6</v>
      </c>
      <c r="Q36" s="425">
        <f t="shared" si="17"/>
        <v>2.5571546439619605E-2</v>
      </c>
      <c r="R36" s="425">
        <f t="shared" si="18"/>
        <v>1.25864131884855E-3</v>
      </c>
    </row>
    <row r="37" spans="2:18" x14ac:dyDescent="0.3">
      <c r="B37" s="193" t="s">
        <v>195</v>
      </c>
      <c r="C37" s="194">
        <v>38253259.049999997</v>
      </c>
      <c r="D37" s="194">
        <v>212335262.40000001</v>
      </c>
      <c r="E37" s="194">
        <v>250389981</v>
      </c>
      <c r="F37" s="194">
        <v>251143709</v>
      </c>
      <c r="G37" s="194">
        <v>37567690.130000003</v>
      </c>
      <c r="H37" s="194">
        <v>161436012</v>
      </c>
      <c r="I37" s="194">
        <v>353146361.75</v>
      </c>
      <c r="J37" s="194">
        <v>323931482.53999996</v>
      </c>
      <c r="K37" s="195">
        <f t="shared" si="2"/>
        <v>-1.7921843446172842E-2</v>
      </c>
      <c r="L37" s="194">
        <f t="shared" si="3"/>
        <v>-685568.91999999434</v>
      </c>
      <c r="M37" s="196">
        <f t="shared" si="6"/>
        <v>0.5255661206652219</v>
      </c>
      <c r="N37" s="194">
        <f t="shared" si="4"/>
        <v>111596220.13999996</v>
      </c>
      <c r="O37" s="425">
        <f t="shared" si="10"/>
        <v>1.2544226795530321E-4</v>
      </c>
      <c r="P37" s="425">
        <f t="shared" si="5"/>
        <v>6.6235455311080106E-4</v>
      </c>
      <c r="Q37" s="425">
        <f t="shared" si="17"/>
        <v>1.8251555986375694E-3</v>
      </c>
      <c r="R37" s="425">
        <f t="shared" si="18"/>
        <v>9.1083509056047604E-2</v>
      </c>
    </row>
    <row r="38" spans="2:18" x14ac:dyDescent="0.3">
      <c r="B38" s="193" t="s">
        <v>196</v>
      </c>
      <c r="C38" s="194">
        <v>3784700785.039999</v>
      </c>
      <c r="D38" s="194">
        <v>2398222057.2200003</v>
      </c>
      <c r="E38" s="194">
        <v>3810182715</v>
      </c>
      <c r="F38" s="194">
        <v>4215361719.6599989</v>
      </c>
      <c r="G38" s="194">
        <v>1017338494.5199988</v>
      </c>
      <c r="H38" s="194">
        <v>1358359316</v>
      </c>
      <c r="I38" s="194">
        <v>3318299412.6900001</v>
      </c>
      <c r="J38" s="194">
        <v>3228015212.7999997</v>
      </c>
      <c r="K38" s="195">
        <f t="shared" si="2"/>
        <v>-0.73119711377414831</v>
      </c>
      <c r="L38" s="194">
        <f t="shared" si="3"/>
        <v>-2767362290.5200005</v>
      </c>
      <c r="M38" s="196">
        <f t="shared" si="6"/>
        <v>0.34600347081366145</v>
      </c>
      <c r="N38" s="194">
        <f t="shared" si="4"/>
        <v>829793155.57999945</v>
      </c>
      <c r="O38" s="425">
        <f t="shared" si="10"/>
        <v>3.3969948002981584E-3</v>
      </c>
      <c r="P38" s="425">
        <f t="shared" si="5"/>
        <v>6.6004407998379528E-3</v>
      </c>
      <c r="Q38" s="425">
        <f t="shared" si="17"/>
        <v>4.9425478185040915E-2</v>
      </c>
      <c r="R38" s="425">
        <f t="shared" si="18"/>
        <v>0.90765784962510376</v>
      </c>
    </row>
    <row r="39" spans="2:18" x14ac:dyDescent="0.3">
      <c r="B39" s="193" t="s">
        <v>197</v>
      </c>
      <c r="C39" s="194">
        <v>0</v>
      </c>
      <c r="D39" s="194">
        <v>0</v>
      </c>
      <c r="E39" s="194">
        <v>6337292</v>
      </c>
      <c r="F39" s="194">
        <v>6337292.0999999996</v>
      </c>
      <c r="G39" s="194">
        <v>2169824.86</v>
      </c>
      <c r="H39" s="194">
        <v>0</v>
      </c>
      <c r="I39" s="194">
        <v>0</v>
      </c>
      <c r="J39" s="194">
        <v>0</v>
      </c>
      <c r="K39" s="195">
        <v>0</v>
      </c>
      <c r="L39" s="194">
        <f t="shared" si="3"/>
        <v>2169824.86</v>
      </c>
      <c r="M39" s="195">
        <v>0</v>
      </c>
      <c r="N39" s="194">
        <f t="shared" si="4"/>
        <v>0</v>
      </c>
      <c r="O39" s="425">
        <f t="shared" si="10"/>
        <v>7.2452618343665579E-6</v>
      </c>
      <c r="P39" s="425">
        <f t="shared" si="5"/>
        <v>0</v>
      </c>
      <c r="Q39" s="425">
        <f t="shared" si="17"/>
        <v>1.0541686160601804E-4</v>
      </c>
      <c r="R39" s="425">
        <f t="shared" si="18"/>
        <v>0</v>
      </c>
    </row>
    <row r="40" spans="2:18" x14ac:dyDescent="0.3">
      <c r="B40" s="189" t="s">
        <v>198</v>
      </c>
      <c r="C40" s="190">
        <f t="shared" ref="C40:J40" si="19">C41</f>
        <v>0</v>
      </c>
      <c r="D40" s="190">
        <f t="shared" si="19"/>
        <v>131441426885</v>
      </c>
      <c r="E40" s="190">
        <f t="shared" si="19"/>
        <v>0</v>
      </c>
      <c r="F40" s="190">
        <f t="shared" si="19"/>
        <v>0</v>
      </c>
      <c r="G40" s="190">
        <f t="shared" si="19"/>
        <v>0</v>
      </c>
      <c r="H40" s="190">
        <f t="shared" si="19"/>
        <v>0</v>
      </c>
      <c r="I40" s="190">
        <f t="shared" si="19"/>
        <v>128468520295</v>
      </c>
      <c r="J40" s="190">
        <f t="shared" si="19"/>
        <v>118362912631</v>
      </c>
      <c r="K40" s="191">
        <v>0</v>
      </c>
      <c r="L40" s="190">
        <f t="shared" si="3"/>
        <v>0</v>
      </c>
      <c r="M40" s="192">
        <f t="shared" si="6"/>
        <v>-9.9500702053718429E-2</v>
      </c>
      <c r="N40" s="190">
        <f t="shared" si="4"/>
        <v>-13078514254</v>
      </c>
      <c r="O40" s="425">
        <f t="shared" si="10"/>
        <v>0</v>
      </c>
      <c r="P40" s="425">
        <f t="shared" si="5"/>
        <v>0.24202097766436756</v>
      </c>
      <c r="Q40" s="423"/>
      <c r="R40" s="423"/>
    </row>
    <row r="41" spans="2:18" x14ac:dyDescent="0.3">
      <c r="B41" s="193" t="s">
        <v>199</v>
      </c>
      <c r="C41" s="194">
        <v>0</v>
      </c>
      <c r="D41" s="194">
        <v>131441426885</v>
      </c>
      <c r="E41" s="194">
        <v>0</v>
      </c>
      <c r="F41" s="194">
        <v>0</v>
      </c>
      <c r="G41" s="194">
        <v>0</v>
      </c>
      <c r="H41" s="194">
        <v>0</v>
      </c>
      <c r="I41" s="194">
        <v>128468520295</v>
      </c>
      <c r="J41" s="194">
        <v>118362912631</v>
      </c>
      <c r="K41" s="195">
        <v>0</v>
      </c>
      <c r="L41" s="194">
        <f t="shared" si="3"/>
        <v>0</v>
      </c>
      <c r="M41" s="196">
        <f t="shared" si="6"/>
        <v>-9.9500702053718429E-2</v>
      </c>
      <c r="N41" s="194">
        <f t="shared" si="4"/>
        <v>-13078514254</v>
      </c>
      <c r="O41" s="425">
        <f t="shared" si="10"/>
        <v>0</v>
      </c>
      <c r="P41" s="425">
        <f t="shared" si="5"/>
        <v>0.24202097766436756</v>
      </c>
      <c r="Q41" s="423"/>
      <c r="R41" s="423"/>
    </row>
    <row r="42" spans="2:18" x14ac:dyDescent="0.3">
      <c r="B42" s="198" t="s">
        <v>200</v>
      </c>
      <c r="C42" s="199">
        <f>C14+C19+C29+C33+C40</f>
        <v>253414162749.73993</v>
      </c>
      <c r="D42" s="199">
        <f>D14+D19+D29+D33+D40</f>
        <v>394500384477.90002</v>
      </c>
      <c r="E42" s="199">
        <f t="shared" ref="E42:J42" si="20">E14+E19+E29+E33+E40</f>
        <v>494796254566</v>
      </c>
      <c r="F42" s="199">
        <f t="shared" si="20"/>
        <v>545372487544.87994</v>
      </c>
      <c r="G42" s="199">
        <f t="shared" si="20"/>
        <v>299481911020.50134</v>
      </c>
      <c r="H42" s="199">
        <f t="shared" si="20"/>
        <v>299943289773</v>
      </c>
      <c r="I42" s="199">
        <f t="shared" si="20"/>
        <v>500710100630.99994</v>
      </c>
      <c r="J42" s="199">
        <f t="shared" si="20"/>
        <v>489060550755.8299</v>
      </c>
      <c r="K42" s="200">
        <f t="shared" si="2"/>
        <v>0.18178837272112444</v>
      </c>
      <c r="L42" s="199">
        <f t="shared" si="3"/>
        <v>46067748270.761414</v>
      </c>
      <c r="M42" s="201">
        <f t="shared" si="6"/>
        <v>0.23969600537417765</v>
      </c>
      <c r="N42" s="199">
        <f t="shared" si="4"/>
        <v>94560166277.929871</v>
      </c>
    </row>
    <row r="43" spans="2:18" x14ac:dyDescent="0.3">
      <c r="B43" s="202" t="s">
        <v>201</v>
      </c>
      <c r="C43" s="203"/>
      <c r="E43" s="203"/>
      <c r="F43" s="203"/>
      <c r="G43" s="203"/>
      <c r="H43" s="203"/>
      <c r="I43" s="203"/>
      <c r="J43" s="203"/>
      <c r="M43" s="204"/>
    </row>
    <row r="44" spans="2:18" x14ac:dyDescent="0.3">
      <c r="B44" s="205" t="s">
        <v>202</v>
      </c>
      <c r="C44" s="206"/>
      <c r="D44" s="206"/>
      <c r="E44" s="206"/>
      <c r="F44" s="206"/>
      <c r="G44" s="206"/>
      <c r="H44" s="117"/>
      <c r="I44" s="117"/>
      <c r="O44" s="203"/>
    </row>
    <row r="45" spans="2:18" x14ac:dyDescent="0.3">
      <c r="B45" s="117"/>
      <c r="C45" s="117"/>
      <c r="D45" s="117"/>
      <c r="E45" s="117"/>
      <c r="F45" s="117"/>
      <c r="G45" s="117"/>
      <c r="H45" s="117"/>
      <c r="I45" s="117"/>
      <c r="O45" s="203"/>
    </row>
    <row r="46" spans="2:18" x14ac:dyDescent="0.3">
      <c r="B46" s="207"/>
      <c r="C46" t="s">
        <v>203</v>
      </c>
      <c r="F46" s="17"/>
      <c r="G46" s="17"/>
    </row>
    <row r="47" spans="2:18" x14ac:dyDescent="0.3">
      <c r="O47" s="208"/>
    </row>
  </sheetData>
  <mergeCells count="25">
    <mergeCell ref="L11:L12"/>
    <mergeCell ref="M11:M12"/>
    <mergeCell ref="N11:N12"/>
    <mergeCell ref="F11:F12"/>
    <mergeCell ref="G11:G12"/>
    <mergeCell ref="H11:H12"/>
    <mergeCell ref="I11:I12"/>
    <mergeCell ref="J11:J12"/>
    <mergeCell ref="K11:K12"/>
    <mergeCell ref="B9:B13"/>
    <mergeCell ref="C9:D9"/>
    <mergeCell ref="E9:J9"/>
    <mergeCell ref="K9:N9"/>
    <mergeCell ref="E10:G10"/>
    <mergeCell ref="H10:J10"/>
    <mergeCell ref="K10:L10"/>
    <mergeCell ref="M10:N10"/>
    <mergeCell ref="C11:D12"/>
    <mergeCell ref="E11:E12"/>
    <mergeCell ref="B1:N1"/>
    <mergeCell ref="B2:N2"/>
    <mergeCell ref="B3:N3"/>
    <mergeCell ref="B5:N5"/>
    <mergeCell ref="B6:N6"/>
    <mergeCell ref="B7:N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D3FD9-13F2-46BF-8AF3-190AEC1C30AC}">
  <dimension ref="A1:N36"/>
  <sheetViews>
    <sheetView showGridLines="0" zoomScale="90" zoomScaleNormal="90" workbookViewId="0">
      <selection activeCell="H32" sqref="H32"/>
    </sheetView>
  </sheetViews>
  <sheetFormatPr baseColWidth="10" defaultColWidth="11.44140625" defaultRowHeight="14.4" x14ac:dyDescent="0.3"/>
  <cols>
    <col min="1" max="1" width="11.44140625" style="12"/>
    <col min="2" max="2" width="82.33203125" style="12" bestFit="1" customWidth="1"/>
    <col min="3" max="3" width="26.88671875" style="12" customWidth="1"/>
    <col min="4" max="4" width="27.5546875" style="12" customWidth="1"/>
    <col min="5" max="5" width="22.5546875" style="12" customWidth="1"/>
    <col min="6" max="6" width="28.6640625" style="12" customWidth="1"/>
    <col min="7" max="7" width="13.88671875" style="12" customWidth="1"/>
    <col min="8" max="8" width="20.109375" style="12" customWidth="1"/>
    <col min="9" max="9" width="22.5546875" style="12" customWidth="1"/>
    <col min="10" max="10" width="38.6640625" style="12" customWidth="1"/>
    <col min="11" max="11" width="28.88671875" style="12" customWidth="1"/>
    <col min="12" max="16384" width="11.44140625" style="12"/>
  </cols>
  <sheetData>
    <row r="1" spans="2:14" x14ac:dyDescent="0.3">
      <c r="B1" s="282" t="s">
        <v>290</v>
      </c>
      <c r="C1" s="282"/>
      <c r="D1" s="282"/>
      <c r="E1" s="282"/>
      <c r="F1" s="282"/>
      <c r="G1" s="282"/>
      <c r="H1" s="282"/>
      <c r="I1" s="412"/>
      <c r="J1" s="412"/>
      <c r="K1" s="412"/>
      <c r="L1" s="412"/>
      <c r="M1" s="412"/>
      <c r="N1" s="412"/>
    </row>
    <row r="2" spans="2:14" x14ac:dyDescent="0.3">
      <c r="B2" s="282" t="s">
        <v>1</v>
      </c>
      <c r="C2" s="282"/>
      <c r="D2" s="282"/>
      <c r="E2" s="282"/>
      <c r="F2" s="282"/>
      <c r="G2" s="282"/>
      <c r="H2" s="282"/>
      <c r="I2" s="412"/>
      <c r="J2" s="412"/>
      <c r="K2" s="412"/>
      <c r="L2" s="412"/>
      <c r="M2" s="412"/>
      <c r="N2" s="412"/>
    </row>
    <row r="3" spans="2:14" x14ac:dyDescent="0.3">
      <c r="B3" s="275" t="s">
        <v>225</v>
      </c>
      <c r="C3" s="275"/>
      <c r="D3" s="275"/>
      <c r="E3" s="275"/>
      <c r="F3" s="275"/>
      <c r="G3" s="275"/>
      <c r="H3" s="275"/>
    </row>
    <row r="5" spans="2:14" ht="15" customHeight="1" x14ac:dyDescent="0.3">
      <c r="B5" s="371" t="s">
        <v>204</v>
      </c>
      <c r="C5" s="371"/>
      <c r="D5" s="371"/>
      <c r="E5" s="371"/>
      <c r="F5" s="371"/>
      <c r="G5" s="371"/>
      <c r="H5" s="371"/>
    </row>
    <row r="6" spans="2:14" ht="15" customHeight="1" x14ac:dyDescent="0.3">
      <c r="B6" s="371" t="s">
        <v>58</v>
      </c>
      <c r="C6" s="371"/>
      <c r="D6" s="371"/>
      <c r="E6" s="371"/>
      <c r="F6" s="371"/>
      <c r="G6" s="371"/>
      <c r="H6" s="371"/>
    </row>
    <row r="7" spans="2:14" ht="15" customHeight="1" x14ac:dyDescent="0.3">
      <c r="B7" s="371">
        <v>2025</v>
      </c>
      <c r="C7" s="371"/>
      <c r="D7" s="371"/>
      <c r="E7" s="371"/>
      <c r="F7" s="371"/>
      <c r="G7" s="371"/>
      <c r="H7" s="371"/>
    </row>
    <row r="8" spans="2:14" ht="15.75" customHeight="1" x14ac:dyDescent="0.3">
      <c r="B8" s="275" t="s">
        <v>43</v>
      </c>
      <c r="C8" s="275"/>
      <c r="D8" s="275"/>
      <c r="E8" s="275"/>
      <c r="F8" s="275"/>
      <c r="G8" s="275"/>
      <c r="H8" s="275"/>
      <c r="J8"/>
      <c r="K8"/>
    </row>
    <row r="9" spans="2:14" ht="15.75" customHeight="1" x14ac:dyDescent="0.3">
      <c r="B9" s="275"/>
      <c r="C9" s="275"/>
      <c r="D9" s="275"/>
      <c r="E9" s="275"/>
      <c r="F9" s="275"/>
      <c r="G9" s="275"/>
      <c r="H9" s="275"/>
      <c r="J9"/>
      <c r="K9"/>
    </row>
    <row r="10" spans="2:14" ht="15.75" customHeight="1" thickBot="1" x14ac:dyDescent="0.35">
      <c r="B10" s="209"/>
      <c r="C10" s="209"/>
      <c r="E10" s="209"/>
      <c r="F10" s="209"/>
      <c r="G10"/>
      <c r="H10"/>
      <c r="J10"/>
      <c r="K10"/>
    </row>
    <row r="11" spans="2:14" ht="15.75" customHeight="1" x14ac:dyDescent="0.3">
      <c r="B11"/>
      <c r="C11"/>
      <c r="D11"/>
      <c r="E11"/>
      <c r="F11"/>
      <c r="G11"/>
      <c r="H11"/>
      <c r="J11"/>
      <c r="K11"/>
    </row>
    <row r="12" spans="2:14" ht="36.75" customHeight="1" x14ac:dyDescent="0.3">
      <c r="B12"/>
      <c r="C12"/>
      <c r="D12"/>
      <c r="E12"/>
      <c r="F12"/>
      <c r="G12"/>
      <c r="H12"/>
      <c r="J12"/>
      <c r="K12"/>
    </row>
    <row r="13" spans="2:14" x14ac:dyDescent="0.3">
      <c r="B13"/>
      <c r="C13"/>
      <c r="D13"/>
      <c r="E13"/>
      <c r="F13"/>
      <c r="G13"/>
      <c r="H13"/>
      <c r="I13" s="210"/>
      <c r="J13"/>
      <c r="K13"/>
    </row>
    <row r="14" spans="2:14" x14ac:dyDescent="0.3">
      <c r="B14"/>
      <c r="C14"/>
      <c r="D14"/>
      <c r="E14"/>
      <c r="F14"/>
      <c r="G14"/>
      <c r="H14"/>
      <c r="I14" s="210"/>
      <c r="J14" s="38"/>
      <c r="K14" s="211"/>
    </row>
    <row r="15" spans="2:14" x14ac:dyDescent="0.3">
      <c r="B15"/>
      <c r="C15"/>
      <c r="D15"/>
      <c r="E15"/>
      <c r="F15"/>
      <c r="G15"/>
      <c r="H15"/>
      <c r="I15" s="212"/>
      <c r="K15"/>
    </row>
    <row r="16" spans="2:14" x14ac:dyDescent="0.3">
      <c r="B16"/>
      <c r="C16"/>
      <c r="D16"/>
      <c r="E16"/>
      <c r="F16"/>
      <c r="G16"/>
      <c r="H16"/>
      <c r="I16" s="212"/>
    </row>
    <row r="17" spans="1:11" x14ac:dyDescent="0.3">
      <c r="B17"/>
      <c r="C17"/>
      <c r="D17"/>
      <c r="E17"/>
      <c r="F17"/>
      <c r="G17"/>
      <c r="H17"/>
      <c r="I17" s="212"/>
      <c r="J17" s="213"/>
      <c r="K17" s="38"/>
    </row>
    <row r="18" spans="1:11" x14ac:dyDescent="0.3">
      <c r="B18"/>
      <c r="C18"/>
      <c r="D18"/>
      <c r="E18"/>
      <c r="F18"/>
      <c r="G18"/>
      <c r="H18"/>
      <c r="I18" s="212"/>
    </row>
    <row r="19" spans="1:11" x14ac:dyDescent="0.3">
      <c r="B19"/>
      <c r="C19"/>
      <c r="D19"/>
      <c r="E19"/>
      <c r="F19"/>
      <c r="G19"/>
      <c r="H19"/>
      <c r="I19" s="212"/>
    </row>
    <row r="20" spans="1:11" x14ac:dyDescent="0.3">
      <c r="B20"/>
      <c r="C20"/>
      <c r="D20"/>
      <c r="E20"/>
      <c r="F20"/>
      <c r="G20"/>
      <c r="H20"/>
      <c r="I20" s="212"/>
    </row>
    <row r="21" spans="1:11" x14ac:dyDescent="0.3">
      <c r="B21"/>
      <c r="C21"/>
      <c r="D21"/>
      <c r="E21"/>
      <c r="F21"/>
      <c r="G21"/>
      <c r="H21"/>
      <c r="I21" s="212"/>
    </row>
    <row r="22" spans="1:11" x14ac:dyDescent="0.3">
      <c r="B22"/>
      <c r="C22"/>
      <c r="D22"/>
      <c r="E22"/>
      <c r="F22"/>
      <c r="G22"/>
      <c r="H22"/>
      <c r="I22" s="212"/>
      <c r="J22" s="214"/>
      <c r="K22" s="90"/>
    </row>
    <row r="23" spans="1:11" x14ac:dyDescent="0.3">
      <c r="B23"/>
      <c r="C23"/>
      <c r="D23"/>
      <c r="E23"/>
      <c r="F23"/>
      <c r="G23"/>
      <c r="H23"/>
      <c r="I23" s="212"/>
      <c r="J23" s="210"/>
    </row>
    <row r="24" spans="1:11" x14ac:dyDescent="0.3">
      <c r="B24"/>
      <c r="C24"/>
      <c r="D24"/>
      <c r="E24"/>
      <c r="F24"/>
      <c r="G24"/>
      <c r="H24"/>
      <c r="I24" s="212"/>
    </row>
    <row r="25" spans="1:11" x14ac:dyDescent="0.3">
      <c r="B25"/>
      <c r="C25"/>
      <c r="D25"/>
      <c r="E25"/>
      <c r="F25"/>
      <c r="G25"/>
      <c r="H25"/>
      <c r="I25" s="58"/>
    </row>
    <row r="26" spans="1:11" x14ac:dyDescent="0.3">
      <c r="B26"/>
      <c r="C26"/>
      <c r="D26"/>
      <c r="E26"/>
      <c r="F26"/>
      <c r="G26"/>
      <c r="H26"/>
      <c r="I26" s="38"/>
    </row>
    <row r="27" spans="1:11" x14ac:dyDescent="0.3">
      <c r="B27"/>
      <c r="C27"/>
      <c r="D27"/>
      <c r="E27"/>
      <c r="F27"/>
      <c r="G27"/>
      <c r="H27"/>
      <c r="I27" s="38"/>
    </row>
    <row r="28" spans="1:11" ht="11.4" customHeight="1" x14ac:dyDescent="0.3">
      <c r="A28" s="215"/>
      <c r="C28" s="215"/>
      <c r="D28" s="216"/>
      <c r="E28" s="216"/>
      <c r="F28" s="216"/>
      <c r="G28" s="216"/>
      <c r="H28" s="215"/>
    </row>
    <row r="29" spans="1:11" x14ac:dyDescent="0.3">
      <c r="A29" s="215"/>
      <c r="B29" s="217"/>
      <c r="C29" s="215"/>
      <c r="D29" s="216"/>
      <c r="E29" s="216"/>
      <c r="F29" s="216"/>
      <c r="G29" s="216"/>
      <c r="H29" s="215"/>
    </row>
    <row r="30" spans="1:11" x14ac:dyDescent="0.3">
      <c r="A30" s="215"/>
      <c r="C30" s="215"/>
      <c r="D30" s="215"/>
      <c r="E30" s="215"/>
      <c r="F30" s="215"/>
      <c r="G30" s="215"/>
      <c r="H30" s="215"/>
      <c r="I30" s="90"/>
    </row>
    <row r="31" spans="1:11" x14ac:dyDescent="0.3">
      <c r="B31" s="215"/>
      <c r="C31" s="215"/>
      <c r="D31" s="215"/>
      <c r="E31" s="218"/>
      <c r="F31" s="215"/>
      <c r="G31" s="215"/>
    </row>
    <row r="32" spans="1:11" x14ac:dyDescent="0.3">
      <c r="B32" s="215"/>
    </row>
    <row r="33" spans="2:7" x14ac:dyDescent="0.3">
      <c r="E33" s="214"/>
      <c r="G33" s="90"/>
    </row>
    <row r="34" spans="2:7" x14ac:dyDescent="0.3">
      <c r="B34" s="219"/>
      <c r="E34" s="214"/>
    </row>
    <row r="35" spans="2:7" x14ac:dyDescent="0.3">
      <c r="C35" s="215" t="s">
        <v>205</v>
      </c>
      <c r="E35" s="90"/>
    </row>
    <row r="36" spans="2:7" x14ac:dyDescent="0.3">
      <c r="D36" s="211"/>
    </row>
  </sheetData>
  <mergeCells count="8">
    <mergeCell ref="B8:H8"/>
    <mergeCell ref="B9:H9"/>
    <mergeCell ref="B1:H1"/>
    <mergeCell ref="B2:H2"/>
    <mergeCell ref="B3:H3"/>
    <mergeCell ref="B5:H5"/>
    <mergeCell ref="B6:H6"/>
    <mergeCell ref="B7:H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D22C-CCE9-41FC-BE36-6AB45BB6CD82}">
  <dimension ref="A1:M33"/>
  <sheetViews>
    <sheetView showGridLines="0" zoomScale="90" zoomScaleNormal="90" workbookViewId="0">
      <selection activeCell="H37" sqref="H37"/>
    </sheetView>
  </sheetViews>
  <sheetFormatPr baseColWidth="10" defaultColWidth="11.44140625" defaultRowHeight="14.4" x14ac:dyDescent="0.3"/>
  <cols>
    <col min="1" max="1" width="11.44140625" style="12"/>
    <col min="2" max="2" width="62.44140625" style="12" bestFit="1" customWidth="1"/>
    <col min="3" max="3" width="26.88671875" style="12" customWidth="1"/>
    <col min="4" max="4" width="27.5546875" style="12" customWidth="1"/>
    <col min="5" max="5" width="12.44140625" style="12" bestFit="1" customWidth="1"/>
    <col min="6" max="6" width="24.44140625" style="12" bestFit="1" customWidth="1"/>
    <col min="7" max="7" width="22.6640625" style="12" bestFit="1" customWidth="1"/>
    <col min="8" max="8" width="10.109375" style="12" bestFit="1" customWidth="1"/>
    <col min="9" max="10" width="11.44140625" style="12"/>
    <col min="11" max="11" width="40.88671875" style="12" bestFit="1" customWidth="1"/>
    <col min="12" max="12" width="24.88671875" style="12" bestFit="1" customWidth="1"/>
    <col min="13" max="16384" width="11.44140625" style="12"/>
  </cols>
  <sheetData>
    <row r="1" spans="2:13" x14ac:dyDescent="0.3">
      <c r="B1" s="282" t="s">
        <v>290</v>
      </c>
      <c r="C1" s="282"/>
      <c r="D1" s="282"/>
      <c r="E1" s="282"/>
      <c r="F1" s="282"/>
      <c r="G1" s="282"/>
      <c r="H1" s="282"/>
    </row>
    <row r="2" spans="2:13" x14ac:dyDescent="0.3">
      <c r="B2" s="282" t="s">
        <v>1</v>
      </c>
      <c r="C2" s="282"/>
      <c r="D2" s="282"/>
      <c r="E2" s="282"/>
      <c r="F2" s="282"/>
      <c r="G2" s="282"/>
      <c r="H2" s="282"/>
    </row>
    <row r="3" spans="2:13" ht="15" customHeight="1" x14ac:dyDescent="0.3">
      <c r="B3" s="275" t="s">
        <v>225</v>
      </c>
      <c r="C3" s="275"/>
      <c r="D3" s="275"/>
      <c r="E3" s="275"/>
      <c r="F3" s="275"/>
      <c r="G3" s="275"/>
      <c r="H3" s="275"/>
    </row>
    <row r="4" spans="2:13" ht="15" customHeight="1" thickBot="1" x14ac:dyDescent="0.35"/>
    <row r="5" spans="2:13" ht="15.75" customHeight="1" thickBot="1" x14ac:dyDescent="0.35">
      <c r="B5" s="371" t="s">
        <v>206</v>
      </c>
      <c r="C5" s="371"/>
      <c r="D5" s="371"/>
      <c r="E5" s="371"/>
      <c r="F5" s="371"/>
      <c r="G5" s="371"/>
      <c r="H5" s="371"/>
      <c r="K5" s="220" t="s">
        <v>296</v>
      </c>
      <c r="L5" s="221"/>
    </row>
    <row r="6" spans="2:13" ht="15.75" customHeight="1" thickBot="1" x14ac:dyDescent="0.35">
      <c r="B6" s="371" t="s">
        <v>297</v>
      </c>
      <c r="C6" s="371"/>
      <c r="D6" s="371"/>
      <c r="E6" s="371"/>
      <c r="F6" s="371"/>
      <c r="G6" s="371"/>
      <c r="H6" s="371"/>
      <c r="K6" s="222" t="s">
        <v>298</v>
      </c>
      <c r="L6" s="413">
        <v>7897551288615.2305</v>
      </c>
      <c r="M6" s="414"/>
    </row>
    <row r="7" spans="2:13" ht="15.75" customHeight="1" thickBot="1" x14ac:dyDescent="0.35">
      <c r="B7" s="372" t="s">
        <v>164</v>
      </c>
      <c r="C7" s="372"/>
      <c r="D7" s="372"/>
      <c r="E7" s="372"/>
      <c r="F7" s="372"/>
      <c r="G7" s="372"/>
      <c r="H7" s="372"/>
    </row>
    <row r="8" spans="2:13" ht="15.75" customHeight="1" x14ac:dyDescent="0.3">
      <c r="B8" s="373" t="s">
        <v>3</v>
      </c>
      <c r="C8" s="375" t="s">
        <v>58</v>
      </c>
      <c r="D8" s="375" t="s">
        <v>165</v>
      </c>
      <c r="E8" s="373" t="s">
        <v>200</v>
      </c>
      <c r="F8" s="373" t="s">
        <v>207</v>
      </c>
      <c r="G8" s="373" t="s">
        <v>208</v>
      </c>
      <c r="H8" s="373" t="s">
        <v>200</v>
      </c>
    </row>
    <row r="9" spans="2:13" ht="36.75" customHeight="1" x14ac:dyDescent="0.3">
      <c r="B9" s="374"/>
      <c r="C9" s="374"/>
      <c r="D9" s="374"/>
      <c r="E9" s="374"/>
      <c r="F9" s="374"/>
      <c r="G9" s="374"/>
      <c r="H9" s="374"/>
      <c r="L9" s="211"/>
    </row>
    <row r="10" spans="2:13" x14ac:dyDescent="0.3">
      <c r="B10" s="223" t="s">
        <v>209</v>
      </c>
      <c r="C10" s="224">
        <f>C11+C12</f>
        <v>299916939614.81964</v>
      </c>
      <c r="D10" s="224">
        <f>D11+D12</f>
        <v>545282448671.80994</v>
      </c>
      <c r="E10" s="224">
        <f>C10+D10</f>
        <v>845199388286.62964</v>
      </c>
      <c r="F10" s="225">
        <f t="shared" ref="F10:H16" si="0">C10/$L$6</f>
        <v>3.7975940725724314E-2</v>
      </c>
      <c r="G10" s="225">
        <f t="shared" si="0"/>
        <v>6.9044496039913736E-2</v>
      </c>
      <c r="H10" s="225">
        <f t="shared" si="0"/>
        <v>0.10702043676563806</v>
      </c>
    </row>
    <row r="11" spans="2:13" x14ac:dyDescent="0.3">
      <c r="B11" s="226" t="s">
        <v>210</v>
      </c>
      <c r="C11" s="212">
        <v>279035368030.63965</v>
      </c>
      <c r="D11" s="212">
        <v>481479201526.21997</v>
      </c>
      <c r="E11" s="212">
        <f t="shared" ref="E11:E24" si="1">C11+D11</f>
        <v>760514569556.85962</v>
      </c>
      <c r="F11" s="227">
        <f t="shared" si="0"/>
        <v>3.533188425542548E-2</v>
      </c>
      <c r="G11" s="227">
        <f t="shared" si="0"/>
        <v>6.0965631488876765E-2</v>
      </c>
      <c r="H11" s="227">
        <f t="shared" si="0"/>
        <v>9.6297515744302245E-2</v>
      </c>
    </row>
    <row r="12" spans="2:13" x14ac:dyDescent="0.3">
      <c r="B12" s="226" t="s">
        <v>211</v>
      </c>
      <c r="C12" s="212">
        <v>20881571584.180008</v>
      </c>
      <c r="D12" s="212">
        <v>63803247145.589996</v>
      </c>
      <c r="E12" s="212">
        <f t="shared" si="1"/>
        <v>84684818729.770004</v>
      </c>
      <c r="F12" s="227">
        <f t="shared" si="0"/>
        <v>2.6440564702988356E-3</v>
      </c>
      <c r="G12" s="227">
        <f t="shared" si="0"/>
        <v>8.078864551036978E-3</v>
      </c>
      <c r="H12" s="227">
        <f t="shared" si="0"/>
        <v>1.0722921021335815E-2</v>
      </c>
    </row>
    <row r="13" spans="2:13" x14ac:dyDescent="0.3">
      <c r="B13" s="228" t="s">
        <v>212</v>
      </c>
      <c r="C13" s="224">
        <f>C14+C16</f>
        <v>299481911020.50354</v>
      </c>
      <c r="D13" s="224">
        <f>D14+D16</f>
        <v>489060550755.82965</v>
      </c>
      <c r="E13" s="224">
        <f t="shared" si="1"/>
        <v>788542461776.33325</v>
      </c>
      <c r="F13" s="225">
        <f t="shared" si="0"/>
        <v>3.7920856741028547E-2</v>
      </c>
      <c r="G13" s="225">
        <f t="shared" si="0"/>
        <v>6.1925593501474092E-2</v>
      </c>
      <c r="H13" s="225">
        <f t="shared" si="0"/>
        <v>9.9846450242502646E-2</v>
      </c>
    </row>
    <row r="14" spans="2:13" x14ac:dyDescent="0.3">
      <c r="B14" s="226" t="s">
        <v>213</v>
      </c>
      <c r="C14" s="212">
        <v>249886512581.11359</v>
      </c>
      <c r="D14" s="212">
        <v>485491514058.32965</v>
      </c>
      <c r="E14" s="212">
        <f t="shared" si="1"/>
        <v>735378026639.44324</v>
      </c>
      <c r="F14" s="227">
        <f t="shared" si="0"/>
        <v>3.1641011681853744E-2</v>
      </c>
      <c r="G14" s="227">
        <f t="shared" si="0"/>
        <v>6.1473676626601123E-2</v>
      </c>
      <c r="H14" s="227">
        <f t="shared" si="0"/>
        <v>9.311468830845486E-2</v>
      </c>
    </row>
    <row r="15" spans="2:13" x14ac:dyDescent="0.3">
      <c r="B15" s="229" t="s">
        <v>214</v>
      </c>
      <c r="C15" s="212">
        <v>2394941597.4000006</v>
      </c>
      <c r="D15" s="212">
        <v>248756067914.79999</v>
      </c>
      <c r="E15" s="212">
        <f t="shared" si="1"/>
        <v>251151009512.19998</v>
      </c>
      <c r="F15" s="227">
        <f t="shared" si="0"/>
        <v>3.0325116100891235E-4</v>
      </c>
      <c r="G15" s="227">
        <f t="shared" si="0"/>
        <v>3.1497873052549342E-2</v>
      </c>
      <c r="H15" s="227">
        <f t="shared" si="0"/>
        <v>3.1801124213558254E-2</v>
      </c>
    </row>
    <row r="16" spans="2:13" x14ac:dyDescent="0.3">
      <c r="B16" s="226" t="s">
        <v>215</v>
      </c>
      <c r="C16" s="212">
        <v>49595398439.389984</v>
      </c>
      <c r="D16" s="212">
        <v>3569036697.5000043</v>
      </c>
      <c r="E16" s="212">
        <f t="shared" si="1"/>
        <v>53164435136.889992</v>
      </c>
      <c r="F16" s="227">
        <f t="shared" si="0"/>
        <v>6.2798450591748066E-3</v>
      </c>
      <c r="G16" s="227">
        <f t="shared" si="0"/>
        <v>4.5191687487297155E-4</v>
      </c>
      <c r="H16" s="227">
        <f t="shared" si="0"/>
        <v>6.7317619340477785E-3</v>
      </c>
    </row>
    <row r="17" spans="1:8" x14ac:dyDescent="0.3">
      <c r="B17" s="230" t="s">
        <v>216</v>
      </c>
      <c r="C17" s="231"/>
      <c r="D17" s="231"/>
      <c r="E17" s="231"/>
      <c r="F17" s="232"/>
      <c r="G17" s="232"/>
      <c r="H17" s="232"/>
    </row>
    <row r="18" spans="1:8" x14ac:dyDescent="0.3">
      <c r="B18" s="233" t="s">
        <v>217</v>
      </c>
      <c r="C18" s="234">
        <f>C10-(C13-C15)</f>
        <v>2829970191.7161255</v>
      </c>
      <c r="D18" s="234">
        <f>D10-(D13-D15)</f>
        <v>304977965830.78027</v>
      </c>
      <c r="E18" s="234">
        <f t="shared" si="1"/>
        <v>307807936022.4964</v>
      </c>
      <c r="F18" s="235">
        <f t="shared" ref="F18:H24" si="2">C18/$L$6</f>
        <v>3.5833514570468046E-4</v>
      </c>
      <c r="G18" s="236">
        <f t="shared" si="2"/>
        <v>3.8616775590988993E-2</v>
      </c>
      <c r="H18" s="236">
        <f t="shared" si="2"/>
        <v>3.8975110736693672E-2</v>
      </c>
    </row>
    <row r="19" spans="1:8" x14ac:dyDescent="0.3">
      <c r="B19" s="233" t="s">
        <v>218</v>
      </c>
      <c r="C19" s="234">
        <f>C11-C14</f>
        <v>29148855449.526062</v>
      </c>
      <c r="D19" s="234">
        <f>D11-D14</f>
        <v>-4012312532.1096802</v>
      </c>
      <c r="E19" s="234">
        <f t="shared" si="1"/>
        <v>25136542917.416382</v>
      </c>
      <c r="F19" s="236">
        <f t="shared" si="2"/>
        <v>3.6908725735717344E-3</v>
      </c>
      <c r="G19" s="236">
        <f t="shared" si="2"/>
        <v>-5.0804513772435475E-4</v>
      </c>
      <c r="H19" s="236">
        <f t="shared" si="2"/>
        <v>3.1828274358473795E-3</v>
      </c>
    </row>
    <row r="20" spans="1:8" x14ac:dyDescent="0.3">
      <c r="B20" s="233" t="s">
        <v>219</v>
      </c>
      <c r="C20" s="234">
        <f>C12-C16</f>
        <v>-28713826855.209976</v>
      </c>
      <c r="D20" s="234">
        <f>D12-D16</f>
        <v>60234210448.089989</v>
      </c>
      <c r="E20" s="234">
        <f t="shared" si="1"/>
        <v>31520383592.880013</v>
      </c>
      <c r="F20" s="236">
        <f t="shared" si="2"/>
        <v>-3.635788588875971E-3</v>
      </c>
      <c r="G20" s="236">
        <f t="shared" si="2"/>
        <v>7.626947676164007E-3</v>
      </c>
      <c r="H20" s="236">
        <f t="shared" si="2"/>
        <v>3.9911590872880355E-3</v>
      </c>
    </row>
    <row r="21" spans="1:8" x14ac:dyDescent="0.3">
      <c r="B21" s="237" t="s">
        <v>220</v>
      </c>
      <c r="C21" s="238">
        <f>C10-C13</f>
        <v>435028594.31610107</v>
      </c>
      <c r="D21" s="238">
        <f>D10-D13</f>
        <v>56221897915.980286</v>
      </c>
      <c r="E21" s="238">
        <f t="shared" si="1"/>
        <v>56656926510.296387</v>
      </c>
      <c r="F21" s="239">
        <f t="shared" si="2"/>
        <v>5.5083984695765073E-5</v>
      </c>
      <c r="G21" s="240">
        <f t="shared" si="2"/>
        <v>7.1189025384396486E-3</v>
      </c>
      <c r="H21" s="240">
        <f t="shared" si="2"/>
        <v>7.1739865231354137E-3</v>
      </c>
    </row>
    <row r="22" spans="1:8" x14ac:dyDescent="0.3">
      <c r="B22" s="241" t="s">
        <v>221</v>
      </c>
      <c r="C22" s="234">
        <v>95699680.499999985</v>
      </c>
      <c r="D22" s="234">
        <v>442799886901.75</v>
      </c>
      <c r="E22" s="234">
        <f t="shared" si="1"/>
        <v>442895586582.25</v>
      </c>
      <c r="F22" s="236">
        <f t="shared" si="2"/>
        <v>1.2117639633180542E-5</v>
      </c>
      <c r="G22" s="236">
        <f t="shared" si="2"/>
        <v>5.6067997626057992E-2</v>
      </c>
      <c r="H22" s="236">
        <f t="shared" si="2"/>
        <v>5.6080115265691177E-2</v>
      </c>
    </row>
    <row r="23" spans="1:8" x14ac:dyDescent="0.3">
      <c r="B23" s="241" t="s">
        <v>222</v>
      </c>
      <c r="C23" s="234">
        <v>390508354.90000015</v>
      </c>
      <c r="D23" s="234">
        <v>499021784817.72998</v>
      </c>
      <c r="E23" s="234">
        <f t="shared" si="1"/>
        <v>499412293172.63</v>
      </c>
      <c r="F23" s="236">
        <f t="shared" si="2"/>
        <v>4.9446764019492997E-5</v>
      </c>
      <c r="G23" s="236">
        <f t="shared" si="2"/>
        <v>6.31869001644976E-2</v>
      </c>
      <c r="H23" s="236">
        <f t="shared" si="2"/>
        <v>6.3236346928517095E-2</v>
      </c>
    </row>
    <row r="24" spans="1:8" ht="15" thickBot="1" x14ac:dyDescent="0.35">
      <c r="B24" s="242" t="s">
        <v>223</v>
      </c>
      <c r="C24" s="243">
        <f>C22-C23</f>
        <v>-294808674.40000015</v>
      </c>
      <c r="D24" s="243">
        <f>D22-D23</f>
        <v>-56221897915.97998</v>
      </c>
      <c r="E24" s="243">
        <f t="shared" si="1"/>
        <v>-56516706590.379982</v>
      </c>
      <c r="F24" s="244">
        <f t="shared" si="2"/>
        <v>-3.7329124386312456E-5</v>
      </c>
      <c r="G24" s="244">
        <f t="shared" si="2"/>
        <v>-7.1189025384396105E-3</v>
      </c>
      <c r="H24" s="244">
        <f t="shared" si="2"/>
        <v>-7.1562316628259234E-3</v>
      </c>
    </row>
    <row r="25" spans="1:8" ht="21.6" x14ac:dyDescent="0.3">
      <c r="A25" s="215"/>
      <c r="B25" s="217" t="s">
        <v>224</v>
      </c>
      <c r="C25" s="215"/>
      <c r="D25" s="216"/>
      <c r="E25" s="216"/>
    </row>
    <row r="26" spans="1:8" x14ac:dyDescent="0.3">
      <c r="A26" s="215"/>
      <c r="B26" s="217"/>
      <c r="C26" s="215"/>
      <c r="D26" s="216"/>
      <c r="E26" s="216"/>
    </row>
    <row r="27" spans="1:8" x14ac:dyDescent="0.3">
      <c r="A27" s="215"/>
      <c r="C27" s="215"/>
      <c r="D27" s="215"/>
      <c r="E27" s="215"/>
      <c r="F27"/>
      <c r="G27"/>
    </row>
    <row r="28" spans="1:8" x14ac:dyDescent="0.3">
      <c r="B28" s="215"/>
      <c r="C28" s="215"/>
      <c r="D28" s="215"/>
      <c r="E28" s="218"/>
      <c r="F28"/>
      <c r="G28"/>
    </row>
    <row r="29" spans="1:8" x14ac:dyDescent="0.3">
      <c r="B29" s="215"/>
      <c r="F29"/>
      <c r="G29"/>
    </row>
    <row r="30" spans="1:8" x14ac:dyDescent="0.3">
      <c r="E30" s="214"/>
      <c r="F30"/>
      <c r="G30"/>
    </row>
    <row r="31" spans="1:8" x14ac:dyDescent="0.3">
      <c r="B31" s="219"/>
      <c r="E31" s="214"/>
    </row>
    <row r="32" spans="1:8" x14ac:dyDescent="0.3">
      <c r="E32" s="90"/>
    </row>
    <row r="33" spans="4:4" x14ac:dyDescent="0.3">
      <c r="D33" s="211"/>
    </row>
  </sheetData>
  <mergeCells count="13">
    <mergeCell ref="H8:H9"/>
    <mergeCell ref="B8:B9"/>
    <mergeCell ref="C8:C9"/>
    <mergeCell ref="D8:D9"/>
    <mergeCell ref="E8:E9"/>
    <mergeCell ref="F8:F9"/>
    <mergeCell ref="G8:G9"/>
    <mergeCell ref="B1:H1"/>
    <mergeCell ref="B2:H2"/>
    <mergeCell ref="B3:H3"/>
    <mergeCell ref="B5:H5"/>
    <mergeCell ref="B6:H6"/>
    <mergeCell ref="B7:H7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C686-57EF-43C2-88EC-528FFCE278A3}">
  <dimension ref="B1:N22"/>
  <sheetViews>
    <sheetView showGridLines="0" zoomScale="80" zoomScaleNormal="80" workbookViewId="0">
      <selection activeCell="M18" sqref="M18"/>
    </sheetView>
  </sheetViews>
  <sheetFormatPr baseColWidth="10" defaultColWidth="11.44140625" defaultRowHeight="14.4" x14ac:dyDescent="0.3"/>
  <cols>
    <col min="1" max="2" width="11.44140625" style="12"/>
    <col min="3" max="3" width="36.33203125" style="12" customWidth="1"/>
    <col min="4" max="4" width="35.6640625" style="12" customWidth="1"/>
    <col min="5" max="5" width="22.6640625" style="12" customWidth="1"/>
    <col min="6" max="6" width="18.109375" style="12" customWidth="1"/>
    <col min="7" max="7" width="14.88671875" style="12" customWidth="1"/>
    <col min="8" max="8" width="22.33203125" style="12" customWidth="1"/>
    <col min="9" max="9" width="20.6640625" style="12" customWidth="1"/>
    <col min="10" max="16384" width="11.44140625" style="12"/>
  </cols>
  <sheetData>
    <row r="1" spans="2:14" s="245" customFormat="1" ht="15" customHeight="1" x14ac:dyDescent="0.3">
      <c r="B1" s="282" t="s">
        <v>290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2:14" s="245" customFormat="1" ht="15" customHeight="1" x14ac:dyDescent="0.3">
      <c r="B2" s="376" t="s">
        <v>1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</row>
    <row r="3" spans="2:14" s="245" customFormat="1" ht="15" customHeight="1" x14ac:dyDescent="0.3">
      <c r="B3" s="378" t="s">
        <v>225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2:14" s="245" customFormat="1" x14ac:dyDescent="0.3">
      <c r="C4" s="246"/>
      <c r="D4" s="246"/>
      <c r="E4" s="246"/>
      <c r="F4" s="246"/>
      <c r="G4" s="246"/>
      <c r="H4" s="246"/>
      <c r="I4" s="246"/>
      <c r="J4" s="246"/>
    </row>
    <row r="8" spans="2:14" ht="14.25" customHeight="1" x14ac:dyDescent="0.3">
      <c r="C8" s="379" t="s">
        <v>226</v>
      </c>
      <c r="D8" s="379"/>
      <c r="E8" s="379"/>
      <c r="F8" s="379"/>
      <c r="G8" s="379"/>
      <c r="H8" s="379"/>
      <c r="I8" s="379"/>
    </row>
    <row r="9" spans="2:14" x14ac:dyDescent="0.3">
      <c r="C9" s="380">
        <v>2025</v>
      </c>
      <c r="D9" s="380"/>
      <c r="E9" s="380"/>
      <c r="F9" s="380"/>
      <c r="G9" s="380"/>
      <c r="H9" s="380"/>
      <c r="I9" s="380"/>
    </row>
    <row r="10" spans="2:14" ht="18.75" customHeight="1" x14ac:dyDescent="0.3">
      <c r="C10" s="389" t="s">
        <v>227</v>
      </c>
      <c r="D10" s="392" t="s">
        <v>228</v>
      </c>
      <c r="E10" s="381" t="s">
        <v>229</v>
      </c>
      <c r="F10" s="381" t="s">
        <v>230</v>
      </c>
      <c r="G10" s="381" t="s">
        <v>231</v>
      </c>
      <c r="H10" s="381" t="s">
        <v>232</v>
      </c>
      <c r="I10" s="383" t="s">
        <v>233</v>
      </c>
    </row>
    <row r="11" spans="2:14" ht="15" customHeight="1" thickBot="1" x14ac:dyDescent="0.35">
      <c r="C11" s="390"/>
      <c r="D11" s="393"/>
      <c r="E11" s="382"/>
      <c r="F11" s="396"/>
      <c r="G11" s="382"/>
      <c r="H11" s="382"/>
      <c r="I11" s="384"/>
    </row>
    <row r="12" spans="2:14" ht="15" thickBot="1" x14ac:dyDescent="0.35">
      <c r="C12" s="391"/>
      <c r="D12" s="394"/>
      <c r="E12" s="395"/>
      <c r="F12" s="247">
        <v>1</v>
      </c>
      <c r="G12" s="248">
        <v>2</v>
      </c>
      <c r="H12" s="249" t="s">
        <v>234</v>
      </c>
      <c r="I12" s="250">
        <v>4</v>
      </c>
    </row>
    <row r="13" spans="2:14" ht="58.2" thickBot="1" x14ac:dyDescent="0.35">
      <c r="C13" s="274" t="s">
        <v>235</v>
      </c>
      <c r="D13" s="252" t="s">
        <v>299</v>
      </c>
      <c r="E13" s="253" t="s">
        <v>300</v>
      </c>
      <c r="F13" s="254">
        <v>609143980.47000003</v>
      </c>
      <c r="G13" s="254">
        <v>615446209</v>
      </c>
      <c r="H13" s="255">
        <f t="shared" ref="H13:H19" si="0">G13/F13</f>
        <v>1.0103460408902627</v>
      </c>
      <c r="I13" s="256">
        <v>6196995616.9400005</v>
      </c>
    </row>
    <row r="14" spans="2:14" ht="58.2" thickBot="1" x14ac:dyDescent="0.35">
      <c r="C14" s="385" t="s">
        <v>237</v>
      </c>
      <c r="D14" s="252" t="s">
        <v>301</v>
      </c>
      <c r="E14" s="253" t="s">
        <v>238</v>
      </c>
      <c r="F14" s="257">
        <v>64718512.530000001</v>
      </c>
      <c r="G14" s="257">
        <v>62053488</v>
      </c>
      <c r="H14" s="255">
        <f t="shared" si="0"/>
        <v>0.95882129508516378</v>
      </c>
      <c r="I14" s="256">
        <v>3129841157.0500002</v>
      </c>
    </row>
    <row r="15" spans="2:14" ht="87" thickBot="1" x14ac:dyDescent="0.35">
      <c r="C15" s="386"/>
      <c r="D15" s="252" t="s">
        <v>302</v>
      </c>
      <c r="E15" s="253" t="s">
        <v>239</v>
      </c>
      <c r="F15" s="257">
        <v>33956737.399999999</v>
      </c>
      <c r="G15" s="257">
        <v>33571539</v>
      </c>
      <c r="H15" s="255">
        <f t="shared" si="0"/>
        <v>0.98865620111076991</v>
      </c>
      <c r="I15" s="256">
        <v>2437180413.0699997</v>
      </c>
    </row>
    <row r="16" spans="2:14" ht="72.599999999999994" thickBot="1" x14ac:dyDescent="0.35">
      <c r="C16" s="258" t="s">
        <v>240</v>
      </c>
      <c r="D16" s="252" t="s">
        <v>303</v>
      </c>
      <c r="E16" s="253" t="s">
        <v>241</v>
      </c>
      <c r="F16" s="257">
        <v>181366</v>
      </c>
      <c r="G16" s="257">
        <v>230846</v>
      </c>
      <c r="H16" s="255">
        <f t="shared" si="0"/>
        <v>1.2728184996085263</v>
      </c>
      <c r="I16" s="256">
        <v>296013911.75</v>
      </c>
    </row>
    <row r="17" spans="3:9" ht="43.8" thickBot="1" x14ac:dyDescent="0.35">
      <c r="C17" s="397" t="s">
        <v>242</v>
      </c>
      <c r="D17" s="259" t="s">
        <v>243</v>
      </c>
      <c r="E17" s="253" t="s">
        <v>244</v>
      </c>
      <c r="F17" s="257">
        <v>996</v>
      </c>
      <c r="G17" s="257">
        <v>1667</v>
      </c>
      <c r="H17" s="260">
        <f t="shared" si="0"/>
        <v>1.6736947791164658</v>
      </c>
      <c r="I17" s="261">
        <v>106289165.90000001</v>
      </c>
    </row>
    <row r="18" spans="3:9" ht="43.8" thickBot="1" x14ac:dyDescent="0.35">
      <c r="C18" s="415"/>
      <c r="D18" s="416" t="s">
        <v>245</v>
      </c>
      <c r="E18" s="262" t="s">
        <v>246</v>
      </c>
      <c r="F18" s="263">
        <v>170</v>
      </c>
      <c r="G18" s="263">
        <v>129</v>
      </c>
      <c r="H18" s="260">
        <f t="shared" si="0"/>
        <v>0.75882352941176467</v>
      </c>
      <c r="I18" s="261">
        <v>25277598.98</v>
      </c>
    </row>
    <row r="19" spans="3:9" ht="43.8" thickBot="1" x14ac:dyDescent="0.35">
      <c r="C19" s="415"/>
      <c r="D19" s="252" t="s">
        <v>304</v>
      </c>
      <c r="E19" s="417" t="s">
        <v>305</v>
      </c>
      <c r="F19" s="257">
        <v>1301</v>
      </c>
      <c r="G19" s="257">
        <v>2006</v>
      </c>
      <c r="H19" s="260">
        <f t="shared" si="0"/>
        <v>1.5418908531898539</v>
      </c>
      <c r="I19" s="261">
        <v>69938026.150000006</v>
      </c>
    </row>
    <row r="20" spans="3:9" ht="15" thickBot="1" x14ac:dyDescent="0.35">
      <c r="C20" s="387" t="s">
        <v>247</v>
      </c>
      <c r="D20" s="388"/>
      <c r="E20" s="388"/>
      <c r="F20" s="388"/>
      <c r="G20" s="388"/>
      <c r="H20" s="418"/>
      <c r="I20" s="264">
        <f>SUM(I13:I19)</f>
        <v>12261535889.84</v>
      </c>
    </row>
    <row r="21" spans="3:9" x14ac:dyDescent="0.3">
      <c r="C21" s="265" t="s">
        <v>248</v>
      </c>
    </row>
    <row r="22" spans="3:9" x14ac:dyDescent="0.3">
      <c r="C22" s="205" t="s">
        <v>202</v>
      </c>
    </row>
  </sheetData>
  <mergeCells count="15">
    <mergeCell ref="H10:H11"/>
    <mergeCell ref="I10:I11"/>
    <mergeCell ref="C14:C15"/>
    <mergeCell ref="C17:C19"/>
    <mergeCell ref="C20:H20"/>
    <mergeCell ref="B1:N1"/>
    <mergeCell ref="B2:N2"/>
    <mergeCell ref="B3:N3"/>
    <mergeCell ref="C8:I8"/>
    <mergeCell ref="C9:I9"/>
    <mergeCell ref="C10:C12"/>
    <mergeCell ref="D10:D12"/>
    <mergeCell ref="E10:E12"/>
    <mergeCell ref="F10:F11"/>
    <mergeCell ref="G10:G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AA36-27DE-4491-9B59-2C67AC357C44}">
  <dimension ref="B1:N20"/>
  <sheetViews>
    <sheetView showGridLines="0" zoomScale="80" zoomScaleNormal="80" workbookViewId="0">
      <selection activeCell="B1" sqref="B1:N3"/>
    </sheetView>
  </sheetViews>
  <sheetFormatPr baseColWidth="10" defaultColWidth="11.44140625" defaultRowHeight="14.4" x14ac:dyDescent="0.3"/>
  <cols>
    <col min="1" max="2" width="11.44140625" style="12"/>
    <col min="3" max="3" width="36.33203125" style="12" customWidth="1"/>
    <col min="4" max="4" width="35.6640625" style="12" customWidth="1"/>
    <col min="5" max="5" width="23.6640625" style="12" bestFit="1" customWidth="1"/>
    <col min="6" max="6" width="18.33203125" style="12" customWidth="1"/>
    <col min="7" max="7" width="19.109375" style="12" bestFit="1" customWidth="1"/>
    <col min="8" max="8" width="22.33203125" style="12" customWidth="1"/>
    <col min="9" max="9" width="20.6640625" style="12" customWidth="1"/>
    <col min="10" max="16384" width="11.44140625" style="12"/>
  </cols>
  <sheetData>
    <row r="1" spans="2:14" s="245" customFormat="1" x14ac:dyDescent="0.3">
      <c r="B1" s="282" t="s">
        <v>290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2:14" s="245" customFormat="1" ht="15" customHeight="1" x14ac:dyDescent="0.3">
      <c r="B2" s="376" t="s">
        <v>1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</row>
    <row r="3" spans="2:14" s="245" customFormat="1" ht="15" customHeight="1" x14ac:dyDescent="0.3">
      <c r="B3" s="378" t="s">
        <v>225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2:14" s="245" customFormat="1" x14ac:dyDescent="0.3">
      <c r="C4" s="246"/>
      <c r="D4" s="246"/>
      <c r="E4" s="246"/>
      <c r="F4" s="246"/>
      <c r="G4" s="246"/>
      <c r="H4" s="246"/>
      <c r="I4" s="246"/>
      <c r="J4" s="246"/>
    </row>
    <row r="8" spans="2:14" x14ac:dyDescent="0.3">
      <c r="C8" s="379" t="s">
        <v>249</v>
      </c>
      <c r="D8" s="379"/>
      <c r="E8" s="379"/>
      <c r="F8" s="379"/>
      <c r="G8" s="379"/>
      <c r="H8" s="379"/>
      <c r="I8" s="379"/>
    </row>
    <row r="9" spans="2:14" x14ac:dyDescent="0.3">
      <c r="C9" s="379"/>
      <c r="D9" s="379"/>
      <c r="E9" s="379"/>
      <c r="F9" s="379"/>
      <c r="G9" s="379"/>
      <c r="H9" s="379"/>
      <c r="I9" s="379"/>
    </row>
    <row r="10" spans="2:14" x14ac:dyDescent="0.3">
      <c r="C10" s="380">
        <v>2025</v>
      </c>
      <c r="D10" s="380"/>
      <c r="E10" s="380"/>
      <c r="F10" s="380"/>
      <c r="G10" s="380"/>
      <c r="H10" s="380"/>
      <c r="I10" s="380"/>
    </row>
    <row r="11" spans="2:14" ht="18.75" customHeight="1" x14ac:dyDescent="0.3">
      <c r="C11" s="389" t="s">
        <v>227</v>
      </c>
      <c r="D11" s="392" t="s">
        <v>228</v>
      </c>
      <c r="E11" s="392" t="s">
        <v>229</v>
      </c>
      <c r="F11" s="381" t="s">
        <v>230</v>
      </c>
      <c r="G11" s="381" t="s">
        <v>231</v>
      </c>
      <c r="H11" s="381" t="s">
        <v>232</v>
      </c>
      <c r="I11" s="383" t="s">
        <v>233</v>
      </c>
    </row>
    <row r="12" spans="2:14" ht="15" customHeight="1" thickBot="1" x14ac:dyDescent="0.35">
      <c r="C12" s="390"/>
      <c r="D12" s="393"/>
      <c r="E12" s="393"/>
      <c r="F12" s="396"/>
      <c r="G12" s="382"/>
      <c r="H12" s="382"/>
      <c r="I12" s="384"/>
    </row>
    <row r="13" spans="2:14" ht="15" thickBot="1" x14ac:dyDescent="0.35">
      <c r="C13" s="391"/>
      <c r="D13" s="394"/>
      <c r="E13" s="394"/>
      <c r="F13" s="247">
        <v>1</v>
      </c>
      <c r="G13" s="248">
        <v>2</v>
      </c>
      <c r="H13" s="249" t="s">
        <v>234</v>
      </c>
      <c r="I13" s="250">
        <v>4</v>
      </c>
    </row>
    <row r="14" spans="2:14" ht="72.599999999999994" thickBot="1" x14ac:dyDescent="0.35">
      <c r="C14" s="251" t="s">
        <v>235</v>
      </c>
      <c r="D14" s="252" t="s">
        <v>306</v>
      </c>
      <c r="E14" s="253" t="s">
        <v>250</v>
      </c>
      <c r="F14" s="257">
        <v>580262400</v>
      </c>
      <c r="G14" s="257">
        <v>606084979</v>
      </c>
      <c r="H14" s="255">
        <f t="shared" ref="H14:H17" si="0">G14/F14</f>
        <v>1.0445015548138221</v>
      </c>
      <c r="I14" s="256">
        <v>5217927715.1499996</v>
      </c>
    </row>
    <row r="15" spans="2:14" ht="72.599999999999994" thickBot="1" x14ac:dyDescent="0.35">
      <c r="C15" s="397" t="s">
        <v>237</v>
      </c>
      <c r="D15" s="252" t="s">
        <v>251</v>
      </c>
      <c r="E15" s="253" t="s">
        <v>238</v>
      </c>
      <c r="F15" s="257">
        <v>106651125.36</v>
      </c>
      <c r="G15" s="257">
        <v>107317019</v>
      </c>
      <c r="H15" s="255">
        <f t="shared" si="0"/>
        <v>1.0062436625750764</v>
      </c>
      <c r="I15" s="256">
        <v>321210684.76999998</v>
      </c>
    </row>
    <row r="16" spans="2:14" ht="101.4" thickBot="1" x14ac:dyDescent="0.35">
      <c r="C16" s="398"/>
      <c r="D16" s="266" t="s">
        <v>252</v>
      </c>
      <c r="E16" s="267" t="s">
        <v>239</v>
      </c>
      <c r="F16" s="268">
        <v>32122555</v>
      </c>
      <c r="G16" s="269">
        <v>32210526</v>
      </c>
      <c r="H16" s="270">
        <f t="shared" si="0"/>
        <v>1.0027386053195333</v>
      </c>
      <c r="I16" s="261">
        <v>1040134040.2900001</v>
      </c>
    </row>
    <row r="17" spans="3:9" ht="72.599999999999994" thickBot="1" x14ac:dyDescent="0.35">
      <c r="C17" s="419" t="s">
        <v>253</v>
      </c>
      <c r="D17" s="266" t="s">
        <v>254</v>
      </c>
      <c r="E17" s="267" t="s">
        <v>255</v>
      </c>
      <c r="F17" s="257">
        <v>427000</v>
      </c>
      <c r="G17" s="269">
        <v>1708608</v>
      </c>
      <c r="H17" s="270">
        <f t="shared" si="0"/>
        <v>4.0014238875878219</v>
      </c>
      <c r="I17" s="261">
        <v>180764850.20000002</v>
      </c>
    </row>
    <row r="18" spans="3:9" ht="15" thickBot="1" x14ac:dyDescent="0.35">
      <c r="C18" s="399" t="s">
        <v>247</v>
      </c>
      <c r="D18" s="400"/>
      <c r="E18" s="400"/>
      <c r="F18" s="400"/>
      <c r="G18" s="400"/>
      <c r="H18" s="401"/>
      <c r="I18" s="264">
        <f>SUM(I14:I17)</f>
        <v>6760037290.4099998</v>
      </c>
    </row>
    <row r="19" spans="3:9" x14ac:dyDescent="0.3">
      <c r="C19" s="265" t="s">
        <v>248</v>
      </c>
    </row>
    <row r="20" spans="3:9" x14ac:dyDescent="0.3">
      <c r="C20" s="205" t="s">
        <v>202</v>
      </c>
    </row>
  </sheetData>
  <mergeCells count="14">
    <mergeCell ref="H11:H12"/>
    <mergeCell ref="I11:I12"/>
    <mergeCell ref="C15:C16"/>
    <mergeCell ref="C18:H18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CE40-C3EB-49F4-8CDE-A646EE65370D}">
  <dimension ref="B1:N24"/>
  <sheetViews>
    <sheetView showGridLines="0" zoomScale="80" zoomScaleNormal="80" workbookViewId="0">
      <selection activeCell="B1" sqref="B1:N3"/>
    </sheetView>
  </sheetViews>
  <sheetFormatPr baseColWidth="10" defaultColWidth="11.44140625" defaultRowHeight="14.4" x14ac:dyDescent="0.3"/>
  <cols>
    <col min="1" max="2" width="11.44140625" style="12"/>
    <col min="3" max="3" width="36.33203125" style="12" customWidth="1"/>
    <col min="4" max="4" width="35.6640625" style="12" customWidth="1"/>
    <col min="5" max="5" width="23.6640625" style="12" bestFit="1" customWidth="1"/>
    <col min="6" max="6" width="18.33203125" style="12" customWidth="1"/>
    <col min="7" max="7" width="19.109375" style="12" bestFit="1" customWidth="1"/>
    <col min="8" max="8" width="22.33203125" style="12" customWidth="1"/>
    <col min="9" max="9" width="20.6640625" style="12" customWidth="1"/>
    <col min="10" max="16384" width="11.44140625" style="12"/>
  </cols>
  <sheetData>
    <row r="1" spans="2:14" s="245" customFormat="1" ht="15" customHeight="1" x14ac:dyDescent="0.3">
      <c r="B1" s="376" t="s">
        <v>290</v>
      </c>
      <c r="C1" s="377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</row>
    <row r="2" spans="2:14" s="245" customFormat="1" ht="15" customHeight="1" x14ac:dyDescent="0.3">
      <c r="B2" s="376" t="s">
        <v>1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</row>
    <row r="3" spans="2:14" s="245" customFormat="1" ht="15" customHeight="1" x14ac:dyDescent="0.3">
      <c r="B3" s="378" t="s">
        <v>225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2:14" s="245" customFormat="1" x14ac:dyDescent="0.3">
      <c r="C4" s="246"/>
      <c r="D4" s="246"/>
      <c r="E4" s="246"/>
      <c r="F4" s="246"/>
      <c r="G4" s="246"/>
      <c r="H4" s="246"/>
      <c r="I4" s="246"/>
      <c r="J4" s="246"/>
    </row>
    <row r="8" spans="2:14" x14ac:dyDescent="0.3">
      <c r="C8" s="379" t="s">
        <v>256</v>
      </c>
      <c r="D8" s="379"/>
      <c r="E8" s="379"/>
      <c r="F8" s="379"/>
      <c r="G8" s="379"/>
      <c r="H8" s="379"/>
      <c r="I8" s="379"/>
    </row>
    <row r="9" spans="2:14" x14ac:dyDescent="0.3">
      <c r="C9" s="379"/>
      <c r="D9" s="379"/>
      <c r="E9" s="379"/>
      <c r="F9" s="379"/>
      <c r="G9" s="379"/>
      <c r="H9" s="379"/>
      <c r="I9" s="379"/>
    </row>
    <row r="10" spans="2:14" x14ac:dyDescent="0.3">
      <c r="C10" s="380">
        <v>2025</v>
      </c>
      <c r="D10" s="380"/>
      <c r="E10" s="380"/>
      <c r="F10" s="380"/>
      <c r="G10" s="380"/>
      <c r="H10" s="380"/>
      <c r="I10" s="380"/>
    </row>
    <row r="11" spans="2:14" ht="18.75" customHeight="1" x14ac:dyDescent="0.3">
      <c r="C11" s="389" t="s">
        <v>227</v>
      </c>
      <c r="D11" s="392" t="s">
        <v>228</v>
      </c>
      <c r="E11" s="392" t="s">
        <v>229</v>
      </c>
      <c r="F11" s="381" t="s">
        <v>230</v>
      </c>
      <c r="G11" s="381" t="s">
        <v>231</v>
      </c>
      <c r="H11" s="381" t="s">
        <v>232</v>
      </c>
      <c r="I11" s="383" t="s">
        <v>233</v>
      </c>
    </row>
    <row r="12" spans="2:14" ht="15" customHeight="1" thickBot="1" x14ac:dyDescent="0.35">
      <c r="C12" s="390"/>
      <c r="D12" s="393"/>
      <c r="E12" s="393"/>
      <c r="F12" s="396"/>
      <c r="G12" s="382"/>
      <c r="H12" s="382"/>
      <c r="I12" s="384"/>
    </row>
    <row r="13" spans="2:14" ht="15" thickBot="1" x14ac:dyDescent="0.35">
      <c r="C13" s="391"/>
      <c r="D13" s="394"/>
      <c r="E13" s="394"/>
      <c r="F13" s="247">
        <v>1</v>
      </c>
      <c r="G13" s="248">
        <v>2</v>
      </c>
      <c r="H13" s="249" t="s">
        <v>234</v>
      </c>
      <c r="I13" s="250">
        <v>4</v>
      </c>
    </row>
    <row r="14" spans="2:14" ht="58.2" thickBot="1" x14ac:dyDescent="0.35">
      <c r="C14" s="397" t="s">
        <v>235</v>
      </c>
      <c r="D14" s="252" t="s">
        <v>257</v>
      </c>
      <c r="E14" s="253" t="s">
        <v>258</v>
      </c>
      <c r="F14" s="257">
        <v>145466782.95999998</v>
      </c>
      <c r="G14" s="257">
        <v>145931415</v>
      </c>
      <c r="H14" s="255">
        <f t="shared" ref="H14:H19" si="0">G14/F14</f>
        <v>1.003194076548237</v>
      </c>
      <c r="I14" s="256">
        <v>1422243928.2199998</v>
      </c>
    </row>
    <row r="15" spans="2:14" ht="58.2" thickBot="1" x14ac:dyDescent="0.35">
      <c r="C15" s="398"/>
      <c r="D15" s="252" t="s">
        <v>259</v>
      </c>
      <c r="E15" s="253" t="s">
        <v>236</v>
      </c>
      <c r="F15" s="257">
        <v>365225436.15999997</v>
      </c>
      <c r="G15" s="257">
        <v>182414270</v>
      </c>
      <c r="H15" s="255">
        <f t="shared" si="0"/>
        <v>0.49945664222600028</v>
      </c>
      <c r="I15" s="256">
        <v>901498217.36999989</v>
      </c>
    </row>
    <row r="16" spans="2:14" ht="72.599999999999994" thickBot="1" x14ac:dyDescent="0.35">
      <c r="C16" s="397" t="s">
        <v>237</v>
      </c>
      <c r="D16" s="252" t="s">
        <v>260</v>
      </c>
      <c r="E16" s="253" t="s">
        <v>238</v>
      </c>
      <c r="F16" s="257">
        <v>79180456.460000008</v>
      </c>
      <c r="G16" s="257">
        <v>75884336</v>
      </c>
      <c r="H16" s="255">
        <f t="shared" si="0"/>
        <v>0.95837204523233421</v>
      </c>
      <c r="I16" s="256">
        <v>305494840.19</v>
      </c>
    </row>
    <row r="17" spans="3:9" ht="87" thickBot="1" x14ac:dyDescent="0.35">
      <c r="C17" s="398"/>
      <c r="D17" s="266" t="s">
        <v>261</v>
      </c>
      <c r="E17" s="267" t="s">
        <v>239</v>
      </c>
      <c r="F17" s="268">
        <v>20555172.66</v>
      </c>
      <c r="G17" s="269">
        <v>15235452</v>
      </c>
      <c r="H17" s="270">
        <f t="shared" si="0"/>
        <v>0.74119795790613419</v>
      </c>
      <c r="I17" s="261">
        <v>255204137.70000002</v>
      </c>
    </row>
    <row r="18" spans="3:9" ht="72.599999999999994" thickBot="1" x14ac:dyDescent="0.35">
      <c r="C18" s="419" t="s">
        <v>253</v>
      </c>
      <c r="D18" s="266" t="s">
        <v>262</v>
      </c>
      <c r="E18" s="267" t="s">
        <v>263</v>
      </c>
      <c r="F18" s="257">
        <v>4800</v>
      </c>
      <c r="G18" s="269">
        <v>7164</v>
      </c>
      <c r="H18" s="270">
        <f t="shared" si="0"/>
        <v>1.4924999999999999</v>
      </c>
      <c r="I18" s="261">
        <v>404094200.73000002</v>
      </c>
    </row>
    <row r="19" spans="3:9" ht="43.8" thickBot="1" x14ac:dyDescent="0.35">
      <c r="C19" s="420" t="s">
        <v>307</v>
      </c>
      <c r="D19" s="266" t="s">
        <v>308</v>
      </c>
      <c r="E19" s="267" t="s">
        <v>309</v>
      </c>
      <c r="F19" s="257">
        <v>4900</v>
      </c>
      <c r="G19" s="269">
        <v>1531</v>
      </c>
      <c r="H19" s="270">
        <f t="shared" si="0"/>
        <v>0.31244897959183676</v>
      </c>
      <c r="I19" s="261">
        <v>60935966.410000004</v>
      </c>
    </row>
    <row r="20" spans="3:9" ht="15" thickBot="1" x14ac:dyDescent="0.35">
      <c r="C20" s="399" t="s">
        <v>247</v>
      </c>
      <c r="D20" s="400"/>
      <c r="E20" s="400"/>
      <c r="F20" s="400"/>
      <c r="G20" s="400"/>
      <c r="H20" s="401"/>
      <c r="I20" s="264">
        <f>SUM(I14:I19)</f>
        <v>3349471290.6199994</v>
      </c>
    </row>
    <row r="21" spans="3:9" x14ac:dyDescent="0.3">
      <c r="C21" s="265" t="s">
        <v>248</v>
      </c>
    </row>
    <row r="22" spans="3:9" x14ac:dyDescent="0.3">
      <c r="C22" s="205" t="s">
        <v>202</v>
      </c>
    </row>
    <row r="24" spans="3:9" x14ac:dyDescent="0.3">
      <c r="C24" s="265"/>
    </row>
  </sheetData>
  <mergeCells count="15">
    <mergeCell ref="H11:H12"/>
    <mergeCell ref="I11:I12"/>
    <mergeCell ref="C14:C15"/>
    <mergeCell ref="C16:C17"/>
    <mergeCell ref="C20:H20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</mergeCells>
  <hyperlinks>
    <hyperlink ref="C1" location="Indice!A1" display="Indice" xr:uid="{318DAA38-B98E-4810-9B0C-53928F39487D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65EA-E043-4334-BADB-107EB71948E6}">
  <dimension ref="B1:N21"/>
  <sheetViews>
    <sheetView showGridLines="0" zoomScale="80" zoomScaleNormal="80" workbookViewId="0">
      <selection activeCell="B1" sqref="B1:N3"/>
    </sheetView>
  </sheetViews>
  <sheetFormatPr baseColWidth="10" defaultColWidth="11.44140625" defaultRowHeight="14.4" x14ac:dyDescent="0.3"/>
  <cols>
    <col min="1" max="2" width="11.44140625" style="12"/>
    <col min="3" max="3" width="36.33203125" style="12" customWidth="1"/>
    <col min="4" max="4" width="35.6640625" style="12" customWidth="1"/>
    <col min="5" max="5" width="24.109375" style="12" customWidth="1"/>
    <col min="6" max="6" width="18.33203125" style="12" customWidth="1"/>
    <col min="7" max="7" width="14.88671875" style="12" customWidth="1"/>
    <col min="8" max="8" width="22.33203125" style="12" customWidth="1"/>
    <col min="9" max="9" width="20.6640625" style="12" customWidth="1"/>
    <col min="10" max="16384" width="11.44140625" style="12"/>
  </cols>
  <sheetData>
    <row r="1" spans="2:14" s="245" customFormat="1" ht="15" customHeight="1" x14ac:dyDescent="0.3">
      <c r="B1" s="282" t="s">
        <v>290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2:14" s="245" customFormat="1" ht="15" customHeight="1" x14ac:dyDescent="0.3">
      <c r="B2" s="376" t="s">
        <v>1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</row>
    <row r="3" spans="2:14" s="245" customFormat="1" ht="15" customHeight="1" x14ac:dyDescent="0.3">
      <c r="B3" s="378" t="s">
        <v>225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2:14" s="245" customFormat="1" x14ac:dyDescent="0.3">
      <c r="C4" s="246"/>
      <c r="D4" s="246"/>
      <c r="E4" s="246"/>
      <c r="F4" s="246"/>
      <c r="G4" s="246"/>
      <c r="H4" s="246"/>
      <c r="I4" s="246"/>
      <c r="J4" s="246"/>
    </row>
    <row r="8" spans="2:14" x14ac:dyDescent="0.3">
      <c r="C8" s="379" t="s">
        <v>264</v>
      </c>
      <c r="D8" s="379"/>
      <c r="E8" s="379"/>
      <c r="F8" s="379"/>
      <c r="G8" s="379"/>
      <c r="H8" s="379"/>
      <c r="I8" s="379"/>
    </row>
    <row r="9" spans="2:14" x14ac:dyDescent="0.3">
      <c r="C9" s="379"/>
      <c r="D9" s="379"/>
      <c r="E9" s="379"/>
      <c r="F9" s="379"/>
      <c r="G9" s="379"/>
      <c r="H9" s="379"/>
      <c r="I9" s="379"/>
    </row>
    <row r="10" spans="2:14" x14ac:dyDescent="0.3">
      <c r="C10" s="380">
        <v>2025</v>
      </c>
      <c r="D10" s="380"/>
      <c r="E10" s="380"/>
      <c r="F10" s="380"/>
      <c r="G10" s="380"/>
      <c r="H10" s="380"/>
      <c r="I10" s="380"/>
    </row>
    <row r="11" spans="2:14" ht="18.75" customHeight="1" x14ac:dyDescent="0.3">
      <c r="C11" s="389" t="s">
        <v>227</v>
      </c>
      <c r="D11" s="392" t="s">
        <v>228</v>
      </c>
      <c r="E11" s="392" t="s">
        <v>229</v>
      </c>
      <c r="F11" s="381" t="s">
        <v>230</v>
      </c>
      <c r="G11" s="381" t="s">
        <v>231</v>
      </c>
      <c r="H11" s="381" t="s">
        <v>232</v>
      </c>
      <c r="I11" s="383" t="s">
        <v>233</v>
      </c>
    </row>
    <row r="12" spans="2:14" ht="15" customHeight="1" thickBot="1" x14ac:dyDescent="0.35">
      <c r="C12" s="390"/>
      <c r="D12" s="393"/>
      <c r="E12" s="393"/>
      <c r="F12" s="396"/>
      <c r="G12" s="382"/>
      <c r="H12" s="382"/>
      <c r="I12" s="384"/>
    </row>
    <row r="13" spans="2:14" ht="15" thickBot="1" x14ac:dyDescent="0.35">
      <c r="C13" s="391"/>
      <c r="D13" s="394"/>
      <c r="E13" s="394"/>
      <c r="F13" s="247">
        <v>1</v>
      </c>
      <c r="G13" s="248">
        <v>2</v>
      </c>
      <c r="H13" s="249" t="s">
        <v>234</v>
      </c>
      <c r="I13" s="250">
        <v>4</v>
      </c>
    </row>
    <row r="14" spans="2:14" ht="58.2" thickBot="1" x14ac:dyDescent="0.35">
      <c r="C14" s="397" t="s">
        <v>235</v>
      </c>
      <c r="D14" s="252" t="s">
        <v>265</v>
      </c>
      <c r="E14" s="253" t="s">
        <v>236</v>
      </c>
      <c r="F14" s="257">
        <v>102839142.15000001</v>
      </c>
      <c r="G14" s="257">
        <v>126330531</v>
      </c>
      <c r="H14" s="255">
        <f t="shared" ref="H14:H18" si="0">G14/F14</f>
        <v>1.2284284792626501</v>
      </c>
      <c r="I14" s="256">
        <v>420680569.46999997</v>
      </c>
    </row>
    <row r="15" spans="2:14" ht="58.2" thickBot="1" x14ac:dyDescent="0.35">
      <c r="C15" s="398"/>
      <c r="D15" s="252" t="s">
        <v>266</v>
      </c>
      <c r="E15" s="253" t="s">
        <v>250</v>
      </c>
      <c r="F15" s="257">
        <v>35856000</v>
      </c>
      <c r="G15" s="257">
        <v>28315194</v>
      </c>
      <c r="H15" s="255">
        <f t="shared" si="0"/>
        <v>0.78969193440428376</v>
      </c>
      <c r="I15" s="256">
        <v>45348151.219999999</v>
      </c>
    </row>
    <row r="16" spans="2:14" ht="72.599999999999994" thickBot="1" x14ac:dyDescent="0.35">
      <c r="C16" s="385" t="s">
        <v>237</v>
      </c>
      <c r="D16" s="252" t="s">
        <v>267</v>
      </c>
      <c r="E16" s="253" t="s">
        <v>238</v>
      </c>
      <c r="F16" s="257">
        <v>18127456</v>
      </c>
      <c r="G16" s="257">
        <v>19079608</v>
      </c>
      <c r="H16" s="255">
        <f t="shared" si="0"/>
        <v>1.0525254067641925</v>
      </c>
      <c r="I16" s="256">
        <v>21182087.969999999</v>
      </c>
    </row>
    <row r="17" spans="3:9" ht="87" thickBot="1" x14ac:dyDescent="0.35">
      <c r="C17" s="386"/>
      <c r="D17" s="252" t="s">
        <v>268</v>
      </c>
      <c r="E17" s="253" t="s">
        <v>310</v>
      </c>
      <c r="F17" s="257">
        <v>18127456</v>
      </c>
      <c r="G17" s="257">
        <v>19079608</v>
      </c>
      <c r="H17" s="255">
        <f t="shared" si="0"/>
        <v>1.0525254067641925</v>
      </c>
      <c r="I17" s="256">
        <v>2313019.9699999997</v>
      </c>
    </row>
    <row r="18" spans="3:9" ht="72.599999999999994" thickBot="1" x14ac:dyDescent="0.35">
      <c r="C18" s="258" t="s">
        <v>253</v>
      </c>
      <c r="D18" s="252" t="s">
        <v>269</v>
      </c>
      <c r="E18" s="253" t="s">
        <v>241</v>
      </c>
      <c r="F18" s="257">
        <v>8500</v>
      </c>
      <c r="G18" s="257">
        <v>8757</v>
      </c>
      <c r="H18" s="255">
        <f t="shared" si="0"/>
        <v>1.0302352941176471</v>
      </c>
      <c r="I18" s="256">
        <v>116184935.34999999</v>
      </c>
    </row>
    <row r="19" spans="3:9" ht="15" thickBot="1" x14ac:dyDescent="0.35">
      <c r="C19" s="387" t="s">
        <v>247</v>
      </c>
      <c r="D19" s="388"/>
      <c r="E19" s="388"/>
      <c r="F19" s="388"/>
      <c r="G19" s="388"/>
      <c r="H19" s="388"/>
      <c r="I19" s="264">
        <f>SUM(I14:I18)</f>
        <v>605708763.98000002</v>
      </c>
    </row>
    <row r="20" spans="3:9" x14ac:dyDescent="0.3">
      <c r="C20" s="265" t="s">
        <v>248</v>
      </c>
    </row>
    <row r="21" spans="3:9" x14ac:dyDescent="0.3">
      <c r="C21" s="205" t="s">
        <v>202</v>
      </c>
    </row>
  </sheetData>
  <mergeCells count="15">
    <mergeCell ref="H11:H12"/>
    <mergeCell ref="I11:I12"/>
    <mergeCell ref="C14:C15"/>
    <mergeCell ref="C16:C17"/>
    <mergeCell ref="C19:H19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5560-B7F3-416A-B756-06A368D8C46D}">
  <dimension ref="B1:N19"/>
  <sheetViews>
    <sheetView showGridLines="0" zoomScale="80" zoomScaleNormal="80" workbookViewId="0">
      <selection activeCell="B1" sqref="B1:N3"/>
    </sheetView>
  </sheetViews>
  <sheetFormatPr baseColWidth="10" defaultColWidth="11.44140625" defaultRowHeight="14.4" x14ac:dyDescent="0.3"/>
  <cols>
    <col min="1" max="2" width="11.44140625" style="12"/>
    <col min="3" max="3" width="36.33203125" style="12" customWidth="1"/>
    <col min="4" max="4" width="35.6640625" style="12" customWidth="1"/>
    <col min="5" max="5" width="23.6640625" style="12" bestFit="1" customWidth="1"/>
    <col min="6" max="6" width="18.33203125" style="12" customWidth="1"/>
    <col min="7" max="7" width="14.88671875" style="12" customWidth="1"/>
    <col min="8" max="8" width="22.33203125" style="12" customWidth="1"/>
    <col min="9" max="9" width="20.6640625" style="12" customWidth="1"/>
    <col min="10" max="16384" width="11.44140625" style="12"/>
  </cols>
  <sheetData>
    <row r="1" spans="2:14" s="245" customFormat="1" ht="15" customHeight="1" x14ac:dyDescent="0.3">
      <c r="B1" s="282" t="s">
        <v>290</v>
      </c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</row>
    <row r="2" spans="2:14" s="245" customFormat="1" ht="15" customHeight="1" x14ac:dyDescent="0.3">
      <c r="B2" s="376" t="s">
        <v>1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</row>
    <row r="3" spans="2:14" s="245" customFormat="1" ht="15" customHeight="1" x14ac:dyDescent="0.3">
      <c r="B3" s="378" t="s">
        <v>225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2:14" s="245" customFormat="1" x14ac:dyDescent="0.3">
      <c r="C4" s="246"/>
      <c r="D4" s="246"/>
      <c r="E4" s="246"/>
      <c r="F4" s="246"/>
      <c r="G4" s="246"/>
      <c r="H4" s="246"/>
      <c r="I4" s="246"/>
      <c r="J4" s="246"/>
    </row>
    <row r="8" spans="2:14" x14ac:dyDescent="0.3">
      <c r="C8" s="379" t="s">
        <v>270</v>
      </c>
      <c r="D8" s="379"/>
      <c r="E8" s="379"/>
      <c r="F8" s="379"/>
      <c r="G8" s="379"/>
      <c r="H8" s="379"/>
      <c r="I8" s="379"/>
    </row>
    <row r="9" spans="2:14" x14ac:dyDescent="0.3">
      <c r="C9" s="379"/>
      <c r="D9" s="379"/>
      <c r="E9" s="379"/>
      <c r="F9" s="379"/>
      <c r="G9" s="379"/>
      <c r="H9" s="379"/>
      <c r="I9" s="379"/>
    </row>
    <row r="10" spans="2:14" x14ac:dyDescent="0.3">
      <c r="C10" s="380">
        <v>2025</v>
      </c>
      <c r="D10" s="380"/>
      <c r="E10" s="380"/>
      <c r="F10" s="380"/>
      <c r="G10" s="380"/>
      <c r="H10" s="380"/>
      <c r="I10" s="380"/>
    </row>
    <row r="11" spans="2:14" ht="18.75" customHeight="1" x14ac:dyDescent="0.3">
      <c r="C11" s="389" t="s">
        <v>227</v>
      </c>
      <c r="D11" s="392" t="s">
        <v>228</v>
      </c>
      <c r="E11" s="392" t="s">
        <v>229</v>
      </c>
      <c r="F11" s="381" t="s">
        <v>230</v>
      </c>
      <c r="G11" s="381" t="s">
        <v>231</v>
      </c>
      <c r="H11" s="381" t="s">
        <v>232</v>
      </c>
      <c r="I11" s="383" t="s">
        <v>233</v>
      </c>
    </row>
    <row r="12" spans="2:14" ht="15" customHeight="1" thickBot="1" x14ac:dyDescent="0.35">
      <c r="C12" s="390"/>
      <c r="D12" s="393"/>
      <c r="E12" s="393"/>
      <c r="F12" s="396"/>
      <c r="G12" s="382"/>
      <c r="H12" s="382"/>
      <c r="I12" s="384"/>
    </row>
    <row r="13" spans="2:14" ht="15" thickBot="1" x14ac:dyDescent="0.35">
      <c r="C13" s="391"/>
      <c r="D13" s="394"/>
      <c r="E13" s="394"/>
      <c r="F13" s="247">
        <v>1</v>
      </c>
      <c r="G13" s="248">
        <v>2</v>
      </c>
      <c r="H13" s="249" t="s">
        <v>234</v>
      </c>
      <c r="I13" s="250">
        <v>4</v>
      </c>
    </row>
    <row r="14" spans="2:14" ht="58.2" thickBot="1" x14ac:dyDescent="0.35">
      <c r="C14" s="397" t="s">
        <v>235</v>
      </c>
      <c r="D14" s="252" t="s">
        <v>311</v>
      </c>
      <c r="E14" s="253" t="s">
        <v>236</v>
      </c>
      <c r="F14" s="257">
        <v>42000000</v>
      </c>
      <c r="G14" s="257">
        <v>44154362</v>
      </c>
      <c r="H14" s="255">
        <f t="shared" ref="H14:H16" si="0">G14/F14</f>
        <v>1.0512943333333333</v>
      </c>
      <c r="I14" s="256">
        <v>182269512</v>
      </c>
    </row>
    <row r="15" spans="2:14" ht="58.2" thickBot="1" x14ac:dyDescent="0.35">
      <c r="C15" s="398"/>
      <c r="D15" s="252" t="s">
        <v>312</v>
      </c>
      <c r="E15" s="253" t="s">
        <v>313</v>
      </c>
      <c r="F15" s="257">
        <v>22500</v>
      </c>
      <c r="G15" s="257">
        <v>27012</v>
      </c>
      <c r="H15" s="255">
        <f t="shared" si="0"/>
        <v>1.2005333333333332</v>
      </c>
      <c r="I15" s="256">
        <v>2365000</v>
      </c>
    </row>
    <row r="16" spans="2:14" ht="72.599999999999994" thickBot="1" x14ac:dyDescent="0.35">
      <c r="C16" s="421" t="s">
        <v>253</v>
      </c>
      <c r="D16" s="252" t="s">
        <v>314</v>
      </c>
      <c r="E16" s="253" t="s">
        <v>241</v>
      </c>
      <c r="F16" s="257">
        <v>186000</v>
      </c>
      <c r="G16" s="257">
        <v>182261</v>
      </c>
      <c r="H16" s="255">
        <f t="shared" si="0"/>
        <v>0.97989784946236558</v>
      </c>
      <c r="I16" s="256">
        <v>41490672</v>
      </c>
    </row>
    <row r="17" spans="3:9" ht="15" thickBot="1" x14ac:dyDescent="0.35">
      <c r="C17" s="387" t="s">
        <v>247</v>
      </c>
      <c r="D17" s="388"/>
      <c r="E17" s="388"/>
      <c r="F17" s="388"/>
      <c r="G17" s="388"/>
      <c r="H17" s="388"/>
      <c r="I17" s="264">
        <f>SUM(I14:I16)</f>
        <v>226125184</v>
      </c>
    </row>
    <row r="18" spans="3:9" x14ac:dyDescent="0.3">
      <c r="C18" s="265" t="s">
        <v>248</v>
      </c>
    </row>
    <row r="19" spans="3:9" x14ac:dyDescent="0.3">
      <c r="C19" s="205" t="s">
        <v>202</v>
      </c>
    </row>
  </sheetData>
  <mergeCells count="14">
    <mergeCell ref="H11:H12"/>
    <mergeCell ref="I11:I12"/>
    <mergeCell ref="C14:C15"/>
    <mergeCell ref="C17:H17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8396-76E6-4ADB-B612-B3B555D132A3}">
  <dimension ref="B1:N18"/>
  <sheetViews>
    <sheetView showGridLines="0" zoomScale="80" zoomScaleNormal="80" workbookViewId="0">
      <selection activeCell="B1" sqref="B1:N3"/>
    </sheetView>
  </sheetViews>
  <sheetFormatPr baseColWidth="10" defaultColWidth="11.44140625" defaultRowHeight="14.4" x14ac:dyDescent="0.3"/>
  <cols>
    <col min="1" max="2" width="11.44140625" style="12"/>
    <col min="3" max="3" width="36.33203125" style="12" customWidth="1"/>
    <col min="4" max="4" width="35.6640625" style="12" customWidth="1"/>
    <col min="5" max="5" width="23.6640625" style="12" bestFit="1" customWidth="1"/>
    <col min="6" max="6" width="18.33203125" style="12" customWidth="1"/>
    <col min="7" max="7" width="14.88671875" style="12" customWidth="1"/>
    <col min="8" max="8" width="22.33203125" style="12" customWidth="1"/>
    <col min="9" max="9" width="20.6640625" style="12" customWidth="1"/>
    <col min="10" max="16384" width="11.44140625" style="12"/>
  </cols>
  <sheetData>
    <row r="1" spans="2:14" s="245" customFormat="1" ht="15" customHeight="1" x14ac:dyDescent="0.3">
      <c r="B1" s="376" t="s">
        <v>290</v>
      </c>
      <c r="C1" s="377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</row>
    <row r="2" spans="2:14" s="245" customFormat="1" ht="15" customHeight="1" x14ac:dyDescent="0.3">
      <c r="B2" s="376" t="s">
        <v>1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</row>
    <row r="3" spans="2:14" s="245" customFormat="1" ht="15" customHeight="1" x14ac:dyDescent="0.3">
      <c r="B3" s="378" t="s">
        <v>225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2:14" s="245" customFormat="1" x14ac:dyDescent="0.3">
      <c r="C4" s="246"/>
      <c r="D4" s="246"/>
      <c r="E4" s="246"/>
      <c r="F4" s="246"/>
      <c r="G4" s="246"/>
      <c r="H4" s="246"/>
      <c r="I4" s="246"/>
      <c r="J4" s="246"/>
    </row>
    <row r="8" spans="2:14" x14ac:dyDescent="0.3">
      <c r="C8" s="379" t="s">
        <v>271</v>
      </c>
      <c r="D8" s="379"/>
      <c r="E8" s="379"/>
      <c r="F8" s="379"/>
      <c r="G8" s="379"/>
      <c r="H8" s="379"/>
      <c r="I8" s="379"/>
    </row>
    <row r="9" spans="2:14" x14ac:dyDescent="0.3">
      <c r="C9" s="379"/>
      <c r="D9" s="379"/>
      <c r="E9" s="379"/>
      <c r="F9" s="379"/>
      <c r="G9" s="379"/>
      <c r="H9" s="379"/>
      <c r="I9" s="379"/>
    </row>
    <row r="10" spans="2:14" x14ac:dyDescent="0.3">
      <c r="C10" s="380">
        <v>2025</v>
      </c>
      <c r="D10" s="380"/>
      <c r="E10" s="380"/>
      <c r="F10" s="380"/>
      <c r="G10" s="380"/>
      <c r="H10" s="380"/>
      <c r="I10" s="380"/>
    </row>
    <row r="11" spans="2:14" ht="18.75" customHeight="1" x14ac:dyDescent="0.3">
      <c r="C11" s="389" t="s">
        <v>227</v>
      </c>
      <c r="D11" s="392" t="s">
        <v>228</v>
      </c>
      <c r="E11" s="392" t="s">
        <v>229</v>
      </c>
      <c r="F11" s="381" t="s">
        <v>230</v>
      </c>
      <c r="G11" s="381" t="s">
        <v>231</v>
      </c>
      <c r="H11" s="381" t="s">
        <v>232</v>
      </c>
      <c r="I11" s="383" t="s">
        <v>233</v>
      </c>
    </row>
    <row r="12" spans="2:14" ht="30" customHeight="1" thickBot="1" x14ac:dyDescent="0.35">
      <c r="C12" s="390"/>
      <c r="D12" s="393"/>
      <c r="E12" s="393"/>
      <c r="F12" s="396"/>
      <c r="G12" s="382"/>
      <c r="H12" s="382"/>
      <c r="I12" s="384"/>
    </row>
    <row r="13" spans="2:14" ht="15" thickBot="1" x14ac:dyDescent="0.35">
      <c r="C13" s="391"/>
      <c r="D13" s="394"/>
      <c r="E13" s="394"/>
      <c r="F13" s="247">
        <v>1</v>
      </c>
      <c r="G13" s="248">
        <v>2</v>
      </c>
      <c r="H13" s="249" t="s">
        <v>234</v>
      </c>
      <c r="I13" s="250">
        <v>4</v>
      </c>
    </row>
    <row r="14" spans="2:14" ht="75.75" customHeight="1" thickBot="1" x14ac:dyDescent="0.35">
      <c r="C14" s="397" t="s">
        <v>272</v>
      </c>
      <c r="D14" s="252" t="s">
        <v>315</v>
      </c>
      <c r="E14" s="253" t="s">
        <v>316</v>
      </c>
      <c r="F14" s="257">
        <v>3815000</v>
      </c>
      <c r="G14" s="257">
        <v>976928</v>
      </c>
      <c r="H14" s="255">
        <f t="shared" ref="H14:H15" si="0">G14/F14</f>
        <v>0.25607549148099606</v>
      </c>
      <c r="I14" s="256">
        <v>814200000</v>
      </c>
    </row>
    <row r="15" spans="2:14" ht="75.75" customHeight="1" thickBot="1" x14ac:dyDescent="0.35">
      <c r="C15" s="398"/>
      <c r="D15" s="252" t="s">
        <v>317</v>
      </c>
      <c r="E15" s="253" t="s">
        <v>318</v>
      </c>
      <c r="F15" s="257">
        <v>600</v>
      </c>
      <c r="G15" s="257">
        <v>74</v>
      </c>
      <c r="H15" s="255">
        <f t="shared" si="0"/>
        <v>0.12333333333333334</v>
      </c>
      <c r="I15" s="256">
        <v>7920000</v>
      </c>
    </row>
    <row r="16" spans="2:14" ht="15" thickBot="1" x14ac:dyDescent="0.35">
      <c r="C16" s="387" t="s">
        <v>247</v>
      </c>
      <c r="D16" s="388"/>
      <c r="E16" s="388"/>
      <c r="F16" s="388"/>
      <c r="G16" s="388"/>
      <c r="H16" s="388"/>
      <c r="I16" s="264">
        <f>SUM(I14:I14)</f>
        <v>814200000</v>
      </c>
    </row>
    <row r="17" spans="3:3" x14ac:dyDescent="0.3">
      <c r="C17" s="265" t="s">
        <v>248</v>
      </c>
    </row>
    <row r="18" spans="3:3" x14ac:dyDescent="0.3">
      <c r="C18" s="205" t="s">
        <v>202</v>
      </c>
    </row>
  </sheetData>
  <mergeCells count="14">
    <mergeCell ref="H11:H12"/>
    <mergeCell ref="I11:I12"/>
    <mergeCell ref="C14:C15"/>
    <mergeCell ref="C16:H16"/>
    <mergeCell ref="B1:N1"/>
    <mergeCell ref="B2:N2"/>
    <mergeCell ref="B3:N3"/>
    <mergeCell ref="C8:I9"/>
    <mergeCell ref="C10:I10"/>
    <mergeCell ref="C11:C13"/>
    <mergeCell ref="D11:D13"/>
    <mergeCell ref="E11:E13"/>
    <mergeCell ref="F11:F12"/>
    <mergeCell ref="G11:G12"/>
  </mergeCells>
  <hyperlinks>
    <hyperlink ref="C1" location="Indice!A1" display="Indice" xr:uid="{CF35BA5D-7F3B-4E31-9B3B-8E0129248A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C5B8-C1F6-48D9-BFD3-929CC3FA9289}">
  <dimension ref="A1:M31"/>
  <sheetViews>
    <sheetView showGridLines="0" zoomScale="80" zoomScaleNormal="80" workbookViewId="0">
      <selection activeCell="G37" sqref="G37"/>
    </sheetView>
  </sheetViews>
  <sheetFormatPr baseColWidth="10" defaultColWidth="8.88671875" defaultRowHeight="14.4" x14ac:dyDescent="0.3"/>
  <cols>
    <col min="2" max="2" width="17.109375" customWidth="1"/>
    <col min="3" max="3" width="6.109375" customWidth="1"/>
    <col min="4" max="4" width="21.109375" customWidth="1"/>
    <col min="5" max="5" width="26" bestFit="1" customWidth="1"/>
    <col min="6" max="6" width="21.88671875" customWidth="1"/>
    <col min="7" max="7" width="24.109375" customWidth="1"/>
    <col min="9" max="9" width="24.109375" customWidth="1"/>
  </cols>
  <sheetData>
    <row r="1" spans="1:12" ht="23.4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</row>
    <row r="2" spans="1:12" ht="18" x14ac:dyDescent="0.3">
      <c r="A2" s="277" t="s">
        <v>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15.6" x14ac:dyDescent="0.3">
      <c r="A3" s="278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</row>
    <row r="5" spans="1:12" ht="32.25" customHeight="1" x14ac:dyDescent="0.3">
      <c r="E5" s="301" t="s">
        <v>109</v>
      </c>
      <c r="F5" s="301"/>
      <c r="G5" s="301"/>
      <c r="H5" s="301"/>
    </row>
    <row r="6" spans="1:12" x14ac:dyDescent="0.3">
      <c r="F6" s="16">
        <v>2025</v>
      </c>
    </row>
    <row r="10" spans="1:12" x14ac:dyDescent="0.3">
      <c r="E10" t="s">
        <v>110</v>
      </c>
      <c r="F10" s="17">
        <v>0.33593708306987335</v>
      </c>
    </row>
    <row r="11" spans="1:12" x14ac:dyDescent="0.3">
      <c r="E11" t="s">
        <v>114</v>
      </c>
      <c r="F11" s="17">
        <v>0.4685619967125918</v>
      </c>
    </row>
    <row r="12" spans="1:12" x14ac:dyDescent="0.3">
      <c r="E12" t="s">
        <v>111</v>
      </c>
      <c r="F12" s="90">
        <v>1.5209027784352212E-3</v>
      </c>
    </row>
    <row r="13" spans="1:12" x14ac:dyDescent="0.3">
      <c r="E13" t="s">
        <v>112</v>
      </c>
      <c r="F13" s="90">
        <v>0.19396751424535649</v>
      </c>
      <c r="G13" s="91"/>
    </row>
    <row r="14" spans="1:12" x14ac:dyDescent="0.3">
      <c r="F14" s="90"/>
      <c r="G14" s="91"/>
    </row>
    <row r="15" spans="1:12" x14ac:dyDescent="0.3">
      <c r="E15" s="84"/>
      <c r="F15" s="87"/>
      <c r="G15" s="89"/>
    </row>
    <row r="16" spans="1:12" x14ac:dyDescent="0.3">
      <c r="E16" s="84"/>
      <c r="F16" s="87"/>
      <c r="G16" s="89"/>
    </row>
    <row r="17" spans="5:13" x14ac:dyDescent="0.3">
      <c r="E17" s="84"/>
      <c r="F17" s="84"/>
      <c r="G17" s="84"/>
    </row>
    <row r="18" spans="5:13" x14ac:dyDescent="0.3">
      <c r="M18" s="17"/>
    </row>
    <row r="24" spans="5:13" x14ac:dyDescent="0.3">
      <c r="E24" s="12"/>
    </row>
    <row r="25" spans="5:13" x14ac:dyDescent="0.3">
      <c r="E25" s="12" t="s">
        <v>113</v>
      </c>
    </row>
    <row r="31" spans="5:13" x14ac:dyDescent="0.3">
      <c r="M31" s="17"/>
    </row>
  </sheetData>
  <mergeCells count="4">
    <mergeCell ref="A1:L1"/>
    <mergeCell ref="A2:L2"/>
    <mergeCell ref="A3:L3"/>
    <mergeCell ref="E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91FA5-4FA1-4D6D-ABC5-370FCB2D1F22}">
  <dimension ref="A1:P50"/>
  <sheetViews>
    <sheetView showGridLines="0" zoomScale="50" zoomScaleNormal="50" workbookViewId="0">
      <selection activeCell="Z36" sqref="Z36"/>
    </sheetView>
  </sheetViews>
  <sheetFormatPr baseColWidth="10" defaultColWidth="8.88671875" defaultRowHeight="14.4" x14ac:dyDescent="0.3"/>
  <cols>
    <col min="2" max="2" width="54.44140625" customWidth="1"/>
    <col min="3" max="3" width="18.33203125" customWidth="1"/>
    <col min="4" max="5" width="21.109375" customWidth="1"/>
    <col min="6" max="6" width="24.109375" customWidth="1"/>
    <col min="7" max="7" width="12.44140625" customWidth="1"/>
    <col min="8" max="8" width="24.109375" customWidth="1"/>
    <col min="9" max="9" width="13" bestFit="1" customWidth="1"/>
    <col min="10" max="10" width="11.44140625" customWidth="1"/>
    <col min="11" max="11" width="16.88671875" customWidth="1"/>
    <col min="13" max="13" width="8.88671875" style="18"/>
    <col min="14" max="14" width="27.6640625" customWidth="1"/>
  </cols>
  <sheetData>
    <row r="1" spans="1:16" ht="23.4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6" ht="18" x14ac:dyDescent="0.3">
      <c r="A2" s="277" t="s">
        <v>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6" ht="15.6" x14ac:dyDescent="0.3">
      <c r="A3" s="278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5" spans="1:16" x14ac:dyDescent="0.3">
      <c r="E5" s="273"/>
    </row>
    <row r="6" spans="1:16" ht="15" thickBot="1" x14ac:dyDescent="0.35"/>
    <row r="7" spans="1:16" ht="15" thickBot="1" x14ac:dyDescent="0.35">
      <c r="N7" s="93" t="s">
        <v>115</v>
      </c>
    </row>
    <row r="8" spans="1:16" ht="32.4" customHeight="1" thickBot="1" x14ac:dyDescent="0.35">
      <c r="B8" s="280" t="s">
        <v>276</v>
      </c>
      <c r="C8" s="281"/>
      <c r="D8" s="281"/>
      <c r="E8" s="281"/>
      <c r="F8" s="281"/>
      <c r="G8" s="281"/>
      <c r="H8" s="281"/>
      <c r="I8" s="281"/>
      <c r="J8" s="281"/>
      <c r="K8" s="281"/>
      <c r="N8" s="94">
        <v>7897551288615.2305</v>
      </c>
    </row>
    <row r="9" spans="1:16" x14ac:dyDescent="0.3">
      <c r="B9" s="282">
        <v>2025</v>
      </c>
      <c r="C9" s="282"/>
      <c r="D9" s="282"/>
      <c r="E9" s="282"/>
      <c r="F9" s="282"/>
      <c r="G9" s="282"/>
      <c r="H9" s="282"/>
      <c r="I9" s="282"/>
      <c r="J9" s="282"/>
      <c r="K9" s="282"/>
    </row>
    <row r="10" spans="1:16" x14ac:dyDescent="0.3">
      <c r="B10" s="275" t="s">
        <v>116</v>
      </c>
      <c r="C10" s="275"/>
      <c r="D10" s="275"/>
      <c r="E10" s="275"/>
      <c r="F10" s="275"/>
      <c r="G10" s="275"/>
      <c r="H10" s="275"/>
      <c r="I10" s="275"/>
      <c r="J10" s="275"/>
      <c r="K10" s="275"/>
    </row>
    <row r="11" spans="1:16" ht="15" thickBot="1" x14ac:dyDescent="0.35">
      <c r="B11" s="12"/>
      <c r="C11" s="12"/>
      <c r="D11" s="12"/>
      <c r="E11" s="12"/>
      <c r="F11" s="12"/>
      <c r="G11" s="12"/>
      <c r="H11" s="12"/>
      <c r="I11" s="12"/>
      <c r="J11" s="95"/>
      <c r="K11" s="95"/>
    </row>
    <row r="12" spans="1:16" ht="16.2" thickBot="1" x14ac:dyDescent="0.35">
      <c r="B12" s="302" t="s">
        <v>47</v>
      </c>
      <c r="C12" s="138">
        <v>2024</v>
      </c>
      <c r="D12" s="305">
        <v>2025</v>
      </c>
      <c r="E12" s="306"/>
      <c r="F12" s="307"/>
      <c r="G12" s="308" t="s">
        <v>274</v>
      </c>
      <c r="H12" s="309"/>
      <c r="I12" s="308" t="s">
        <v>275</v>
      </c>
      <c r="J12" s="309"/>
      <c r="K12" s="314" t="s">
        <v>117</v>
      </c>
    </row>
    <row r="13" spans="1:16" ht="15" customHeight="1" x14ac:dyDescent="0.3">
      <c r="B13" s="303"/>
      <c r="C13" s="317" t="s">
        <v>118</v>
      </c>
      <c r="D13" s="318" t="s">
        <v>119</v>
      </c>
      <c r="E13" s="317" t="s">
        <v>50</v>
      </c>
      <c r="F13" s="317" t="s">
        <v>120</v>
      </c>
      <c r="G13" s="310"/>
      <c r="H13" s="311"/>
      <c r="I13" s="310"/>
      <c r="J13" s="311"/>
      <c r="K13" s="315"/>
      <c r="P13" s="97"/>
    </row>
    <row r="14" spans="1:16" ht="15" customHeight="1" thickBot="1" x14ac:dyDescent="0.35">
      <c r="B14" s="303"/>
      <c r="C14" s="318"/>
      <c r="D14" s="318"/>
      <c r="E14" s="318"/>
      <c r="F14" s="318"/>
      <c r="G14" s="312"/>
      <c r="H14" s="313"/>
      <c r="I14" s="312"/>
      <c r="J14" s="313"/>
      <c r="K14" s="315"/>
    </row>
    <row r="15" spans="1:16" ht="16.2" thickBot="1" x14ac:dyDescent="0.35">
      <c r="B15" s="303"/>
      <c r="C15" s="319"/>
      <c r="D15" s="319"/>
      <c r="E15" s="319"/>
      <c r="F15" s="319"/>
      <c r="G15" s="139" t="s">
        <v>52</v>
      </c>
      <c r="H15" s="81" t="s">
        <v>20</v>
      </c>
      <c r="I15" s="81" t="s">
        <v>52</v>
      </c>
      <c r="J15" s="140" t="s">
        <v>53</v>
      </c>
      <c r="K15" s="316"/>
    </row>
    <row r="16" spans="1:16" ht="16.2" thickBot="1" x14ac:dyDescent="0.35">
      <c r="B16" s="304"/>
      <c r="C16" s="141">
        <v>1</v>
      </c>
      <c r="D16" s="141">
        <v>2</v>
      </c>
      <c r="E16" s="141">
        <v>3</v>
      </c>
      <c r="F16" s="141">
        <v>4</v>
      </c>
      <c r="G16" s="142" t="s">
        <v>121</v>
      </c>
      <c r="H16" s="143" t="s">
        <v>122</v>
      </c>
      <c r="I16" s="143" t="s">
        <v>123</v>
      </c>
      <c r="J16" s="144" t="s">
        <v>124</v>
      </c>
      <c r="K16" s="145" t="s">
        <v>125</v>
      </c>
      <c r="N16" s="17"/>
    </row>
    <row r="17" spans="2:14" ht="15.6" x14ac:dyDescent="0.3">
      <c r="B17" s="146" t="s">
        <v>126</v>
      </c>
      <c r="C17" s="147">
        <f>+C18+C21+C28+C24+C26</f>
        <v>345422863128.12012</v>
      </c>
      <c r="D17" s="147">
        <f>+D18+D21+D28+D24+D26</f>
        <v>252404739011</v>
      </c>
      <c r="E17" s="147">
        <f t="shared" ref="E17:F17" si="0">+E18+E21+E28+E24+E26</f>
        <v>468957049537.56</v>
      </c>
      <c r="F17" s="147">
        <f t="shared" si="0"/>
        <v>481479201526.22015</v>
      </c>
      <c r="G17" s="148">
        <f>+F17-E17</f>
        <v>12522151988.660156</v>
      </c>
      <c r="H17" s="149">
        <f>+G17/E17</f>
        <v>2.6702129760088456E-2</v>
      </c>
      <c r="I17" s="147">
        <f>+F17-C17</f>
        <v>136056338398.10004</v>
      </c>
      <c r="J17" s="150">
        <f>+I17/C17</f>
        <v>0.3938834191980965</v>
      </c>
      <c r="K17" s="151">
        <f>F17/$N$8</f>
        <v>6.0965631488876786E-2</v>
      </c>
      <c r="M17" s="18">
        <f>+F17/F44</f>
        <v>224.5597685304046</v>
      </c>
    </row>
    <row r="18" spans="2:14" s="117" customFormat="1" ht="15.6" x14ac:dyDescent="0.3">
      <c r="B18" s="152" t="s">
        <v>127</v>
      </c>
      <c r="C18" s="153">
        <f>+C19+C20</f>
        <v>124639393494.61</v>
      </c>
      <c r="D18" s="153">
        <f>+D19+D20</f>
        <v>121949651426</v>
      </c>
      <c r="E18" s="153">
        <f t="shared" ref="E18:F18" si="1">+E19+E20</f>
        <v>161752273488.70999</v>
      </c>
      <c r="F18" s="153">
        <f t="shared" si="1"/>
        <v>161746718519.53012</v>
      </c>
      <c r="G18" s="153">
        <f t="shared" ref="G18:G48" si="2">+F18-E18</f>
        <v>-5554969.1798706055</v>
      </c>
      <c r="H18" s="154">
        <f t="shared" ref="H18:H48" si="3">+G18/E18</f>
        <v>-3.4342448857501417E-5</v>
      </c>
      <c r="I18" s="153">
        <f t="shared" ref="I18:I48" si="4">+F18-C18</f>
        <v>37107325024.92012</v>
      </c>
      <c r="J18" s="155">
        <f t="shared" ref="J18:J48" si="5">+I18/C18</f>
        <v>0.29771747105400365</v>
      </c>
      <c r="K18" s="156">
        <f>F18/$N$8</f>
        <v>2.048061640988609E-2</v>
      </c>
      <c r="M18" s="403">
        <f>+F18/F17</f>
        <v>0.33593708306987335</v>
      </c>
    </row>
    <row r="19" spans="2:14" s="117" customFormat="1" ht="31.2" x14ac:dyDescent="0.3">
      <c r="B19" s="157" t="s">
        <v>145</v>
      </c>
      <c r="C19" s="158">
        <v>0</v>
      </c>
      <c r="D19" s="158">
        <v>7393273256</v>
      </c>
      <c r="E19" s="158">
        <v>9262813.6800003052</v>
      </c>
      <c r="F19" s="158">
        <v>3707844.5000009537</v>
      </c>
      <c r="G19" s="158">
        <f t="shared" si="2"/>
        <v>-5554969.1799993515</v>
      </c>
      <c r="H19" s="159" t="s">
        <v>131</v>
      </c>
      <c r="I19" s="158" t="s">
        <v>131</v>
      </c>
      <c r="J19" s="160" t="s">
        <v>131</v>
      </c>
      <c r="K19" s="161" t="s">
        <v>131</v>
      </c>
      <c r="M19" s="404"/>
    </row>
    <row r="20" spans="2:14" ht="15.6" x14ac:dyDescent="0.3">
      <c r="B20" s="157" t="s">
        <v>146</v>
      </c>
      <c r="C20" s="158">
        <v>124639393494.61</v>
      </c>
      <c r="D20" s="158">
        <v>114556378170</v>
      </c>
      <c r="E20" s="158">
        <v>161743010675.03</v>
      </c>
      <c r="F20" s="158">
        <v>161743010675.03012</v>
      </c>
      <c r="G20" s="162">
        <f t="shared" si="2"/>
        <v>0</v>
      </c>
      <c r="H20" s="159">
        <f t="shared" si="3"/>
        <v>0</v>
      </c>
      <c r="I20" s="158">
        <f t="shared" si="4"/>
        <v>37103617180.42012</v>
      </c>
      <c r="J20" s="160">
        <f t="shared" si="5"/>
        <v>0.29768772247776265</v>
      </c>
      <c r="K20" s="161">
        <f t="shared" ref="K20:K48" si="6">F20/$N$8</f>
        <v>2.048014691695537E-2</v>
      </c>
      <c r="N20" s="17"/>
    </row>
    <row r="21" spans="2:14" s="117" customFormat="1" ht="15.6" x14ac:dyDescent="0.3">
      <c r="B21" s="152" t="s">
        <v>147</v>
      </c>
      <c r="C21" s="153">
        <f>+C22+C23</f>
        <v>168104524157.23007</v>
      </c>
      <c r="D21" s="153">
        <f>+D22+D23</f>
        <v>121585432661</v>
      </c>
      <c r="E21" s="153">
        <f t="shared" ref="E21:F21" si="7">+E22+E23</f>
        <v>213101896587.62003</v>
      </c>
      <c r="F21" s="153">
        <f t="shared" si="7"/>
        <v>225602856042.71005</v>
      </c>
      <c r="G21" s="163">
        <f t="shared" si="2"/>
        <v>12500959455.090027</v>
      </c>
      <c r="H21" s="154">
        <f t="shared" si="3"/>
        <v>5.8661887365934681E-2</v>
      </c>
      <c r="I21" s="153">
        <f t="shared" si="4"/>
        <v>57498331885.47998</v>
      </c>
      <c r="J21" s="155">
        <f t="shared" si="5"/>
        <v>0.34203916981854182</v>
      </c>
      <c r="K21" s="164">
        <f t="shared" si="6"/>
        <v>2.8566178021272162E-2</v>
      </c>
      <c r="M21" s="404"/>
    </row>
    <row r="22" spans="2:14" s="117" customFormat="1" ht="15.6" x14ac:dyDescent="0.3">
      <c r="B22" s="157" t="s">
        <v>148</v>
      </c>
      <c r="C22" s="153">
        <v>167059822369.14008</v>
      </c>
      <c r="D22" s="153">
        <v>119909954321</v>
      </c>
      <c r="E22" s="153">
        <v>211375374522.08002</v>
      </c>
      <c r="F22" s="153">
        <v>225035293776.18005</v>
      </c>
      <c r="G22" s="163">
        <f t="shared" si="2"/>
        <v>13659919254.100037</v>
      </c>
      <c r="H22" s="154">
        <f t="shared" si="3"/>
        <v>6.4623986048446422E-2</v>
      </c>
      <c r="I22" s="153">
        <f t="shared" si="4"/>
        <v>57975471407.039978</v>
      </c>
      <c r="J22" s="155" t="s">
        <v>131</v>
      </c>
      <c r="K22" s="164"/>
      <c r="M22" s="404"/>
    </row>
    <row r="23" spans="2:14" ht="31.2" x14ac:dyDescent="0.3">
      <c r="B23" s="157" t="s">
        <v>149</v>
      </c>
      <c r="C23" s="158">
        <v>1044701788.09</v>
      </c>
      <c r="D23" s="158">
        <v>1675478340</v>
      </c>
      <c r="E23" s="158">
        <v>1726522065.54</v>
      </c>
      <c r="F23" s="158">
        <v>567562266.52999997</v>
      </c>
      <c r="G23" s="162">
        <f t="shared" si="2"/>
        <v>-1158959799.01</v>
      </c>
      <c r="H23" s="159">
        <f t="shared" si="3"/>
        <v>-0.67126845474026131</v>
      </c>
      <c r="I23" s="158">
        <f t="shared" si="4"/>
        <v>-477139521.56000006</v>
      </c>
      <c r="J23" s="160" t="s">
        <v>131</v>
      </c>
      <c r="K23" s="161">
        <f t="shared" si="6"/>
        <v>7.1865600587890229E-5</v>
      </c>
    </row>
    <row r="24" spans="2:14" s="117" customFormat="1" ht="31.2" x14ac:dyDescent="0.3">
      <c r="B24" s="152" t="s">
        <v>132</v>
      </c>
      <c r="C24" s="153">
        <f>+C25</f>
        <v>754338773.99999928</v>
      </c>
      <c r="D24" s="153">
        <f t="shared" ref="D24:F24" si="8">+D25</f>
        <v>749338774</v>
      </c>
      <c r="E24" s="153">
        <f t="shared" si="8"/>
        <v>732283058.36000001</v>
      </c>
      <c r="F24" s="153">
        <f t="shared" si="8"/>
        <v>732283055.36000013</v>
      </c>
      <c r="G24" s="163">
        <f t="shared" si="2"/>
        <v>-2.9999998807907104</v>
      </c>
      <c r="H24" s="154">
        <f t="shared" si="3"/>
        <v>-4.0967763032910026E-9</v>
      </c>
      <c r="I24" s="153">
        <f t="shared" si="4"/>
        <v>-22055718.639999151</v>
      </c>
      <c r="J24" s="155" t="s">
        <v>131</v>
      </c>
      <c r="K24" s="165" t="s">
        <v>131</v>
      </c>
      <c r="M24" s="404"/>
    </row>
    <row r="25" spans="2:14" ht="15.6" x14ac:dyDescent="0.3">
      <c r="B25" s="157" t="s">
        <v>133</v>
      </c>
      <c r="C25" s="158">
        <v>754338773.99999928</v>
      </c>
      <c r="D25" s="158">
        <v>749338774</v>
      </c>
      <c r="E25" s="158">
        <v>732283058.36000001</v>
      </c>
      <c r="F25" s="158">
        <v>732283055.36000013</v>
      </c>
      <c r="G25" s="162">
        <f t="shared" si="2"/>
        <v>-2.9999998807907104</v>
      </c>
      <c r="H25" s="159">
        <f t="shared" si="3"/>
        <v>-4.0967763032910026E-9</v>
      </c>
      <c r="I25" s="158">
        <f t="shared" si="4"/>
        <v>-22055718.639999151</v>
      </c>
      <c r="J25" s="160" t="s">
        <v>131</v>
      </c>
      <c r="K25" s="161" t="s">
        <v>131</v>
      </c>
    </row>
    <row r="26" spans="2:14" s="117" customFormat="1" ht="15.6" x14ac:dyDescent="0.3">
      <c r="B26" s="152" t="s">
        <v>150</v>
      </c>
      <c r="C26" s="153">
        <f>+C27</f>
        <v>4792239.4000000004</v>
      </c>
      <c r="D26" s="153">
        <f t="shared" ref="D26:F26" si="9">+D27</f>
        <v>13920000</v>
      </c>
      <c r="E26" s="153">
        <f t="shared" si="9"/>
        <v>15420000</v>
      </c>
      <c r="F26" s="153">
        <f t="shared" si="9"/>
        <v>6020027.7400000002</v>
      </c>
      <c r="G26" s="163">
        <f t="shared" si="2"/>
        <v>-9399972.2599999998</v>
      </c>
      <c r="H26" s="154">
        <f t="shared" si="3"/>
        <v>-0.60959612581063549</v>
      </c>
      <c r="I26" s="153">
        <f t="shared" si="4"/>
        <v>1227788.3399999999</v>
      </c>
      <c r="J26" s="155" t="s">
        <v>131</v>
      </c>
      <c r="K26" s="165" t="s">
        <v>131</v>
      </c>
      <c r="M26" s="404"/>
    </row>
    <row r="27" spans="2:14" ht="15.6" x14ac:dyDescent="0.3">
      <c r="B27" s="157" t="s">
        <v>151</v>
      </c>
      <c r="C27" s="158">
        <v>4792239.4000000004</v>
      </c>
      <c r="D27" s="158">
        <v>13920000</v>
      </c>
      <c r="E27" s="158">
        <v>15420000</v>
      </c>
      <c r="F27" s="158">
        <v>6020027.7400000002</v>
      </c>
      <c r="G27" s="162">
        <f t="shared" si="2"/>
        <v>-9399972.2599999998</v>
      </c>
      <c r="H27" s="159">
        <f t="shared" si="3"/>
        <v>-0.60959612581063549</v>
      </c>
      <c r="I27" s="158">
        <f t="shared" si="4"/>
        <v>1227788.3399999999</v>
      </c>
      <c r="J27" s="160" t="s">
        <v>131</v>
      </c>
      <c r="K27" s="161" t="s">
        <v>131</v>
      </c>
    </row>
    <row r="28" spans="2:14" s="117" customFormat="1" ht="15.6" x14ac:dyDescent="0.3">
      <c r="B28" s="152" t="s">
        <v>134</v>
      </c>
      <c r="C28" s="153">
        <f>+C29</f>
        <v>51919814462.879997</v>
      </c>
      <c r="D28" s="153">
        <f t="shared" ref="D28:F28" si="10">+D29</f>
        <v>8106396150</v>
      </c>
      <c r="E28" s="153">
        <f t="shared" si="10"/>
        <v>93355176402.87001</v>
      </c>
      <c r="F28" s="153">
        <f t="shared" si="10"/>
        <v>93391323880.87999</v>
      </c>
      <c r="G28" s="163">
        <f t="shared" si="2"/>
        <v>36147478.009979248</v>
      </c>
      <c r="H28" s="154">
        <f t="shared" si="3"/>
        <v>3.8720378882887491E-4</v>
      </c>
      <c r="I28" s="153">
        <f t="shared" si="4"/>
        <v>41471509417.999992</v>
      </c>
      <c r="J28" s="155">
        <f t="shared" si="5"/>
        <v>0.79876073994158803</v>
      </c>
      <c r="K28" s="156">
        <f t="shared" si="6"/>
        <v>1.1825351994295864E-2</v>
      </c>
      <c r="M28" s="404"/>
    </row>
    <row r="29" spans="2:14" ht="15.6" x14ac:dyDescent="0.3">
      <c r="B29" s="157" t="s">
        <v>135</v>
      </c>
      <c r="C29" s="158">
        <v>51919814462.879997</v>
      </c>
      <c r="D29" s="158">
        <v>8106396150</v>
      </c>
      <c r="E29" s="158">
        <v>93355176402.87001</v>
      </c>
      <c r="F29" s="158">
        <v>93391323880.87999</v>
      </c>
      <c r="G29" s="162">
        <f t="shared" si="2"/>
        <v>36147478.009979248</v>
      </c>
      <c r="H29" s="159">
        <f t="shared" si="3"/>
        <v>3.8720378882887491E-4</v>
      </c>
      <c r="I29" s="158">
        <f t="shared" si="4"/>
        <v>41471509417.999992</v>
      </c>
      <c r="J29" s="160">
        <f t="shared" si="5"/>
        <v>0.79876073994158803</v>
      </c>
      <c r="K29" s="161">
        <f t="shared" si="6"/>
        <v>1.1825351994295864E-2</v>
      </c>
    </row>
    <row r="30" spans="2:14" ht="15.6" x14ac:dyDescent="0.3">
      <c r="B30" s="146" t="s">
        <v>136</v>
      </c>
      <c r="C30" s="147">
        <f>+C31+C33+C35</f>
        <v>82621785400.320023</v>
      </c>
      <c r="D30" s="147">
        <f t="shared" ref="D30:F30" si="11">+D31+D33+D35</f>
        <v>87230617759</v>
      </c>
      <c r="E30" s="147">
        <f t="shared" si="11"/>
        <v>89419355299.25</v>
      </c>
      <c r="F30" s="147">
        <f t="shared" si="11"/>
        <v>63803247145.590004</v>
      </c>
      <c r="G30" s="147">
        <f t="shared" si="2"/>
        <v>-25616108153.659996</v>
      </c>
      <c r="H30" s="149">
        <f t="shared" si="3"/>
        <v>-0.28647162650561908</v>
      </c>
      <c r="I30" s="147">
        <f t="shared" si="4"/>
        <v>-18818538254.730019</v>
      </c>
      <c r="J30" s="150">
        <f t="shared" si="5"/>
        <v>-0.22776726699320549</v>
      </c>
      <c r="K30" s="151">
        <f t="shared" si="6"/>
        <v>8.0788645510369798E-3</v>
      </c>
    </row>
    <row r="31" spans="2:14" s="117" customFormat="1" ht="31.2" x14ac:dyDescent="0.3">
      <c r="B31" s="152" t="s">
        <v>152</v>
      </c>
      <c r="C31" s="166">
        <f>+C32</f>
        <v>22566367.149999999</v>
      </c>
      <c r="D31" s="166">
        <f t="shared" ref="D31:F31" si="12">+D32</f>
        <v>512043558</v>
      </c>
      <c r="E31" s="166">
        <f t="shared" si="12"/>
        <v>204659112.25</v>
      </c>
      <c r="F31" s="166">
        <f t="shared" si="12"/>
        <v>204659112.25</v>
      </c>
      <c r="G31" s="167">
        <f t="shared" si="2"/>
        <v>0</v>
      </c>
      <c r="H31" s="168">
        <f t="shared" si="3"/>
        <v>0</v>
      </c>
      <c r="I31" s="166">
        <f t="shared" si="4"/>
        <v>182092745.09999999</v>
      </c>
      <c r="J31" s="169" t="s">
        <v>131</v>
      </c>
      <c r="K31" s="156" t="s">
        <v>131</v>
      </c>
      <c r="M31" s="403">
        <f>+F31/F44</f>
        <v>9.545210411751362E-2</v>
      </c>
    </row>
    <row r="32" spans="2:14" ht="15.6" x14ac:dyDescent="0.3">
      <c r="B32" s="157" t="s">
        <v>153</v>
      </c>
      <c r="C32" s="170">
        <v>22566367.149999999</v>
      </c>
      <c r="D32" s="170">
        <v>512043558</v>
      </c>
      <c r="E32" s="170">
        <v>204659112.25</v>
      </c>
      <c r="F32" s="170">
        <v>204659112.25</v>
      </c>
      <c r="G32" s="171">
        <f t="shared" si="2"/>
        <v>0</v>
      </c>
      <c r="H32" s="172">
        <f t="shared" si="3"/>
        <v>0</v>
      </c>
      <c r="I32" s="170">
        <f t="shared" si="4"/>
        <v>182092745.09999999</v>
      </c>
      <c r="J32" s="173" t="s">
        <v>131</v>
      </c>
      <c r="K32" s="174" t="s">
        <v>131</v>
      </c>
    </row>
    <row r="33" spans="2:13" ht="15.6" x14ac:dyDescent="0.3">
      <c r="B33" s="152" t="s">
        <v>137</v>
      </c>
      <c r="C33" s="166">
        <f>+C34</f>
        <v>3024301885.6199999</v>
      </c>
      <c r="D33" s="166">
        <f t="shared" ref="D33:F33" si="13">+D34</f>
        <v>2582630000</v>
      </c>
      <c r="E33" s="166">
        <f t="shared" si="13"/>
        <v>6325630000</v>
      </c>
      <c r="F33" s="166">
        <f t="shared" si="13"/>
        <v>6103890565.25</v>
      </c>
      <c r="G33" s="171">
        <f t="shared" si="2"/>
        <v>-221739434.75</v>
      </c>
      <c r="H33" s="172">
        <f t="shared" si="3"/>
        <v>-3.5054126585019989E-2</v>
      </c>
      <c r="I33" s="170">
        <f t="shared" si="4"/>
        <v>3079588679.6300001</v>
      </c>
      <c r="J33" s="173" t="s">
        <v>131</v>
      </c>
      <c r="K33" s="174" t="s">
        <v>131</v>
      </c>
    </row>
    <row r="34" spans="2:13" ht="15.6" x14ac:dyDescent="0.3">
      <c r="B34" s="157" t="s">
        <v>138</v>
      </c>
      <c r="C34" s="170">
        <v>3024301885.6199999</v>
      </c>
      <c r="D34" s="170">
        <v>2582630000</v>
      </c>
      <c r="E34" s="170">
        <v>6325630000</v>
      </c>
      <c r="F34" s="170">
        <v>6103890565.25</v>
      </c>
      <c r="G34" s="171">
        <f t="shared" si="2"/>
        <v>-221739434.75</v>
      </c>
      <c r="H34" s="172">
        <f t="shared" si="3"/>
        <v>-3.5054126585019989E-2</v>
      </c>
      <c r="I34" s="170">
        <f t="shared" si="4"/>
        <v>3079588679.6300001</v>
      </c>
      <c r="J34" s="173" t="s">
        <v>131</v>
      </c>
      <c r="K34" s="174" t="s">
        <v>131</v>
      </c>
    </row>
    <row r="35" spans="2:13" s="117" customFormat="1" ht="31.2" x14ac:dyDescent="0.3">
      <c r="B35" s="152" t="s">
        <v>154</v>
      </c>
      <c r="C35" s="166">
        <f>+C36+C37</f>
        <v>79574917147.550018</v>
      </c>
      <c r="D35" s="166">
        <f t="shared" ref="D35:F35" si="14">+D36+D37</f>
        <v>84135944201</v>
      </c>
      <c r="E35" s="166">
        <f t="shared" si="14"/>
        <v>82889066187</v>
      </c>
      <c r="F35" s="166">
        <f t="shared" si="14"/>
        <v>57494697468.090004</v>
      </c>
      <c r="G35" s="167">
        <f t="shared" si="2"/>
        <v>-25394368718.909996</v>
      </c>
      <c r="H35" s="168">
        <f t="shared" si="3"/>
        <v>-0.30636572333460249</v>
      </c>
      <c r="I35" s="166">
        <f t="shared" si="4"/>
        <v>-22080219679.460014</v>
      </c>
      <c r="J35" s="169">
        <f t="shared" si="5"/>
        <v>-0.27747713062042223</v>
      </c>
      <c r="K35" s="156">
        <f t="shared" si="6"/>
        <v>7.280066360692318E-3</v>
      </c>
      <c r="M35" s="404"/>
    </row>
    <row r="36" spans="2:13" ht="31.2" x14ac:dyDescent="0.3">
      <c r="B36" s="157" t="s">
        <v>155</v>
      </c>
      <c r="C36" s="170">
        <v>64348951958.730011</v>
      </c>
      <c r="D36" s="170">
        <v>69821685330</v>
      </c>
      <c r="E36" s="170">
        <v>69821685330</v>
      </c>
      <c r="F36" s="170">
        <v>44950035494.090004</v>
      </c>
      <c r="G36" s="171">
        <f t="shared" si="2"/>
        <v>-24871649835.909996</v>
      </c>
      <c r="H36" s="172">
        <f t="shared" si="3"/>
        <v>-0.35621669282771518</v>
      </c>
      <c r="I36" s="170">
        <f t="shared" si="4"/>
        <v>-19398916464.640007</v>
      </c>
      <c r="J36" s="173">
        <f t="shared" si="5"/>
        <v>-0.30146437314288255</v>
      </c>
      <c r="K36" s="174">
        <f t="shared" si="6"/>
        <v>5.6916421117629255E-3</v>
      </c>
    </row>
    <row r="37" spans="2:13" ht="31.2" x14ac:dyDescent="0.3">
      <c r="B37" s="157" t="s">
        <v>156</v>
      </c>
      <c r="C37" s="170">
        <v>15225965188.820002</v>
      </c>
      <c r="D37" s="170">
        <v>14314258871</v>
      </c>
      <c r="E37" s="170">
        <v>13067380857</v>
      </c>
      <c r="F37" s="170">
        <v>12544661974</v>
      </c>
      <c r="G37" s="171">
        <f t="shared" si="2"/>
        <v>-522718883</v>
      </c>
      <c r="H37" s="172">
        <f t="shared" si="3"/>
        <v>-4.0001809752104024E-2</v>
      </c>
      <c r="I37" s="170">
        <f t="shared" si="4"/>
        <v>-2681303214.8200016</v>
      </c>
      <c r="J37" s="173">
        <f t="shared" si="5"/>
        <v>-0.176100705706907</v>
      </c>
      <c r="K37" s="156">
        <f t="shared" si="6"/>
        <v>1.588424248929392E-3</v>
      </c>
    </row>
    <row r="38" spans="2:13" ht="15.6" x14ac:dyDescent="0.3">
      <c r="B38" s="146" t="s">
        <v>139</v>
      </c>
      <c r="C38" s="147">
        <f>+C39+C42+C45</f>
        <v>461315795741.51001</v>
      </c>
      <c r="D38" s="147">
        <f t="shared" ref="D38:F38" si="15">+D39+D42+D45</f>
        <v>162487517503</v>
      </c>
      <c r="E38" s="147">
        <f t="shared" si="15"/>
        <v>458399912419.09003</v>
      </c>
      <c r="F38" s="147">
        <f t="shared" si="15"/>
        <v>442799886901.75006</v>
      </c>
      <c r="G38" s="147">
        <f t="shared" si="2"/>
        <v>-15600025517.339966</v>
      </c>
      <c r="H38" s="149">
        <f t="shared" si="3"/>
        <v>-3.4031475780644811E-2</v>
      </c>
      <c r="I38" s="147">
        <f t="shared" si="4"/>
        <v>-18515908839.759949</v>
      </c>
      <c r="J38" s="150">
        <f t="shared" si="5"/>
        <v>-4.0137166363440557E-2</v>
      </c>
      <c r="K38" s="151">
        <f t="shared" si="6"/>
        <v>5.6067997626058005E-2</v>
      </c>
    </row>
    <row r="39" spans="2:13" s="117" customFormat="1" ht="15.6" x14ac:dyDescent="0.3">
      <c r="B39" s="152" t="s">
        <v>140</v>
      </c>
      <c r="C39" s="166">
        <f>+C40+C41</f>
        <v>257973781826.5</v>
      </c>
      <c r="D39" s="166">
        <f t="shared" ref="D39:F39" si="16">+D40+D41</f>
        <v>61100489462</v>
      </c>
      <c r="E39" s="166">
        <f t="shared" si="16"/>
        <v>265764120406.96002</v>
      </c>
      <c r="F39" s="166">
        <f t="shared" si="16"/>
        <v>263468766944.62006</v>
      </c>
      <c r="G39" s="167">
        <f t="shared" si="2"/>
        <v>-2295353462.3399658</v>
      </c>
      <c r="H39" s="168">
        <f t="shared" si="3"/>
        <v>-8.6368071763228624E-3</v>
      </c>
      <c r="I39" s="166">
        <f t="shared" si="4"/>
        <v>5494985118.1200562</v>
      </c>
      <c r="J39" s="169">
        <f t="shared" si="5"/>
        <v>2.1300556510877151E-2</v>
      </c>
      <c r="K39" s="156">
        <f>F39/$N$8</f>
        <v>3.3360817463056587E-2</v>
      </c>
      <c r="M39" s="404"/>
    </row>
    <row r="40" spans="2:13" ht="31.2" x14ac:dyDescent="0.3">
      <c r="B40" s="157" t="s">
        <v>141</v>
      </c>
      <c r="C40" s="170">
        <v>147557165669.5</v>
      </c>
      <c r="D40" s="170">
        <v>40035950519</v>
      </c>
      <c r="E40" s="170">
        <v>138295719502.74002</v>
      </c>
      <c r="F40" s="170">
        <v>137930896550.40005</v>
      </c>
      <c r="G40" s="171">
        <f t="shared" si="2"/>
        <v>-364822952.33996582</v>
      </c>
      <c r="H40" s="172">
        <f t="shared" si="3"/>
        <v>-2.6379916432101693E-3</v>
      </c>
      <c r="I40" s="170">
        <f t="shared" si="4"/>
        <v>-9626269119.0999451</v>
      </c>
      <c r="J40" s="173">
        <f t="shared" si="5"/>
        <v>-6.523755776565239E-2</v>
      </c>
      <c r="K40" s="156">
        <f>F40/$N$8</f>
        <v>1.7465020676628626E-2</v>
      </c>
    </row>
    <row r="41" spans="2:13" ht="31.2" x14ac:dyDescent="0.3">
      <c r="B41" s="157" t="s">
        <v>157</v>
      </c>
      <c r="C41" s="170">
        <v>110416616157</v>
      </c>
      <c r="D41" s="170">
        <v>21064538943</v>
      </c>
      <c r="E41" s="170">
        <v>127468400904.22</v>
      </c>
      <c r="F41" s="170">
        <v>125537870394.22</v>
      </c>
      <c r="G41" s="171">
        <f t="shared" si="2"/>
        <v>-1930530510</v>
      </c>
      <c r="H41" s="172">
        <f t="shared" si="3"/>
        <v>-1.5145169283567026E-2</v>
      </c>
      <c r="I41" s="170">
        <f t="shared" si="4"/>
        <v>15121254237.220001</v>
      </c>
      <c r="J41" s="173">
        <f t="shared" si="5"/>
        <v>0.13694727083212982</v>
      </c>
      <c r="K41" s="156">
        <f t="shared" si="6"/>
        <v>1.5895796786427965E-2</v>
      </c>
    </row>
    <row r="42" spans="2:13" s="117" customFormat="1" ht="15.6" x14ac:dyDescent="0.3">
      <c r="B42" s="152" t="s">
        <v>158</v>
      </c>
      <c r="C42" s="166">
        <f>+C43+C44</f>
        <v>195520988554.01001</v>
      </c>
      <c r="D42" s="166">
        <f t="shared" ref="D42:F42" si="17">+D43+D44</f>
        <v>101387028041</v>
      </c>
      <c r="E42" s="166">
        <f t="shared" si="17"/>
        <v>192635792012.13</v>
      </c>
      <c r="F42" s="166">
        <f t="shared" si="17"/>
        <v>179331119957.13</v>
      </c>
      <c r="G42" s="167">
        <f t="shared" si="2"/>
        <v>-13304672055</v>
      </c>
      <c r="H42" s="168">
        <f t="shared" si="3"/>
        <v>-6.9066459124907706E-2</v>
      </c>
      <c r="I42" s="166">
        <f t="shared" si="4"/>
        <v>-16189868596.880005</v>
      </c>
      <c r="J42" s="169">
        <f t="shared" si="5"/>
        <v>-8.2803737422838239E-2</v>
      </c>
      <c r="K42" s="156">
        <f t="shared" si="6"/>
        <v>2.2707180163001411E-2</v>
      </c>
      <c r="M42" s="404"/>
    </row>
    <row r="43" spans="2:13" ht="15.6" x14ac:dyDescent="0.3">
      <c r="B43" s="157" t="s">
        <v>159</v>
      </c>
      <c r="C43" s="170">
        <v>184367942442.01001</v>
      </c>
      <c r="D43" s="170">
        <v>60683102420</v>
      </c>
      <c r="E43" s="170">
        <v>190491689332.13</v>
      </c>
      <c r="F43" s="170">
        <v>177187017277.13</v>
      </c>
      <c r="G43" s="171">
        <f t="shared" si="2"/>
        <v>-13304672055</v>
      </c>
      <c r="H43" s="172">
        <f t="shared" si="3"/>
        <v>-6.9843845165353982E-2</v>
      </c>
      <c r="I43" s="170">
        <f t="shared" si="4"/>
        <v>-7180925164.8800049</v>
      </c>
      <c r="J43" s="173">
        <f t="shared" si="5"/>
        <v>-3.8948881620993574E-2</v>
      </c>
      <c r="K43" s="156">
        <f t="shared" si="6"/>
        <v>2.2435690608626394E-2</v>
      </c>
    </row>
    <row r="44" spans="2:13" ht="15.6" x14ac:dyDescent="0.3">
      <c r="B44" s="157" t="s">
        <v>160</v>
      </c>
      <c r="C44" s="170">
        <v>11153046112</v>
      </c>
      <c r="D44" s="170">
        <v>40703925621</v>
      </c>
      <c r="E44" s="170">
        <v>2144102680</v>
      </c>
      <c r="F44" s="170">
        <v>2144102680</v>
      </c>
      <c r="G44" s="171">
        <f t="shared" si="2"/>
        <v>0</v>
      </c>
      <c r="H44" s="172">
        <f t="shared" si="3"/>
        <v>0</v>
      </c>
      <c r="I44" s="170">
        <f t="shared" si="4"/>
        <v>-9008943432</v>
      </c>
      <c r="J44" s="173">
        <f t="shared" si="5"/>
        <v>-0.80775631531792236</v>
      </c>
      <c r="K44" s="156">
        <f t="shared" si="6"/>
        <v>2.7148955437501825E-4</v>
      </c>
    </row>
    <row r="45" spans="2:13" s="117" customFormat="1" ht="15.6" x14ac:dyDescent="0.3">
      <c r="B45" s="152" t="s">
        <v>161</v>
      </c>
      <c r="C45" s="166">
        <f>+C46</f>
        <v>7821025361</v>
      </c>
      <c r="D45" s="166">
        <f t="shared" ref="D45:F45" si="18">+D46</f>
        <v>0</v>
      </c>
      <c r="E45" s="166">
        <f t="shared" si="18"/>
        <v>0</v>
      </c>
      <c r="F45" s="166">
        <f t="shared" si="18"/>
        <v>0</v>
      </c>
      <c r="G45" s="167">
        <f t="shared" si="2"/>
        <v>0</v>
      </c>
      <c r="H45" s="168">
        <v>0</v>
      </c>
      <c r="I45" s="166">
        <f t="shared" si="4"/>
        <v>-7821025361</v>
      </c>
      <c r="J45" s="169" t="s">
        <v>131</v>
      </c>
      <c r="K45" s="156">
        <f t="shared" si="6"/>
        <v>0</v>
      </c>
      <c r="M45" s="404"/>
    </row>
    <row r="46" spans="2:13" ht="15.6" x14ac:dyDescent="0.3">
      <c r="B46" s="157" t="s">
        <v>162</v>
      </c>
      <c r="C46" s="170">
        <v>7821025361</v>
      </c>
      <c r="D46" s="170">
        <v>0</v>
      </c>
      <c r="E46" s="170">
        <v>0</v>
      </c>
      <c r="F46" s="170">
        <v>0</v>
      </c>
      <c r="G46" s="171">
        <f t="shared" si="2"/>
        <v>0</v>
      </c>
      <c r="H46" s="172">
        <v>0</v>
      </c>
      <c r="I46" s="170">
        <f t="shared" si="4"/>
        <v>-7821025361</v>
      </c>
      <c r="J46" s="173" t="s">
        <v>131</v>
      </c>
      <c r="K46" s="156">
        <f t="shared" si="6"/>
        <v>0</v>
      </c>
    </row>
    <row r="47" spans="2:13" ht="36.75" customHeight="1" thickBot="1" x14ac:dyDescent="0.35">
      <c r="B47" s="175" t="s">
        <v>142</v>
      </c>
      <c r="C47" s="176">
        <f>+C17+C30</f>
        <v>428044648528.44012</v>
      </c>
      <c r="D47" s="176">
        <f>+D17+D30</f>
        <v>339635356770</v>
      </c>
      <c r="E47" s="176">
        <f>+E17+E30</f>
        <v>558376404836.81006</v>
      </c>
      <c r="F47" s="176">
        <f>+F17+F30</f>
        <v>545282448671.81018</v>
      </c>
      <c r="G47" s="177">
        <f t="shared" si="2"/>
        <v>-13093956164.999878</v>
      </c>
      <c r="H47" s="68">
        <f t="shared" si="3"/>
        <v>-2.345005278084179E-2</v>
      </c>
      <c r="I47" s="176">
        <f t="shared" si="4"/>
        <v>117237800143.37006</v>
      </c>
      <c r="J47" s="178">
        <f t="shared" si="5"/>
        <v>0.27389152170554598</v>
      </c>
      <c r="K47" s="179">
        <f t="shared" si="6"/>
        <v>6.9044496039913777E-2</v>
      </c>
    </row>
    <row r="48" spans="2:13" ht="32.25" customHeight="1" thickBot="1" x14ac:dyDescent="0.35">
      <c r="B48" s="175" t="s">
        <v>143</v>
      </c>
      <c r="C48" s="176">
        <f>+C38+C47</f>
        <v>889360444269.9502</v>
      </c>
      <c r="D48" s="176">
        <f>+D38+D47</f>
        <v>502122874273</v>
      </c>
      <c r="E48" s="176">
        <f t="shared" ref="E48" si="19">+E38+E47</f>
        <v>1016776317255.9001</v>
      </c>
      <c r="F48" s="176">
        <f>+F38+F47</f>
        <v>988082335573.5603</v>
      </c>
      <c r="G48" s="177">
        <f t="shared" si="2"/>
        <v>-28693981682.339844</v>
      </c>
      <c r="H48" s="68">
        <f t="shared" si="3"/>
        <v>-2.8220544868491664E-2</v>
      </c>
      <c r="I48" s="176">
        <f t="shared" si="4"/>
        <v>98721891303.610107</v>
      </c>
      <c r="J48" s="178">
        <f t="shared" si="5"/>
        <v>0.11100324051925652</v>
      </c>
      <c r="K48" s="179">
        <f t="shared" si="6"/>
        <v>0.12511249366597177</v>
      </c>
    </row>
    <row r="49" spans="2:11" x14ac:dyDescent="0.3">
      <c r="B49" s="136" t="s">
        <v>273</v>
      </c>
      <c r="C49" s="137"/>
      <c r="D49" s="137"/>
      <c r="E49" s="137"/>
      <c r="F49" s="137"/>
      <c r="G49" s="12"/>
      <c r="H49" s="12"/>
      <c r="I49" s="12"/>
      <c r="K49" s="95"/>
    </row>
    <row r="50" spans="2:11" x14ac:dyDescent="0.3">
      <c r="B50" s="136" t="s">
        <v>144</v>
      </c>
    </row>
  </sheetData>
  <mergeCells count="15">
    <mergeCell ref="B12:B16"/>
    <mergeCell ref="D12:F12"/>
    <mergeCell ref="G12:H14"/>
    <mergeCell ref="I12:J14"/>
    <mergeCell ref="K12:K15"/>
    <mergeCell ref="C13:C15"/>
    <mergeCell ref="D13:D15"/>
    <mergeCell ref="E13:E15"/>
    <mergeCell ref="F13:F15"/>
    <mergeCell ref="B10:K10"/>
    <mergeCell ref="A1:K1"/>
    <mergeCell ref="A2:K2"/>
    <mergeCell ref="A3:K3"/>
    <mergeCell ref="B8:K8"/>
    <mergeCell ref="B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72BE-A7AA-4EAA-9CCE-46EA65A900C7}">
  <dimension ref="A1:P56"/>
  <sheetViews>
    <sheetView showGridLines="0" zoomScale="60" zoomScaleNormal="60" workbookViewId="0">
      <selection activeCell="U25" sqref="U25"/>
    </sheetView>
  </sheetViews>
  <sheetFormatPr baseColWidth="10" defaultColWidth="8.88671875" defaultRowHeight="14.4" x14ac:dyDescent="0.3"/>
  <cols>
    <col min="2" max="2" width="52.33203125" customWidth="1"/>
    <col min="3" max="3" width="18.88671875" customWidth="1"/>
    <col min="4" max="4" width="19.109375" customWidth="1"/>
    <col min="5" max="5" width="20.33203125" customWidth="1"/>
    <col min="6" max="6" width="20.88671875" customWidth="1"/>
    <col min="7" max="7" width="15" customWidth="1"/>
    <col min="8" max="8" width="17.109375" style="92" customWidth="1"/>
    <col min="9" max="9" width="13.33203125" customWidth="1"/>
    <col min="10" max="10" width="13.44140625" bestFit="1" customWidth="1"/>
    <col min="11" max="11" width="18.109375" customWidth="1"/>
    <col min="13" max="13" width="12" style="18" bestFit="1" customWidth="1"/>
    <col min="14" max="14" width="27.6640625" customWidth="1"/>
  </cols>
  <sheetData>
    <row r="1" spans="1:16" ht="23.4" x14ac:dyDescent="0.3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6" ht="18" x14ac:dyDescent="0.3">
      <c r="A2" s="277" t="s">
        <v>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16" ht="15.6" x14ac:dyDescent="0.3">
      <c r="A3" s="278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</row>
    <row r="5" spans="1:16" x14ac:dyDescent="0.3">
      <c r="E5" s="273"/>
    </row>
    <row r="6" spans="1:16" ht="15" thickBot="1" x14ac:dyDescent="0.35"/>
    <row r="7" spans="1:16" ht="15" thickBot="1" x14ac:dyDescent="0.35">
      <c r="N7" s="93" t="s">
        <v>115</v>
      </c>
    </row>
    <row r="8" spans="1:16" ht="32.4" customHeight="1" thickBot="1" x14ac:dyDescent="0.35">
      <c r="B8" s="280" t="s">
        <v>277</v>
      </c>
      <c r="C8" s="281"/>
      <c r="D8" s="281"/>
      <c r="E8" s="281"/>
      <c r="F8" s="281"/>
      <c r="G8" s="281"/>
      <c r="H8" s="281"/>
      <c r="I8" s="281"/>
      <c r="J8" s="281"/>
      <c r="K8" s="281"/>
      <c r="N8" s="94">
        <v>7897551288615.2305</v>
      </c>
    </row>
    <row r="9" spans="1:16" x14ac:dyDescent="0.3">
      <c r="B9" s="282">
        <v>2025</v>
      </c>
      <c r="C9" s="282"/>
      <c r="D9" s="282"/>
      <c r="E9" s="282"/>
      <c r="F9" s="282"/>
      <c r="G9" s="282"/>
      <c r="H9" s="282"/>
      <c r="I9" s="282"/>
      <c r="J9" s="282"/>
      <c r="K9" s="282"/>
    </row>
    <row r="10" spans="1:16" x14ac:dyDescent="0.3">
      <c r="B10" s="275" t="s">
        <v>116</v>
      </c>
      <c r="C10" s="275"/>
      <c r="D10" s="275"/>
      <c r="E10" s="275"/>
      <c r="F10" s="275"/>
      <c r="G10" s="275"/>
      <c r="H10" s="275"/>
      <c r="I10" s="275"/>
      <c r="J10" s="275"/>
      <c r="K10" s="275"/>
    </row>
    <row r="11" spans="1:16" ht="15" thickBot="1" x14ac:dyDescent="0.35">
      <c r="B11" s="12"/>
      <c r="C11" s="12"/>
      <c r="D11" s="12"/>
      <c r="E11" s="12"/>
      <c r="F11" s="12"/>
      <c r="G11" s="12"/>
      <c r="H11" s="13"/>
      <c r="I11" s="12"/>
      <c r="J11" s="95"/>
      <c r="K11" s="95"/>
    </row>
    <row r="12" spans="1:16" ht="15" thickBot="1" x14ac:dyDescent="0.35">
      <c r="B12" s="283" t="s">
        <v>47</v>
      </c>
      <c r="C12" s="96">
        <v>2024</v>
      </c>
      <c r="D12" s="286">
        <v>2025</v>
      </c>
      <c r="E12" s="287"/>
      <c r="F12" s="288"/>
      <c r="G12" s="289" t="s">
        <v>274</v>
      </c>
      <c r="H12" s="290"/>
      <c r="I12" s="289" t="s">
        <v>275</v>
      </c>
      <c r="J12" s="290"/>
      <c r="K12" s="295" t="s">
        <v>117</v>
      </c>
    </row>
    <row r="13" spans="1:16" ht="15" customHeight="1" x14ac:dyDescent="0.3">
      <c r="B13" s="284"/>
      <c r="C13" s="298" t="s">
        <v>118</v>
      </c>
      <c r="D13" s="299" t="s">
        <v>119</v>
      </c>
      <c r="E13" s="298" t="s">
        <v>50</v>
      </c>
      <c r="F13" s="298" t="s">
        <v>120</v>
      </c>
      <c r="G13" s="291"/>
      <c r="H13" s="292"/>
      <c r="I13" s="291"/>
      <c r="J13" s="292"/>
      <c r="K13" s="296"/>
      <c r="P13" s="97"/>
    </row>
    <row r="14" spans="1:16" ht="15" customHeight="1" thickBot="1" x14ac:dyDescent="0.35">
      <c r="B14" s="284"/>
      <c r="C14" s="299"/>
      <c r="D14" s="299"/>
      <c r="E14" s="299"/>
      <c r="F14" s="299"/>
      <c r="G14" s="293"/>
      <c r="H14" s="294"/>
      <c r="I14" s="293"/>
      <c r="J14" s="294"/>
      <c r="K14" s="296"/>
    </row>
    <row r="15" spans="1:16" ht="15" thickBot="1" x14ac:dyDescent="0.35">
      <c r="B15" s="284"/>
      <c r="C15" s="300"/>
      <c r="D15" s="300"/>
      <c r="E15" s="300"/>
      <c r="F15" s="300"/>
      <c r="G15" s="98" t="s">
        <v>52</v>
      </c>
      <c r="H15" s="99" t="s">
        <v>20</v>
      </c>
      <c r="I15" s="99" t="s">
        <v>52</v>
      </c>
      <c r="J15" s="100" t="s">
        <v>53</v>
      </c>
      <c r="K15" s="297"/>
    </row>
    <row r="16" spans="1:16" ht="15" thickBot="1" x14ac:dyDescent="0.35">
      <c r="B16" s="285"/>
      <c r="C16" s="101">
        <v>1</v>
      </c>
      <c r="D16" s="101">
        <v>2</v>
      </c>
      <c r="E16" s="101">
        <v>3</v>
      </c>
      <c r="F16" s="101">
        <v>4</v>
      </c>
      <c r="G16" s="102" t="s">
        <v>121</v>
      </c>
      <c r="H16" s="103" t="s">
        <v>122</v>
      </c>
      <c r="I16" s="103" t="s">
        <v>123</v>
      </c>
      <c r="J16" s="104" t="s">
        <v>124</v>
      </c>
      <c r="K16" s="105" t="s">
        <v>125</v>
      </c>
    </row>
    <row r="17" spans="2:15" x14ac:dyDescent="0.3">
      <c r="B17" s="106" t="s">
        <v>126</v>
      </c>
      <c r="C17" s="107">
        <f>+C18+C25+C29+C22+C27</f>
        <v>237336163837.40985</v>
      </c>
      <c r="D17" s="107">
        <f>+D18+D25+D29+D22+D27</f>
        <v>504499523291</v>
      </c>
      <c r="E17" s="107">
        <f>+E18+E25+E29+E22+E27</f>
        <v>528208281298</v>
      </c>
      <c r="F17" s="107">
        <f t="shared" ref="F17" si="0">+F18+F25+F29+F22+F27</f>
        <v>279035371385.64001</v>
      </c>
      <c r="G17" s="108">
        <f>+F17-E17</f>
        <v>-249172909912.35999</v>
      </c>
      <c r="H17" s="109">
        <f>+G17/E17</f>
        <v>-0.47173230472655875</v>
      </c>
      <c r="I17" s="107">
        <f>+F17-C17</f>
        <v>41699207548.230164</v>
      </c>
      <c r="J17" s="110">
        <f>+I17/C17</f>
        <v>0.17569681279923582</v>
      </c>
      <c r="K17" s="111">
        <f>F17/$N$8</f>
        <v>3.5331884680240747E-2</v>
      </c>
      <c r="M17" s="402">
        <f>+F17/F44</f>
        <v>0.93007870908583656</v>
      </c>
    </row>
    <row r="18" spans="2:15" s="117" customFormat="1" x14ac:dyDescent="0.3">
      <c r="B18" s="112" t="s">
        <v>127</v>
      </c>
      <c r="C18" s="113">
        <f>+C19+C20+C21</f>
        <v>145418597293.88986</v>
      </c>
      <c r="D18" s="113">
        <f>+D19+D20+D21</f>
        <v>322496775496</v>
      </c>
      <c r="E18" s="113">
        <f t="shared" ref="E18:F18" si="1">+E19+E20+E21</f>
        <v>322025817747</v>
      </c>
      <c r="F18" s="113">
        <f t="shared" si="1"/>
        <v>164534919206.98996</v>
      </c>
      <c r="G18" s="113">
        <f t="shared" ref="G18:G44" si="2">+F18-E18</f>
        <v>-157490898540.01004</v>
      </c>
      <c r="H18" s="114">
        <f t="shared" ref="H18:H44" si="3">+G18/E18</f>
        <v>-0.48906295663456079</v>
      </c>
      <c r="I18" s="113">
        <f t="shared" ref="I18:I44" si="4">+F18-C18</f>
        <v>19116321913.100098</v>
      </c>
      <c r="J18" s="115">
        <f>+I18/C18</f>
        <v>0.13145720195929383</v>
      </c>
      <c r="K18" s="116">
        <f>F18/$N$8</f>
        <v>2.0833662637199508E-2</v>
      </c>
      <c r="M18" s="403">
        <f>+F18/F17</f>
        <v>0.58965613710526665</v>
      </c>
    </row>
    <row r="19" spans="2:15" s="117" customFormat="1" x14ac:dyDescent="0.3">
      <c r="B19" s="118" t="s">
        <v>128</v>
      </c>
      <c r="C19" s="119">
        <v>619335107.40000021</v>
      </c>
      <c r="D19" s="120">
        <v>7393273256</v>
      </c>
      <c r="E19" s="120">
        <v>7393273256</v>
      </c>
      <c r="F19" s="120">
        <v>1046794092.9100002</v>
      </c>
      <c r="G19" s="121">
        <f t="shared" si="2"/>
        <v>-6346479163.0900002</v>
      </c>
      <c r="H19" s="122">
        <f t="shared" si="3"/>
        <v>-0.85841263312424232</v>
      </c>
      <c r="I19" s="119">
        <f t="shared" si="4"/>
        <v>427458985.50999999</v>
      </c>
      <c r="J19" s="123">
        <f t="shared" ref="J19:J20" si="5">+I19/C19</f>
        <v>0.69019014165771131</v>
      </c>
      <c r="K19" s="124">
        <f t="shared" ref="K19:K44" si="6">F19/$N$8</f>
        <v>1.325466660050709E-4</v>
      </c>
      <c r="M19" s="404"/>
    </row>
    <row r="20" spans="2:15" s="117" customFormat="1" x14ac:dyDescent="0.3">
      <c r="B20" s="118" t="s">
        <v>129</v>
      </c>
      <c r="C20" s="119">
        <v>144545549071.40988</v>
      </c>
      <c r="D20" s="120">
        <v>314903502240</v>
      </c>
      <c r="E20" s="120">
        <v>314432544491</v>
      </c>
      <c r="F20" s="120">
        <v>163178731105.67996</v>
      </c>
      <c r="G20" s="121">
        <f t="shared" si="2"/>
        <v>-151253813385.32004</v>
      </c>
      <c r="H20" s="122">
        <f t="shared" si="3"/>
        <v>-0.4810373990712955</v>
      </c>
      <c r="I20" s="119">
        <f t="shared" si="4"/>
        <v>18633182034.270081</v>
      </c>
      <c r="J20" s="123">
        <f t="shared" si="5"/>
        <v>0.12890872222613181</v>
      </c>
      <c r="K20" s="124">
        <f t="shared" si="6"/>
        <v>2.0661940029552121E-2</v>
      </c>
      <c r="M20" s="404"/>
    </row>
    <row r="21" spans="2:15" x14ac:dyDescent="0.3">
      <c r="B21" s="118" t="s">
        <v>130</v>
      </c>
      <c r="C21" s="120">
        <v>253713115.07999998</v>
      </c>
      <c r="D21" s="120">
        <v>200000000</v>
      </c>
      <c r="E21" s="120">
        <v>200000000</v>
      </c>
      <c r="F21" s="120">
        <v>309394008.40000004</v>
      </c>
      <c r="G21" s="125">
        <f t="shared" si="2"/>
        <v>109394008.40000004</v>
      </c>
      <c r="H21" s="126">
        <f t="shared" si="3"/>
        <v>0.54697004200000021</v>
      </c>
      <c r="I21" s="120">
        <f t="shared" si="4"/>
        <v>55680893.320000052</v>
      </c>
      <c r="J21" s="127" t="s">
        <v>131</v>
      </c>
      <c r="K21" s="128">
        <f t="shared" si="6"/>
        <v>3.917594164231755E-5</v>
      </c>
      <c r="O21" s="17"/>
    </row>
    <row r="22" spans="2:15" x14ac:dyDescent="0.3">
      <c r="B22" s="112" t="s">
        <v>147</v>
      </c>
      <c r="C22" s="113">
        <f>+C23+C24</f>
        <v>0</v>
      </c>
      <c r="D22" s="113">
        <f>+D23+D24</f>
        <v>50604558631</v>
      </c>
      <c r="E22" s="113">
        <f t="shared" ref="E22:F22" si="7">+E23+E24</f>
        <v>51025516380</v>
      </c>
      <c r="F22" s="113">
        <f t="shared" si="7"/>
        <v>0</v>
      </c>
      <c r="G22" s="129">
        <f t="shared" ref="G22:G24" si="8">+F22-E22</f>
        <v>-51025516380</v>
      </c>
      <c r="H22" s="114">
        <f t="shared" ref="H22:H24" si="9">+G22/E22</f>
        <v>-1</v>
      </c>
      <c r="I22" s="113">
        <f t="shared" ref="I22:I24" si="10">+F22-C22</f>
        <v>0</v>
      </c>
      <c r="J22" s="115" t="s">
        <v>131</v>
      </c>
      <c r="K22" s="116">
        <f t="shared" ref="K22:K24" si="11">F22/$N$8</f>
        <v>0</v>
      </c>
      <c r="O22" s="17"/>
    </row>
    <row r="23" spans="2:15" x14ac:dyDescent="0.3">
      <c r="B23" s="118" t="s">
        <v>148</v>
      </c>
      <c r="C23" s="120">
        <v>0</v>
      </c>
      <c r="D23" s="120">
        <v>49401206587</v>
      </c>
      <c r="E23" s="120">
        <v>49401206587</v>
      </c>
      <c r="F23" s="120">
        <v>0</v>
      </c>
      <c r="G23" s="125">
        <f t="shared" si="8"/>
        <v>-49401206587</v>
      </c>
      <c r="H23" s="126">
        <f t="shared" si="9"/>
        <v>-1</v>
      </c>
      <c r="I23" s="120">
        <f t="shared" si="10"/>
        <v>0</v>
      </c>
      <c r="J23" s="127" t="s">
        <v>131</v>
      </c>
      <c r="K23" s="128">
        <f t="shared" si="11"/>
        <v>0</v>
      </c>
      <c r="O23" s="17"/>
    </row>
    <row r="24" spans="2:15" ht="28.8" x14ac:dyDescent="0.3">
      <c r="B24" s="118" t="s">
        <v>149</v>
      </c>
      <c r="C24" s="120">
        <v>0</v>
      </c>
      <c r="D24" s="120">
        <v>1203352044</v>
      </c>
      <c r="E24" s="120">
        <v>1624309793</v>
      </c>
      <c r="F24" s="120">
        <v>0</v>
      </c>
      <c r="G24" s="125">
        <f t="shared" si="8"/>
        <v>-1624309793</v>
      </c>
      <c r="H24" s="126">
        <f t="shared" si="9"/>
        <v>-1</v>
      </c>
      <c r="I24" s="120">
        <f t="shared" si="10"/>
        <v>0</v>
      </c>
      <c r="J24" s="127" t="s">
        <v>131</v>
      </c>
      <c r="K24" s="128">
        <f t="shared" si="11"/>
        <v>0</v>
      </c>
      <c r="O24" s="17"/>
    </row>
    <row r="25" spans="2:15" s="117" customFormat="1" ht="28.8" x14ac:dyDescent="0.3">
      <c r="B25" s="112" t="s">
        <v>132</v>
      </c>
      <c r="C25" s="113">
        <f>+C26</f>
        <v>91629406791.149979</v>
      </c>
      <c r="D25" s="113">
        <f>+D26</f>
        <v>97354104658</v>
      </c>
      <c r="E25" s="113">
        <f t="shared" ref="E25:F25" si="12">+E26</f>
        <v>121062862665</v>
      </c>
      <c r="F25" s="113">
        <f t="shared" si="12"/>
        <v>114283856667.01001</v>
      </c>
      <c r="G25" s="129">
        <f t="shared" si="2"/>
        <v>-6779005997.9899902</v>
      </c>
      <c r="H25" s="114">
        <f t="shared" si="3"/>
        <v>-5.5995751700904074E-2</v>
      </c>
      <c r="I25" s="113">
        <f t="shared" si="4"/>
        <v>22654449875.860031</v>
      </c>
      <c r="J25" s="115">
        <f t="shared" ref="J25:J44" si="13">+I25/C25</f>
        <v>0.24723994915187109</v>
      </c>
      <c r="K25" s="116">
        <f t="shared" si="6"/>
        <v>1.4470796388718196E-2</v>
      </c>
      <c r="M25" s="405"/>
    </row>
    <row r="26" spans="2:15" x14ac:dyDescent="0.3">
      <c r="B26" s="118" t="s">
        <v>133</v>
      </c>
      <c r="C26" s="120">
        <v>91629406791.149979</v>
      </c>
      <c r="D26" s="120">
        <v>97354104658</v>
      </c>
      <c r="E26" s="120">
        <v>121062862665</v>
      </c>
      <c r="F26" s="120">
        <v>114283856667.01001</v>
      </c>
      <c r="G26" s="125">
        <f t="shared" si="2"/>
        <v>-6779005997.9899902</v>
      </c>
      <c r="H26" s="126">
        <f t="shared" si="3"/>
        <v>-5.5995751700904074E-2</v>
      </c>
      <c r="I26" s="120">
        <f t="shared" si="4"/>
        <v>22654449875.860031</v>
      </c>
      <c r="J26" s="127">
        <f t="shared" si="13"/>
        <v>0.24723994915187109</v>
      </c>
      <c r="K26" s="128">
        <f t="shared" si="6"/>
        <v>1.4470796388718196E-2</v>
      </c>
      <c r="O26" s="17"/>
    </row>
    <row r="27" spans="2:15" x14ac:dyDescent="0.3">
      <c r="B27" s="112" t="s">
        <v>150</v>
      </c>
      <c r="C27" s="113">
        <f>+C28</f>
        <v>0</v>
      </c>
      <c r="D27" s="113">
        <v>13920000</v>
      </c>
      <c r="E27" s="113">
        <v>13920000</v>
      </c>
      <c r="F27" s="113">
        <v>0</v>
      </c>
      <c r="G27" s="129">
        <f t="shared" ref="G27:G28" si="14">+F27-E27</f>
        <v>-13920000</v>
      </c>
      <c r="H27" s="114">
        <f t="shared" ref="H27:H28" si="15">+G27/E27</f>
        <v>-1</v>
      </c>
      <c r="I27" s="113">
        <f t="shared" ref="I27:I28" si="16">+F27-C27</f>
        <v>0</v>
      </c>
      <c r="J27" s="127" t="s">
        <v>131</v>
      </c>
      <c r="K27" s="116">
        <f t="shared" ref="K27:K28" si="17">F27/$N$8</f>
        <v>0</v>
      </c>
      <c r="O27" s="17"/>
    </row>
    <row r="28" spans="2:15" x14ac:dyDescent="0.3">
      <c r="B28" s="118" t="s">
        <v>151</v>
      </c>
      <c r="C28" s="120">
        <v>0</v>
      </c>
      <c r="D28" s="120">
        <v>13920000</v>
      </c>
      <c r="E28" s="120">
        <v>13920000</v>
      </c>
      <c r="F28" s="120">
        <v>0</v>
      </c>
      <c r="G28" s="125">
        <f t="shared" si="14"/>
        <v>-13920000</v>
      </c>
      <c r="H28" s="126">
        <f t="shared" si="15"/>
        <v>-1</v>
      </c>
      <c r="I28" s="120">
        <f t="shared" si="16"/>
        <v>0</v>
      </c>
      <c r="J28" s="127" t="s">
        <v>131</v>
      </c>
      <c r="K28" s="128">
        <f t="shared" si="17"/>
        <v>0</v>
      </c>
      <c r="O28" s="17"/>
    </row>
    <row r="29" spans="2:15" s="117" customFormat="1" x14ac:dyDescent="0.3">
      <c r="B29" s="112" t="s">
        <v>134</v>
      </c>
      <c r="C29" s="113">
        <f>+C30</f>
        <v>288159752.37000006</v>
      </c>
      <c r="D29" s="113">
        <v>34030164506</v>
      </c>
      <c r="E29" s="113">
        <v>34080164506</v>
      </c>
      <c r="F29" s="113">
        <v>216595511.63999996</v>
      </c>
      <c r="G29" s="129">
        <f t="shared" si="2"/>
        <v>-33863568994.360001</v>
      </c>
      <c r="H29" s="114">
        <f t="shared" si="3"/>
        <v>-0.99364452857609109</v>
      </c>
      <c r="I29" s="113">
        <f t="shared" si="4"/>
        <v>-71564240.730000108</v>
      </c>
      <c r="J29" s="115">
        <f t="shared" si="13"/>
        <v>-0.24834918874482823</v>
      </c>
      <c r="K29" s="116">
        <f t="shared" si="6"/>
        <v>2.7425654323034878E-5</v>
      </c>
      <c r="M29" s="404"/>
    </row>
    <row r="30" spans="2:15" x14ac:dyDescent="0.3">
      <c r="B30" s="118" t="s">
        <v>135</v>
      </c>
      <c r="C30" s="120">
        <v>288159752.37000006</v>
      </c>
      <c r="D30" s="120">
        <v>34030164506</v>
      </c>
      <c r="E30" s="120">
        <v>34080164506</v>
      </c>
      <c r="F30" s="120">
        <v>216595511.63999996</v>
      </c>
      <c r="G30" s="125">
        <f t="shared" si="2"/>
        <v>-33863568994.360001</v>
      </c>
      <c r="H30" s="126">
        <f t="shared" si="3"/>
        <v>-0.99364452857609109</v>
      </c>
      <c r="I30" s="120">
        <f t="shared" si="4"/>
        <v>-71564240.730000108</v>
      </c>
      <c r="J30" s="127">
        <f t="shared" si="13"/>
        <v>-0.24834918874482823</v>
      </c>
      <c r="K30" s="128">
        <f t="shared" si="6"/>
        <v>2.7425654323034878E-5</v>
      </c>
    </row>
    <row r="31" spans="2:15" x14ac:dyDescent="0.3">
      <c r="B31" s="106" t="s">
        <v>136</v>
      </c>
      <c r="C31" s="107">
        <f>+C32+C34</f>
        <v>15200952560.219995</v>
      </c>
      <c r="D31" s="107">
        <f>+D32+D34</f>
        <v>26159733087</v>
      </c>
      <c r="E31" s="107">
        <f t="shared" ref="E31:F31" si="18">+E32+E34</f>
        <v>44350394745.919998</v>
      </c>
      <c r="F31" s="107">
        <f t="shared" si="18"/>
        <v>20881571584.179989</v>
      </c>
      <c r="G31" s="107">
        <f>+F31-E31</f>
        <v>-23468823161.740009</v>
      </c>
      <c r="H31" s="109">
        <f t="shared" si="3"/>
        <v>-0.52916830382663094</v>
      </c>
      <c r="I31" s="107">
        <f t="shared" si="4"/>
        <v>5680619023.9599934</v>
      </c>
      <c r="J31" s="110">
        <f t="shared" si="13"/>
        <v>0.37370151649744909</v>
      </c>
      <c r="K31" s="111">
        <f t="shared" si="6"/>
        <v>2.6440564702988334E-3</v>
      </c>
      <c r="M31" s="402">
        <f>+F31/F44</f>
        <v>6.9602305421903585E-2</v>
      </c>
    </row>
    <row r="32" spans="2:15" s="117" customFormat="1" x14ac:dyDescent="0.3">
      <c r="B32" s="112" t="s">
        <v>137</v>
      </c>
      <c r="C32" s="113">
        <f>+C33</f>
        <v>15200952560.219995</v>
      </c>
      <c r="D32" s="113">
        <f>+D33</f>
        <v>16947174825</v>
      </c>
      <c r="E32" s="113">
        <v>35137836483.919998</v>
      </c>
      <c r="F32" s="113">
        <v>20881571584.179989</v>
      </c>
      <c r="G32" s="129">
        <f t="shared" si="2"/>
        <v>-14256264899.740009</v>
      </c>
      <c r="H32" s="114">
        <f t="shared" si="3"/>
        <v>-0.40572403785486488</v>
      </c>
      <c r="I32" s="113">
        <f t="shared" si="4"/>
        <v>5680619023.9599934</v>
      </c>
      <c r="J32" s="115">
        <f t="shared" si="13"/>
        <v>0.37370151649744909</v>
      </c>
      <c r="K32" s="116">
        <f t="shared" si="6"/>
        <v>2.6440564702988334E-3</v>
      </c>
      <c r="M32" s="404"/>
    </row>
    <row r="33" spans="2:13" x14ac:dyDescent="0.3">
      <c r="B33" s="118" t="s">
        <v>138</v>
      </c>
      <c r="C33" s="119">
        <v>15200952560.219995</v>
      </c>
      <c r="D33" s="119">
        <v>16947174825</v>
      </c>
      <c r="E33" s="119">
        <v>35137836483.919998</v>
      </c>
      <c r="F33" s="119">
        <v>20881571584.179989</v>
      </c>
      <c r="G33" s="121">
        <f t="shared" si="2"/>
        <v>-14256264899.740009</v>
      </c>
      <c r="H33" s="122">
        <f t="shared" si="3"/>
        <v>-0.40572403785486488</v>
      </c>
      <c r="I33" s="119">
        <f t="shared" si="4"/>
        <v>5680619023.9599934</v>
      </c>
      <c r="J33" s="123">
        <f t="shared" si="13"/>
        <v>0.37370151649744909</v>
      </c>
      <c r="K33" s="124">
        <f t="shared" si="6"/>
        <v>2.6440564702988334E-3</v>
      </c>
    </row>
    <row r="34" spans="2:13" ht="28.8" x14ac:dyDescent="0.3">
      <c r="B34" s="112" t="s">
        <v>154</v>
      </c>
      <c r="C34" s="113">
        <f>+C35</f>
        <v>0</v>
      </c>
      <c r="D34" s="113">
        <v>9212558262</v>
      </c>
      <c r="E34" s="113">
        <v>9212558262</v>
      </c>
      <c r="F34" s="113">
        <v>0</v>
      </c>
      <c r="G34" s="129">
        <f t="shared" ref="G34:G35" si="19">+F34-E34</f>
        <v>-9212558262</v>
      </c>
      <c r="H34" s="114">
        <f t="shared" ref="H34:H35" si="20">+G34/E34</f>
        <v>-1</v>
      </c>
      <c r="I34" s="113">
        <f t="shared" ref="I34:I35" si="21">+F34-C34</f>
        <v>0</v>
      </c>
      <c r="J34" s="127" t="s">
        <v>131</v>
      </c>
      <c r="K34" s="116">
        <f t="shared" ref="K34:K35" si="22">F34/$N$8</f>
        <v>0</v>
      </c>
    </row>
    <row r="35" spans="2:13" ht="28.8" x14ac:dyDescent="0.3">
      <c r="B35" s="118" t="s">
        <v>156</v>
      </c>
      <c r="C35" s="119">
        <v>0</v>
      </c>
      <c r="D35" s="119">
        <v>9212558262</v>
      </c>
      <c r="E35" s="119">
        <v>9212558262</v>
      </c>
      <c r="F35" s="119">
        <v>0</v>
      </c>
      <c r="G35" s="121">
        <f t="shared" si="19"/>
        <v>-9212558262</v>
      </c>
      <c r="H35" s="122">
        <f t="shared" si="20"/>
        <v>-1</v>
      </c>
      <c r="I35" s="119">
        <f t="shared" si="21"/>
        <v>0</v>
      </c>
      <c r="J35" s="127" t="s">
        <v>131</v>
      </c>
      <c r="K35" s="124">
        <f t="shared" si="22"/>
        <v>0</v>
      </c>
    </row>
    <row r="36" spans="2:13" x14ac:dyDescent="0.3">
      <c r="B36" s="106" t="s">
        <v>139</v>
      </c>
      <c r="C36" s="107">
        <f>+C37+C40</f>
        <v>26062</v>
      </c>
      <c r="D36" s="107">
        <f>+D37+D40</f>
        <v>165332189069</v>
      </c>
      <c r="E36" s="107">
        <f>+E37+E40</f>
        <v>173610984239.42999</v>
      </c>
      <c r="F36" s="107">
        <f>+F37+F40</f>
        <v>95699680.5</v>
      </c>
      <c r="G36" s="107">
        <f t="shared" si="2"/>
        <v>-173515284558.92999</v>
      </c>
      <c r="H36" s="107">
        <f t="shared" si="3"/>
        <v>-0.99944876943749128</v>
      </c>
      <c r="I36" s="107">
        <f t="shared" si="4"/>
        <v>95673618.5</v>
      </c>
      <c r="J36" s="110">
        <f t="shared" si="13"/>
        <v>3671.0006331056711</v>
      </c>
      <c r="K36" s="111">
        <f t="shared" si="6"/>
        <v>1.2117639633180544E-5</v>
      </c>
    </row>
    <row r="37" spans="2:13" s="117" customFormat="1" x14ac:dyDescent="0.3">
      <c r="B37" s="112" t="s">
        <v>140</v>
      </c>
      <c r="C37" s="113">
        <f>+C38</f>
        <v>26062</v>
      </c>
      <c r="D37" s="113">
        <f>+D38+D39</f>
        <v>63945161028</v>
      </c>
      <c r="E37" s="113">
        <f>+E38+E39</f>
        <v>72223956198.429993</v>
      </c>
      <c r="F37" s="113">
        <f>+F38</f>
        <v>95699680.5</v>
      </c>
      <c r="G37" s="129">
        <f>+F37-E37</f>
        <v>-72128256517.929993</v>
      </c>
      <c r="H37" s="114">
        <f t="shared" si="3"/>
        <v>-0.99867495931354033</v>
      </c>
      <c r="I37" s="113">
        <f t="shared" si="4"/>
        <v>95673618.5</v>
      </c>
      <c r="J37" s="115">
        <f>+I37/C37</f>
        <v>3671.0006331056711</v>
      </c>
      <c r="K37" s="116">
        <f>F37/$N$8</f>
        <v>1.2117639633180544E-5</v>
      </c>
      <c r="M37" s="404"/>
    </row>
    <row r="38" spans="2:13" ht="28.8" x14ac:dyDescent="0.3">
      <c r="B38" s="118" t="s">
        <v>141</v>
      </c>
      <c r="C38" s="119">
        <v>26062</v>
      </c>
      <c r="D38" s="119">
        <v>42880622085</v>
      </c>
      <c r="E38" s="119">
        <v>51159417255.43</v>
      </c>
      <c r="F38" s="119">
        <v>95699680.5</v>
      </c>
      <c r="G38" s="121">
        <f>+F38-E38</f>
        <v>-51063717574.93</v>
      </c>
      <c r="H38" s="122">
        <f t="shared" si="3"/>
        <v>-0.99812938290477027</v>
      </c>
      <c r="I38" s="119">
        <f t="shared" si="4"/>
        <v>95673618.5</v>
      </c>
      <c r="J38" s="123">
        <f t="shared" si="13"/>
        <v>3671.0006331056711</v>
      </c>
      <c r="K38" s="124">
        <f>F38/$N$8</f>
        <v>1.2117639633180544E-5</v>
      </c>
    </row>
    <row r="39" spans="2:13" ht="28.8" x14ac:dyDescent="0.3">
      <c r="B39" s="118" t="s">
        <v>157</v>
      </c>
      <c r="C39" s="119">
        <v>0</v>
      </c>
      <c r="D39" s="119">
        <v>21064538943</v>
      </c>
      <c r="E39" s="119">
        <v>21064538943</v>
      </c>
      <c r="F39" s="119">
        <v>0</v>
      </c>
      <c r="G39" s="121">
        <f t="shared" ref="G39:G42" si="23">+F39-E39</f>
        <v>-21064538943</v>
      </c>
      <c r="H39" s="122">
        <f>+G39/E39</f>
        <v>-1</v>
      </c>
      <c r="I39" s="119">
        <f t="shared" ref="I39:I42" si="24">+F39-C39</f>
        <v>0</v>
      </c>
      <c r="J39" s="127" t="s">
        <v>131</v>
      </c>
      <c r="K39" s="124">
        <f t="shared" ref="K39:K42" si="25">F39/$N$8</f>
        <v>0</v>
      </c>
    </row>
    <row r="40" spans="2:13" s="117" customFormat="1" x14ac:dyDescent="0.3">
      <c r="B40" s="112" t="s">
        <v>158</v>
      </c>
      <c r="C40" s="113">
        <f>+C41+C42</f>
        <v>0</v>
      </c>
      <c r="D40" s="113">
        <v>101387028041</v>
      </c>
      <c r="E40" s="113">
        <v>101387028041</v>
      </c>
      <c r="F40" s="113">
        <v>0</v>
      </c>
      <c r="G40" s="129">
        <f t="shared" si="23"/>
        <v>-101387028041</v>
      </c>
      <c r="H40" s="114">
        <f t="shared" ref="H40:H42" si="26">+G40/E40</f>
        <v>-1</v>
      </c>
      <c r="I40" s="113">
        <f t="shared" si="24"/>
        <v>0</v>
      </c>
      <c r="J40" s="127" t="s">
        <v>131</v>
      </c>
      <c r="K40" s="116">
        <f t="shared" si="25"/>
        <v>0</v>
      </c>
      <c r="M40" s="404"/>
    </row>
    <row r="41" spans="2:13" x14ac:dyDescent="0.3">
      <c r="B41" s="118" t="s">
        <v>159</v>
      </c>
      <c r="C41" s="119">
        <v>0</v>
      </c>
      <c r="D41" s="119">
        <v>60683102420</v>
      </c>
      <c r="E41" s="119">
        <v>60683102420</v>
      </c>
      <c r="F41" s="119">
        <v>0</v>
      </c>
      <c r="G41" s="121">
        <f t="shared" si="23"/>
        <v>-60683102420</v>
      </c>
      <c r="H41" s="122">
        <f t="shared" si="26"/>
        <v>-1</v>
      </c>
      <c r="I41" s="119">
        <f t="shared" si="24"/>
        <v>0</v>
      </c>
      <c r="J41" s="127" t="s">
        <v>131</v>
      </c>
      <c r="K41" s="124">
        <f t="shared" si="25"/>
        <v>0</v>
      </c>
    </row>
    <row r="42" spans="2:13" x14ac:dyDescent="0.3">
      <c r="B42" s="118" t="s">
        <v>160</v>
      </c>
      <c r="C42" s="119">
        <v>0</v>
      </c>
      <c r="D42" s="119">
        <v>40703925621</v>
      </c>
      <c r="E42" s="119">
        <v>40703925621</v>
      </c>
      <c r="F42" s="119">
        <v>0</v>
      </c>
      <c r="G42" s="121">
        <f t="shared" si="23"/>
        <v>-40703925621</v>
      </c>
      <c r="H42" s="122">
        <f t="shared" si="26"/>
        <v>-1</v>
      </c>
      <c r="I42" s="119">
        <f t="shared" si="24"/>
        <v>0</v>
      </c>
      <c r="J42" s="127" t="s">
        <v>131</v>
      </c>
      <c r="K42" s="124">
        <f t="shared" si="25"/>
        <v>0</v>
      </c>
    </row>
    <row r="43" spans="2:13" ht="30" customHeight="1" thickBot="1" x14ac:dyDescent="0.35">
      <c r="B43" s="130" t="s">
        <v>142</v>
      </c>
      <c r="C43" s="131">
        <f>+C31+C17</f>
        <v>252537116397.62985</v>
      </c>
      <c r="D43" s="131">
        <f>+D31+D17</f>
        <v>530659256378</v>
      </c>
      <c r="E43" s="131">
        <f>+E31+E17</f>
        <v>572558676043.92004</v>
      </c>
      <c r="F43" s="131">
        <f>+F31+F17</f>
        <v>299916942969.82001</v>
      </c>
      <c r="G43" s="132">
        <f t="shared" si="2"/>
        <v>-272641733074.10004</v>
      </c>
      <c r="H43" s="133">
        <f t="shared" si="3"/>
        <v>-0.47618129718671165</v>
      </c>
      <c r="I43" s="131">
        <f t="shared" si="4"/>
        <v>47379826572.190155</v>
      </c>
      <c r="J43" s="134">
        <f t="shared" si="13"/>
        <v>0.18761529888378353</v>
      </c>
      <c r="K43" s="135">
        <f t="shared" si="6"/>
        <v>3.797594115053958E-2</v>
      </c>
    </row>
    <row r="44" spans="2:13" ht="29.25" customHeight="1" thickBot="1" x14ac:dyDescent="0.35">
      <c r="B44" s="130" t="s">
        <v>143</v>
      </c>
      <c r="C44" s="131">
        <f>+C36+C43</f>
        <v>252537142459.62985</v>
      </c>
      <c r="D44" s="131">
        <f>+D36+D43</f>
        <v>695991445447</v>
      </c>
      <c r="E44" s="131">
        <f>+E36+E43</f>
        <v>746169660283.3501</v>
      </c>
      <c r="F44" s="131">
        <f>+F36+F43</f>
        <v>300012642650.32001</v>
      </c>
      <c r="G44" s="132">
        <f t="shared" si="2"/>
        <v>-446157017633.03009</v>
      </c>
      <c r="H44" s="133">
        <f t="shared" si="3"/>
        <v>-0.59792972212727957</v>
      </c>
      <c r="I44" s="131">
        <f t="shared" si="4"/>
        <v>47475500190.690155</v>
      </c>
      <c r="J44" s="134">
        <f t="shared" si="13"/>
        <v>0.18799412921320874</v>
      </c>
      <c r="K44" s="135">
        <f t="shared" si="6"/>
        <v>3.7988058790172759E-2</v>
      </c>
    </row>
    <row r="45" spans="2:13" x14ac:dyDescent="0.3">
      <c r="B45" s="136" t="s">
        <v>273</v>
      </c>
      <c r="C45" s="12"/>
      <c r="D45" s="12"/>
      <c r="E45" s="12"/>
      <c r="F45" s="12"/>
      <c r="G45" s="12"/>
      <c r="H45" s="13"/>
      <c r="I45" s="12"/>
      <c r="K45" s="95"/>
    </row>
    <row r="46" spans="2:13" x14ac:dyDescent="0.3">
      <c r="B46" s="136" t="s">
        <v>144</v>
      </c>
      <c r="C46" s="137"/>
      <c r="D46" s="137"/>
      <c r="E46" s="137"/>
      <c r="F46" s="137"/>
      <c r="G46" s="12"/>
      <c r="H46" s="13"/>
      <c r="I46" s="12"/>
      <c r="K46" s="95"/>
    </row>
    <row r="50" spans="4:7" x14ac:dyDescent="0.3">
      <c r="D50" s="271"/>
      <c r="E50" s="271"/>
      <c r="F50" s="271"/>
      <c r="G50" s="271"/>
    </row>
    <row r="51" spans="4:7" x14ac:dyDescent="0.3">
      <c r="D51" s="271"/>
      <c r="E51" s="271"/>
      <c r="F51" s="271"/>
      <c r="G51" s="271"/>
    </row>
    <row r="52" spans="4:7" x14ac:dyDescent="0.3">
      <c r="D52" s="272"/>
      <c r="E52" s="272"/>
      <c r="F52" s="272"/>
      <c r="G52" s="271"/>
    </row>
    <row r="53" spans="4:7" x14ac:dyDescent="0.3">
      <c r="D53" s="271"/>
      <c r="E53" s="271"/>
      <c r="F53" s="271"/>
      <c r="G53" s="271"/>
    </row>
    <row r="54" spans="4:7" x14ac:dyDescent="0.3">
      <c r="D54" s="271"/>
      <c r="E54" s="271"/>
      <c r="F54" s="271"/>
      <c r="G54" s="271"/>
    </row>
    <row r="55" spans="4:7" x14ac:dyDescent="0.3">
      <c r="D55" s="271"/>
      <c r="E55" s="271"/>
      <c r="F55" s="271"/>
      <c r="G55" s="271"/>
    </row>
    <row r="56" spans="4:7" x14ac:dyDescent="0.3">
      <c r="D56" s="271"/>
      <c r="E56" s="271"/>
      <c r="F56" s="271"/>
      <c r="G56" s="271"/>
    </row>
  </sheetData>
  <mergeCells count="15">
    <mergeCell ref="B12:B16"/>
    <mergeCell ref="D12:F12"/>
    <mergeCell ref="G12:H14"/>
    <mergeCell ref="I12:J14"/>
    <mergeCell ref="K12:K15"/>
    <mergeCell ref="C13:C15"/>
    <mergeCell ref="D13:D15"/>
    <mergeCell ref="E13:E15"/>
    <mergeCell ref="F13:F15"/>
    <mergeCell ref="B10:K10"/>
    <mergeCell ref="A1:K1"/>
    <mergeCell ref="A2:K2"/>
    <mergeCell ref="A3:K3"/>
    <mergeCell ref="B8:K8"/>
    <mergeCell ref="B9:K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493C-1861-401F-B548-21FFCBF3A286}">
  <dimension ref="C1:O31"/>
  <sheetViews>
    <sheetView showGridLines="0" zoomScale="80" zoomScaleNormal="80" workbookViewId="0">
      <selection activeCell="D46" sqref="D46"/>
    </sheetView>
  </sheetViews>
  <sheetFormatPr baseColWidth="10" defaultColWidth="8.88671875" defaultRowHeight="14.4" x14ac:dyDescent="0.3"/>
  <cols>
    <col min="3" max="3" width="56.109375" customWidth="1"/>
    <col min="4" max="4" width="21.88671875" customWidth="1"/>
    <col min="5" max="5" width="22.21875" customWidth="1"/>
    <col min="6" max="6" width="28.109375" customWidth="1"/>
    <col min="7" max="7" width="20.88671875" customWidth="1"/>
    <col min="8" max="8" width="13.77734375" customWidth="1"/>
    <col min="9" max="9" width="12.33203125" customWidth="1"/>
    <col min="10" max="10" width="24.44140625" customWidth="1"/>
    <col min="11" max="11" width="15.33203125" customWidth="1"/>
    <col min="12" max="12" width="19.33203125" bestFit="1" customWidth="1"/>
    <col min="15" max="15" width="12" bestFit="1" customWidth="1"/>
  </cols>
  <sheetData>
    <row r="1" spans="3:15" ht="23.4" x14ac:dyDescent="0.3">
      <c r="C1" s="321" t="s">
        <v>0</v>
      </c>
      <c r="D1" s="322"/>
      <c r="E1" s="322"/>
      <c r="F1" s="322"/>
      <c r="G1" s="322"/>
      <c r="H1" s="322"/>
      <c r="I1" s="322"/>
      <c r="J1" s="322"/>
    </row>
    <row r="2" spans="3:15" ht="18" x14ac:dyDescent="0.3">
      <c r="C2" s="323" t="s">
        <v>1</v>
      </c>
      <c r="D2" s="324"/>
      <c r="E2" s="324"/>
      <c r="F2" s="324"/>
      <c r="G2" s="324"/>
      <c r="H2" s="324"/>
      <c r="I2" s="324"/>
      <c r="J2" s="324"/>
    </row>
    <row r="3" spans="3:15" ht="15.6" x14ac:dyDescent="0.3">
      <c r="C3" s="325" t="s">
        <v>2</v>
      </c>
      <c r="D3" s="326"/>
      <c r="E3" s="326"/>
      <c r="F3" s="326"/>
      <c r="G3" s="326"/>
      <c r="H3" s="326"/>
      <c r="I3" s="326"/>
      <c r="J3" s="326"/>
    </row>
    <row r="6" spans="3:15" x14ac:dyDescent="0.3">
      <c r="C6" s="12"/>
      <c r="E6" s="12"/>
      <c r="F6" s="16" t="s">
        <v>103</v>
      </c>
      <c r="G6" s="12"/>
      <c r="H6" s="12"/>
      <c r="I6" s="12"/>
      <c r="J6" s="12"/>
      <c r="K6" s="12"/>
    </row>
    <row r="7" spans="3:15" x14ac:dyDescent="0.3">
      <c r="C7" s="12"/>
      <c r="E7" s="12"/>
      <c r="F7" s="16" t="s">
        <v>278</v>
      </c>
      <c r="G7" s="12"/>
      <c r="H7" s="12"/>
      <c r="I7" s="12"/>
      <c r="J7" s="12"/>
      <c r="K7" s="12"/>
    </row>
    <row r="8" spans="3:15" x14ac:dyDescent="0.3">
      <c r="C8" s="12"/>
      <c r="E8" s="12"/>
      <c r="F8" s="13" t="s">
        <v>25</v>
      </c>
      <c r="G8" s="12"/>
      <c r="H8" s="12"/>
      <c r="I8" s="12"/>
      <c r="J8" s="12"/>
      <c r="K8" s="12"/>
    </row>
    <row r="9" spans="3:15" x14ac:dyDescent="0.3">
      <c r="C9" s="12"/>
      <c r="D9" s="13"/>
      <c r="E9" s="12"/>
      <c r="F9" s="12"/>
      <c r="G9" s="12"/>
      <c r="H9" s="12"/>
      <c r="I9" s="12"/>
      <c r="J9" s="12"/>
      <c r="K9" s="12"/>
    </row>
    <row r="10" spans="3:15" x14ac:dyDescent="0.3">
      <c r="C10" s="12"/>
      <c r="D10" s="12"/>
      <c r="E10" s="12"/>
      <c r="F10" s="12"/>
      <c r="G10" s="12"/>
      <c r="H10" s="12"/>
      <c r="I10" s="12"/>
      <c r="J10" s="12"/>
      <c r="K10" s="12"/>
      <c r="O10" s="18">
        <v>7897551288615.2305</v>
      </c>
    </row>
    <row r="11" spans="3:15" x14ac:dyDescent="0.3">
      <c r="C11" s="12"/>
      <c r="D11" s="12"/>
      <c r="E11" s="12"/>
      <c r="F11" s="12"/>
      <c r="G11" s="12"/>
      <c r="H11" s="12"/>
      <c r="I11" s="12"/>
      <c r="J11" s="12"/>
      <c r="K11" s="12"/>
    </row>
    <row r="12" spans="3:15" ht="21" customHeight="1" thickBot="1" x14ac:dyDescent="0.35">
      <c r="C12" s="311" t="s">
        <v>3</v>
      </c>
      <c r="D12" s="1">
        <v>2024</v>
      </c>
      <c r="E12" s="312">
        <v>2025</v>
      </c>
      <c r="F12" s="328"/>
      <c r="G12" s="313"/>
      <c r="H12" s="312" t="s">
        <v>18</v>
      </c>
      <c r="I12" s="313"/>
      <c r="J12" s="2" t="s">
        <v>279</v>
      </c>
      <c r="K12" s="3" t="s">
        <v>17</v>
      </c>
    </row>
    <row r="13" spans="3:15" ht="15.75" customHeight="1" x14ac:dyDescent="0.3">
      <c r="C13" s="311"/>
      <c r="D13" s="317" t="s">
        <v>99</v>
      </c>
      <c r="E13" s="317" t="s">
        <v>100</v>
      </c>
      <c r="F13" s="317" t="s">
        <v>101</v>
      </c>
      <c r="G13" s="317" t="s">
        <v>99</v>
      </c>
      <c r="H13" s="317" t="s">
        <v>19</v>
      </c>
      <c r="I13" s="317" t="s">
        <v>20</v>
      </c>
      <c r="J13" s="317" t="s">
        <v>23</v>
      </c>
      <c r="K13" s="320" t="s">
        <v>24</v>
      </c>
    </row>
    <row r="14" spans="3:15" ht="16.5" customHeight="1" thickBot="1" x14ac:dyDescent="0.35">
      <c r="C14" s="311"/>
      <c r="D14" s="318"/>
      <c r="E14" s="318"/>
      <c r="F14" s="318"/>
      <c r="G14" s="318"/>
      <c r="H14" s="319"/>
      <c r="I14" s="319"/>
      <c r="J14" s="318"/>
      <c r="K14" s="310"/>
    </row>
    <row r="15" spans="3:15" ht="16.2" thickBot="1" x14ac:dyDescent="0.35">
      <c r="C15" s="327"/>
      <c r="D15" s="81">
        <v>1</v>
      </c>
      <c r="E15" s="81">
        <v>2</v>
      </c>
      <c r="F15" s="81">
        <v>3</v>
      </c>
      <c r="G15" s="81">
        <v>4</v>
      </c>
      <c r="H15" s="81" t="s">
        <v>21</v>
      </c>
      <c r="I15" s="81" t="s">
        <v>22</v>
      </c>
      <c r="J15" s="318"/>
      <c r="K15" s="310"/>
    </row>
    <row r="16" spans="3:15" ht="15.6" x14ac:dyDescent="0.3">
      <c r="C16" s="4" t="s">
        <v>4</v>
      </c>
      <c r="D16" s="5">
        <f>SUM(D17:D22)</f>
        <v>211017431638.04013</v>
      </c>
      <c r="E16" s="5">
        <f t="shared" ref="E16:G16" si="0">SUM(E17:E22)</f>
        <v>261456075003</v>
      </c>
      <c r="F16" s="5">
        <f t="shared" si="0"/>
        <v>289454106776.71002</v>
      </c>
      <c r="G16" s="5">
        <f t="shared" si="0"/>
        <v>249886512581.10941</v>
      </c>
      <c r="H16" s="5">
        <f>G16-D16</f>
        <v>38869080943.069275</v>
      </c>
      <c r="I16" s="14">
        <f>H16/D16</f>
        <v>0.18419843631563915</v>
      </c>
      <c r="J16" s="14">
        <f t="shared" ref="J16:J30" si="1">G16/$G$30</f>
        <v>0.83439601320029244</v>
      </c>
      <c r="K16" s="14">
        <f>G16/$O$10</f>
        <v>3.1641011681853216E-2</v>
      </c>
      <c r="L16" s="406"/>
    </row>
    <row r="17" spans="3:12" ht="15.6" x14ac:dyDescent="0.3">
      <c r="C17" s="6" t="s">
        <v>5</v>
      </c>
      <c r="D17" s="7">
        <v>203787598809.2301</v>
      </c>
      <c r="E17" s="7">
        <v>254491211378</v>
      </c>
      <c r="F17" s="7">
        <v>280940944687.90997</v>
      </c>
      <c r="G17" s="7">
        <v>243880848103.61942</v>
      </c>
      <c r="H17" s="7">
        <f t="shared" ref="H17:H30" si="2">G17-D17</f>
        <v>40093249294.389313</v>
      </c>
      <c r="I17" s="15">
        <f t="shared" ref="I17:I30" si="3">H17/D17</f>
        <v>0.19674037835796601</v>
      </c>
      <c r="J17" s="15">
        <f t="shared" si="1"/>
        <v>0.81434249992790342</v>
      </c>
      <c r="K17" s="15">
        <f t="shared" ref="K17:K30" si="4">G17/$O$10</f>
        <v>3.0880565277896649E-2</v>
      </c>
      <c r="L17" s="17"/>
    </row>
    <row r="18" spans="3:12" ht="15.6" x14ac:dyDescent="0.3">
      <c r="C18" s="8" t="s">
        <v>6</v>
      </c>
      <c r="D18" s="7">
        <v>60.92</v>
      </c>
      <c r="E18" s="7">
        <v>0</v>
      </c>
      <c r="F18" s="7">
        <v>5000</v>
      </c>
      <c r="G18" s="7">
        <v>2463.96</v>
      </c>
      <c r="H18" s="7">
        <f t="shared" si="2"/>
        <v>2403.04</v>
      </c>
      <c r="I18" s="15">
        <f t="shared" si="3"/>
        <v>39.445830597504923</v>
      </c>
      <c r="J18" s="15">
        <f t="shared" si="1"/>
        <v>8.2274084321284537E-9</v>
      </c>
      <c r="K18" s="15">
        <f t="shared" si="4"/>
        <v>3.1199037650466908E-10</v>
      </c>
    </row>
    <row r="19" spans="3:12" ht="15.6" x14ac:dyDescent="0.3">
      <c r="C19" s="8" t="s">
        <v>7</v>
      </c>
      <c r="D19" s="7">
        <v>23877050</v>
      </c>
      <c r="E19" s="7">
        <v>26208264</v>
      </c>
      <c r="F19" s="7">
        <v>24708264</v>
      </c>
      <c r="G19" s="7">
        <v>22877842.5</v>
      </c>
      <c r="H19" s="7">
        <f t="shared" si="2"/>
        <v>-999207.5</v>
      </c>
      <c r="I19" s="15">
        <f t="shared" si="3"/>
        <v>-4.1848029802676628E-2</v>
      </c>
      <c r="J19" s="15">
        <f t="shared" si="1"/>
        <v>7.6391400141806971E-5</v>
      </c>
      <c r="K19" s="15">
        <f t="shared" si="4"/>
        <v>2.8968273410240099E-6</v>
      </c>
    </row>
    <row r="20" spans="3:12" ht="15.6" x14ac:dyDescent="0.3">
      <c r="C20" s="8" t="s">
        <v>8</v>
      </c>
      <c r="D20" s="7">
        <v>2428360094.0700002</v>
      </c>
      <c r="E20" s="7">
        <v>1228289358</v>
      </c>
      <c r="F20" s="7">
        <v>2527685352</v>
      </c>
      <c r="G20" s="7">
        <v>2394941597.3999996</v>
      </c>
      <c r="H20" s="7">
        <f t="shared" si="2"/>
        <v>-33418496.670000553</v>
      </c>
      <c r="I20" s="15">
        <f t="shared" si="3"/>
        <v>-1.3761755001495766E-2</v>
      </c>
      <c r="J20" s="15">
        <f t="shared" si="1"/>
        <v>7.9969490953197067E-3</v>
      </c>
      <c r="K20" s="15">
        <f t="shared" si="4"/>
        <v>3.0325116100891224E-4</v>
      </c>
    </row>
    <row r="21" spans="3:12" ht="15.6" x14ac:dyDescent="0.3">
      <c r="C21" s="8" t="s">
        <v>9</v>
      </c>
      <c r="D21" s="7">
        <v>4777595623.8200006</v>
      </c>
      <c r="E21" s="7">
        <v>5710366003</v>
      </c>
      <c r="F21" s="7">
        <v>5947306583.9599991</v>
      </c>
      <c r="G21" s="7">
        <v>3579193685.6300006</v>
      </c>
      <c r="H21" s="7">
        <f t="shared" si="2"/>
        <v>-1198401938.1900001</v>
      </c>
      <c r="I21" s="15">
        <f t="shared" si="3"/>
        <v>-0.25083787590038842</v>
      </c>
      <c r="J21" s="15">
        <f t="shared" si="1"/>
        <v>1.1951285049015888E-2</v>
      </c>
      <c r="K21" s="15">
        <f t="shared" si="4"/>
        <v>4.5320296821492147E-4</v>
      </c>
      <c r="L21" s="17"/>
    </row>
    <row r="22" spans="3:12" ht="15.6" x14ac:dyDescent="0.3">
      <c r="C22" s="8" t="s">
        <v>31</v>
      </c>
      <c r="D22" s="7">
        <v>0</v>
      </c>
      <c r="E22" s="7">
        <v>0</v>
      </c>
      <c r="F22" s="7">
        <v>13456888.84</v>
      </c>
      <c r="G22" s="7">
        <v>8648888</v>
      </c>
      <c r="H22" s="7">
        <f t="shared" si="2"/>
        <v>8648888</v>
      </c>
      <c r="I22" s="15">
        <v>0</v>
      </c>
      <c r="J22" s="15">
        <f t="shared" si="1"/>
        <v>2.887950050314721E-5</v>
      </c>
      <c r="K22" s="15">
        <f t="shared" si="4"/>
        <v>1.095135401332292E-6</v>
      </c>
      <c r="L22" s="17"/>
    </row>
    <row r="23" spans="3:12" ht="15.6" x14ac:dyDescent="0.3">
      <c r="C23" s="9" t="s">
        <v>10</v>
      </c>
      <c r="D23" s="5">
        <f>SUM(D24:D29)</f>
        <v>42396731111.700005</v>
      </c>
      <c r="E23" s="5">
        <f t="shared" ref="E23:G23" si="5">SUM(E24:E29)</f>
        <v>78349254865</v>
      </c>
      <c r="F23" s="5">
        <f t="shared" si="5"/>
        <v>100927456070.17</v>
      </c>
      <c r="G23" s="5">
        <f t="shared" si="5"/>
        <v>49595398439.389954</v>
      </c>
      <c r="H23" s="5">
        <f t="shared" si="2"/>
        <v>7198667327.689949</v>
      </c>
      <c r="I23" s="14">
        <f t="shared" si="3"/>
        <v>0.16979298023529391</v>
      </c>
      <c r="J23" s="14">
        <f t="shared" si="1"/>
        <v>0.16560398679970748</v>
      </c>
      <c r="K23" s="14">
        <f t="shared" si="4"/>
        <v>6.2798450591748031E-3</v>
      </c>
    </row>
    <row r="24" spans="3:12" ht="15.6" x14ac:dyDescent="0.3">
      <c r="C24" s="6" t="s">
        <v>11</v>
      </c>
      <c r="D24" s="7">
        <v>39391577303.430008</v>
      </c>
      <c r="E24" s="7">
        <v>66451242478</v>
      </c>
      <c r="F24" s="7">
        <v>86139517861.199982</v>
      </c>
      <c r="G24" s="7">
        <v>43661192916.989952</v>
      </c>
      <c r="H24" s="7">
        <f t="shared" si="2"/>
        <v>4269615613.5599442</v>
      </c>
      <c r="I24" s="15">
        <f t="shared" si="3"/>
        <v>0.10838904928003908</v>
      </c>
      <c r="J24" s="15">
        <f t="shared" si="1"/>
        <v>0.14578908211254657</v>
      </c>
      <c r="K24" s="15">
        <f t="shared" si="4"/>
        <v>5.5284468971958491E-3</v>
      </c>
    </row>
    <row r="25" spans="3:12" ht="15.6" x14ac:dyDescent="0.3">
      <c r="C25" s="8" t="s">
        <v>12</v>
      </c>
      <c r="D25" s="7">
        <v>2783043456.1300001</v>
      </c>
      <c r="E25" s="7">
        <v>11364237982</v>
      </c>
      <c r="F25" s="7">
        <v>13116667961.370007</v>
      </c>
      <c r="G25" s="7">
        <v>5039365100.3999996</v>
      </c>
      <c r="H25" s="7">
        <f t="shared" si="2"/>
        <v>2256321644.2699995</v>
      </c>
      <c r="I25" s="15">
        <f t="shared" si="3"/>
        <v>0.81073891940140919</v>
      </c>
      <c r="J25" s="15">
        <f t="shared" si="1"/>
        <v>1.6826943180735406E-2</v>
      </c>
      <c r="K25" s="15">
        <f t="shared" si="4"/>
        <v>6.3809210174608567E-4</v>
      </c>
    </row>
    <row r="26" spans="3:12" ht="15.6" x14ac:dyDescent="0.3">
      <c r="C26" s="8" t="s">
        <v>13</v>
      </c>
      <c r="D26" s="7">
        <v>131004</v>
      </c>
      <c r="E26" s="7">
        <v>6000</v>
      </c>
      <c r="F26" s="7">
        <v>5961000</v>
      </c>
      <c r="G26" s="7">
        <v>0</v>
      </c>
      <c r="H26" s="7">
        <f t="shared" si="2"/>
        <v>-131004</v>
      </c>
      <c r="I26" s="15">
        <f t="shared" si="3"/>
        <v>-1</v>
      </c>
      <c r="J26" s="15">
        <f t="shared" si="1"/>
        <v>0</v>
      </c>
      <c r="K26" s="15">
        <f t="shared" si="4"/>
        <v>0</v>
      </c>
    </row>
    <row r="27" spans="3:12" ht="15.6" x14ac:dyDescent="0.3">
      <c r="C27" s="8" t="s">
        <v>14</v>
      </c>
      <c r="D27" s="7">
        <v>161979348.14000002</v>
      </c>
      <c r="E27" s="7">
        <v>465277138</v>
      </c>
      <c r="F27" s="7">
        <v>1021579680.3</v>
      </c>
      <c r="G27" s="7">
        <v>687118083.61000013</v>
      </c>
      <c r="H27" s="7">
        <f t="shared" si="2"/>
        <v>525138735.47000015</v>
      </c>
      <c r="I27" s="15">
        <f t="shared" si="3"/>
        <v>3.2420104260212148</v>
      </c>
      <c r="J27" s="15">
        <f t="shared" si="1"/>
        <v>2.2943558803555494E-3</v>
      </c>
      <c r="K27" s="15">
        <f t="shared" si="4"/>
        <v>8.7003940651898001E-5</v>
      </c>
    </row>
    <row r="28" spans="3:12" ht="15.6" x14ac:dyDescent="0.3">
      <c r="C28" s="8" t="s">
        <v>15</v>
      </c>
      <c r="D28" s="7">
        <v>60000000</v>
      </c>
      <c r="E28" s="7">
        <v>0</v>
      </c>
      <c r="F28" s="7">
        <v>570538300.29999995</v>
      </c>
      <c r="G28" s="7">
        <v>203097273.65000001</v>
      </c>
      <c r="H28" s="7">
        <f t="shared" si="2"/>
        <v>143097273.65000001</v>
      </c>
      <c r="I28" s="15">
        <f t="shared" si="3"/>
        <v>2.3849545608333336</v>
      </c>
      <c r="J28" s="15">
        <f t="shared" si="1"/>
        <v>6.7816207315472246E-4</v>
      </c>
      <c r="K28" s="15">
        <f t="shared" si="4"/>
        <v>2.5716486823298798E-5</v>
      </c>
    </row>
    <row r="29" spans="3:12" ht="15.6" x14ac:dyDescent="0.3">
      <c r="C29" s="8" t="s">
        <v>280</v>
      </c>
      <c r="D29" s="7">
        <v>0</v>
      </c>
      <c r="E29" s="7">
        <v>68491267</v>
      </c>
      <c r="F29" s="7">
        <v>73191267</v>
      </c>
      <c r="G29" s="7">
        <v>4625064.74</v>
      </c>
      <c r="H29" s="7">
        <f t="shared" si="2"/>
        <v>4625064.74</v>
      </c>
      <c r="I29" s="15">
        <v>0</v>
      </c>
      <c r="J29" s="15">
        <f t="shared" si="1"/>
        <v>1.5443552915232389E-5</v>
      </c>
      <c r="K29" s="15">
        <f t="shared" si="4"/>
        <v>5.8563275767101302E-7</v>
      </c>
    </row>
    <row r="30" spans="3:12" ht="15.6" x14ac:dyDescent="0.3">
      <c r="C30" s="10" t="s">
        <v>16</v>
      </c>
      <c r="D30" s="5">
        <f>D23+D16</f>
        <v>253414162749.74014</v>
      </c>
      <c r="E30" s="5">
        <f t="shared" ref="E30:G30" si="6">E23+E16</f>
        <v>339805329868</v>
      </c>
      <c r="F30" s="5">
        <f t="shared" si="6"/>
        <v>390381562846.88</v>
      </c>
      <c r="G30" s="5">
        <f t="shared" si="6"/>
        <v>299481911020.49939</v>
      </c>
      <c r="H30" s="5">
        <f t="shared" si="2"/>
        <v>46067748270.759247</v>
      </c>
      <c r="I30" s="14">
        <f t="shared" si="3"/>
        <v>0.18178837272111575</v>
      </c>
      <c r="J30" s="14">
        <f t="shared" si="1"/>
        <v>1</v>
      </c>
      <c r="K30" s="14">
        <f t="shared" si="4"/>
        <v>3.792085674102802E-2</v>
      </c>
    </row>
    <row r="31" spans="3:12" x14ac:dyDescent="0.3">
      <c r="C31" s="11" t="s">
        <v>30</v>
      </c>
    </row>
  </sheetData>
  <mergeCells count="14">
    <mergeCell ref="H13:H14"/>
    <mergeCell ref="I13:I14"/>
    <mergeCell ref="J13:J15"/>
    <mergeCell ref="K13:K15"/>
    <mergeCell ref="C1:J1"/>
    <mergeCell ref="C2:J2"/>
    <mergeCell ref="C3:J3"/>
    <mergeCell ref="C12:C15"/>
    <mergeCell ref="E12:G12"/>
    <mergeCell ref="H12:I12"/>
    <mergeCell ref="D13:D14"/>
    <mergeCell ref="E13:E14"/>
    <mergeCell ref="F13:F14"/>
    <mergeCell ref="G13:G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8B86-8689-4CB3-A583-82FD711FF8D4}">
  <dimension ref="C1:P30"/>
  <sheetViews>
    <sheetView showGridLines="0" workbookViewId="0">
      <selection activeCell="C27" sqref="C27:C30"/>
    </sheetView>
  </sheetViews>
  <sheetFormatPr baseColWidth="10" defaultColWidth="8.88671875" defaultRowHeight="14.4" x14ac:dyDescent="0.3"/>
  <cols>
    <col min="3" max="3" width="57.88671875" customWidth="1"/>
    <col min="4" max="4" width="17.33203125" customWidth="1"/>
    <col min="5" max="5" width="15.44140625" customWidth="1"/>
    <col min="16" max="16" width="12" bestFit="1" customWidth="1"/>
  </cols>
  <sheetData>
    <row r="1" spans="3:16" ht="23.4" x14ac:dyDescent="0.3">
      <c r="C1" s="321" t="s">
        <v>0</v>
      </c>
      <c r="D1" s="322"/>
      <c r="E1" s="322"/>
      <c r="F1" s="322"/>
      <c r="G1" s="322"/>
      <c r="H1" s="322"/>
    </row>
    <row r="2" spans="3:16" ht="18" x14ac:dyDescent="0.3">
      <c r="C2" s="323" t="s">
        <v>1</v>
      </c>
      <c r="D2" s="324"/>
      <c r="E2" s="324"/>
      <c r="F2" s="324"/>
      <c r="G2" s="324"/>
      <c r="H2" s="324"/>
    </row>
    <row r="3" spans="3:16" ht="15.6" x14ac:dyDescent="0.3">
      <c r="C3" s="325" t="s">
        <v>2</v>
      </c>
      <c r="D3" s="326"/>
      <c r="E3" s="326"/>
      <c r="F3" s="326"/>
      <c r="G3" s="326"/>
      <c r="H3" s="326"/>
    </row>
    <row r="6" spans="3:16" x14ac:dyDescent="0.3">
      <c r="D6" s="16" t="s">
        <v>104</v>
      </c>
      <c r="O6" s="18"/>
      <c r="P6" s="18"/>
    </row>
    <row r="7" spans="3:16" x14ac:dyDescent="0.3">
      <c r="D7" s="16" t="s">
        <v>278</v>
      </c>
      <c r="O7" s="18" t="s">
        <v>28</v>
      </c>
      <c r="P7" s="408">
        <v>7402888491016.1504</v>
      </c>
    </row>
    <row r="8" spans="3:16" x14ac:dyDescent="0.3">
      <c r="D8" s="13" t="s">
        <v>29</v>
      </c>
      <c r="O8" s="18" t="s">
        <v>281</v>
      </c>
      <c r="P8" s="408">
        <v>7897551288615.2305</v>
      </c>
    </row>
    <row r="9" spans="3:16" x14ac:dyDescent="0.3">
      <c r="O9" s="18"/>
      <c r="P9" s="18"/>
    </row>
    <row r="14" spans="3:16" x14ac:dyDescent="0.3">
      <c r="D14" t="s">
        <v>26</v>
      </c>
      <c r="E14" t="s">
        <v>27</v>
      </c>
    </row>
    <row r="15" spans="3:16" x14ac:dyDescent="0.3">
      <c r="C15">
        <v>2024</v>
      </c>
      <c r="D15" s="17">
        <f>211017431638.04/P7</f>
        <v>2.8504742695249607E-2</v>
      </c>
      <c r="E15" s="17">
        <f>42396731111.7/P7</f>
        <v>5.7270525097265716E-3</v>
      </c>
    </row>
    <row r="16" spans="3:16" x14ac:dyDescent="0.3">
      <c r="C16">
        <v>2025</v>
      </c>
      <c r="D16" s="17">
        <f>249886512581.109/P8</f>
        <v>3.1641011681853161E-2</v>
      </c>
      <c r="E16" s="17">
        <f>49595398439.39/P8</f>
        <v>6.2798450591748092E-3</v>
      </c>
    </row>
    <row r="17" spans="3:5" x14ac:dyDescent="0.3">
      <c r="C17" s="83"/>
      <c r="D17" s="17"/>
      <c r="E17" s="17"/>
    </row>
    <row r="27" spans="3:5" x14ac:dyDescent="0.3">
      <c r="C27" s="409" t="s">
        <v>288</v>
      </c>
    </row>
    <row r="28" spans="3:5" x14ac:dyDescent="0.3">
      <c r="C28" s="409" t="s">
        <v>282</v>
      </c>
    </row>
    <row r="29" spans="3:5" x14ac:dyDescent="0.3">
      <c r="C29" s="409" t="s">
        <v>283</v>
      </c>
    </row>
    <row r="30" spans="3:5" x14ac:dyDescent="0.3">
      <c r="C30" s="410" t="s">
        <v>289</v>
      </c>
    </row>
  </sheetData>
  <mergeCells count="3">
    <mergeCell ref="C1:H1"/>
    <mergeCell ref="C2:H2"/>
    <mergeCell ref="C3:H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736F-3017-40AF-BCF1-17805171FB6D}">
  <dimension ref="C1:O29"/>
  <sheetViews>
    <sheetView showGridLines="0" zoomScale="80" zoomScaleNormal="80" workbookViewId="0">
      <selection activeCell="C11" sqref="C11:K28"/>
    </sheetView>
  </sheetViews>
  <sheetFormatPr baseColWidth="10" defaultColWidth="8.88671875" defaultRowHeight="14.4" x14ac:dyDescent="0.3"/>
  <cols>
    <col min="3" max="3" width="56.109375" customWidth="1"/>
    <col min="4" max="4" width="20.88671875" customWidth="1"/>
    <col min="5" max="5" width="22.88671875" customWidth="1"/>
    <col min="6" max="6" width="28.44140625" customWidth="1"/>
    <col min="7" max="7" width="18.44140625" customWidth="1"/>
    <col min="8" max="8" width="17.109375" customWidth="1"/>
    <col min="9" max="9" width="16.88671875" customWidth="1"/>
    <col min="10" max="10" width="24.44140625" customWidth="1"/>
    <col min="11" max="11" width="15.33203125" customWidth="1"/>
    <col min="15" max="15" width="12" bestFit="1" customWidth="1"/>
  </cols>
  <sheetData>
    <row r="1" spans="3:15" ht="23.4" x14ac:dyDescent="0.3">
      <c r="C1" s="321" t="s">
        <v>0</v>
      </c>
      <c r="D1" s="322"/>
      <c r="E1" s="322"/>
      <c r="F1" s="322"/>
      <c r="G1" s="322"/>
      <c r="H1" s="322"/>
      <c r="I1" s="322"/>
      <c r="J1" s="322"/>
    </row>
    <row r="2" spans="3:15" ht="18" x14ac:dyDescent="0.3">
      <c r="C2" s="323" t="s">
        <v>1</v>
      </c>
      <c r="D2" s="324"/>
      <c r="E2" s="324"/>
      <c r="F2" s="324"/>
      <c r="G2" s="324"/>
      <c r="H2" s="324"/>
      <c r="I2" s="324"/>
      <c r="J2" s="324"/>
    </row>
    <row r="3" spans="3:15" ht="15.6" x14ac:dyDescent="0.3">
      <c r="C3" s="325" t="s">
        <v>2</v>
      </c>
      <c r="D3" s="326"/>
      <c r="E3" s="326"/>
      <c r="F3" s="326"/>
      <c r="G3" s="326"/>
      <c r="H3" s="326"/>
      <c r="I3" s="326"/>
      <c r="J3" s="326"/>
    </row>
    <row r="6" spans="3:15" x14ac:dyDescent="0.3">
      <c r="C6" s="12"/>
      <c r="E6" s="12"/>
      <c r="F6" s="16" t="s">
        <v>105</v>
      </c>
      <c r="G6" s="12"/>
      <c r="H6" s="12"/>
      <c r="I6" s="12"/>
      <c r="J6" s="12"/>
      <c r="K6" s="12"/>
    </row>
    <row r="7" spans="3:15" x14ac:dyDescent="0.3">
      <c r="C7" s="12"/>
      <c r="E7" s="12"/>
      <c r="F7" s="16" t="s">
        <v>278</v>
      </c>
      <c r="G7" s="12"/>
      <c r="H7" s="12"/>
      <c r="I7" s="12"/>
      <c r="J7" s="12"/>
      <c r="K7" s="12"/>
    </row>
    <row r="8" spans="3:15" x14ac:dyDescent="0.3">
      <c r="C8" s="12"/>
      <c r="E8" s="12"/>
      <c r="F8" s="13" t="s">
        <v>25</v>
      </c>
      <c r="G8" s="12"/>
      <c r="H8" s="12"/>
      <c r="I8" s="12"/>
      <c r="J8" s="12"/>
      <c r="K8" s="12"/>
    </row>
    <row r="9" spans="3:15" x14ac:dyDescent="0.3">
      <c r="C9" s="12"/>
      <c r="D9" s="13"/>
      <c r="E9" s="12"/>
      <c r="F9" s="12"/>
      <c r="G9" s="12"/>
      <c r="H9" s="12"/>
      <c r="I9" s="12"/>
      <c r="J9" s="12"/>
      <c r="K9" s="12"/>
    </row>
    <row r="10" spans="3:15" x14ac:dyDescent="0.3">
      <c r="C10" s="12"/>
      <c r="D10" s="12"/>
      <c r="E10" s="12"/>
      <c r="F10" s="12"/>
      <c r="G10" s="12"/>
      <c r="H10" s="12"/>
      <c r="I10" s="12"/>
      <c r="J10" s="12"/>
      <c r="K10" s="12"/>
      <c r="O10" s="18">
        <v>7897551288615.2305</v>
      </c>
    </row>
    <row r="11" spans="3:15" ht="16.2" thickBot="1" x14ac:dyDescent="0.35">
      <c r="C11" s="311" t="s">
        <v>3</v>
      </c>
      <c r="D11" s="1">
        <v>2024</v>
      </c>
      <c r="E11" s="312">
        <v>2025</v>
      </c>
      <c r="F11" s="328"/>
      <c r="G11" s="313"/>
      <c r="H11" s="312" t="s">
        <v>18</v>
      </c>
      <c r="I11" s="313"/>
      <c r="J11" s="2" t="s">
        <v>279</v>
      </c>
      <c r="K11" s="3" t="s">
        <v>17</v>
      </c>
    </row>
    <row r="12" spans="3:15" ht="21" customHeight="1" x14ac:dyDescent="0.3">
      <c r="C12" s="311"/>
      <c r="D12" s="317" t="s">
        <v>99</v>
      </c>
      <c r="E12" s="317" t="s">
        <v>100</v>
      </c>
      <c r="F12" s="317" t="s">
        <v>101</v>
      </c>
      <c r="G12" s="317" t="s">
        <v>99</v>
      </c>
      <c r="H12" s="317" t="s">
        <v>19</v>
      </c>
      <c r="I12" s="317" t="s">
        <v>20</v>
      </c>
      <c r="J12" s="317" t="s">
        <v>23</v>
      </c>
      <c r="K12" s="320" t="s">
        <v>24</v>
      </c>
    </row>
    <row r="13" spans="3:15" ht="15" thickBot="1" x14ac:dyDescent="0.35">
      <c r="C13" s="311"/>
      <c r="D13" s="318"/>
      <c r="E13" s="318"/>
      <c r="F13" s="318"/>
      <c r="G13" s="318"/>
      <c r="H13" s="319"/>
      <c r="I13" s="319"/>
      <c r="J13" s="318"/>
      <c r="K13" s="310"/>
    </row>
    <row r="14" spans="3:15" ht="16.2" thickBot="1" x14ac:dyDescent="0.35">
      <c r="C14" s="327"/>
      <c r="D14" s="81">
        <v>1</v>
      </c>
      <c r="E14" s="81">
        <v>2</v>
      </c>
      <c r="F14" s="81">
        <v>3</v>
      </c>
      <c r="G14" s="81">
        <v>4</v>
      </c>
      <c r="H14" s="81" t="s">
        <v>21</v>
      </c>
      <c r="I14" s="81" t="s">
        <v>22</v>
      </c>
      <c r="J14" s="318"/>
      <c r="K14" s="310"/>
    </row>
    <row r="15" spans="3:15" ht="15.6" x14ac:dyDescent="0.3">
      <c r="C15" s="4" t="s">
        <v>4</v>
      </c>
      <c r="D15" s="5">
        <f>SUM(D16:D21)</f>
        <v>384381614375.92981</v>
      </c>
      <c r="E15" s="5">
        <f t="shared" ref="E15:G15" si="0">SUM(E16:E21)</f>
        <v>294654061058</v>
      </c>
      <c r="F15" s="5">
        <f t="shared" si="0"/>
        <v>496878016338.40039</v>
      </c>
      <c r="G15" s="5">
        <f t="shared" si="0"/>
        <v>485491514058.33038</v>
      </c>
      <c r="H15" s="5">
        <f>G15-D15</f>
        <v>101109899682.40057</v>
      </c>
      <c r="I15" s="14">
        <f>H15/D15</f>
        <v>0.26304561899132323</v>
      </c>
      <c r="J15" s="14">
        <f t="shared" ref="J15:J28" si="1">G15/$G$28</f>
        <v>0.99270226009441132</v>
      </c>
      <c r="K15" s="14">
        <f>G15/$O$10</f>
        <v>6.1473676626601213E-2</v>
      </c>
    </row>
    <row r="16" spans="3:15" ht="15.6" x14ac:dyDescent="0.3">
      <c r="C16" s="6" t="s">
        <v>5</v>
      </c>
      <c r="D16" s="7">
        <v>13102351.050000001</v>
      </c>
      <c r="E16" s="7">
        <v>110382842500</v>
      </c>
      <c r="F16" s="7">
        <v>232132469125.83035</v>
      </c>
      <c r="G16" s="7">
        <v>231929801475.17038</v>
      </c>
      <c r="H16" s="7">
        <f t="shared" ref="H16:H28" si="2">G16-D16</f>
        <v>231916699124.12039</v>
      </c>
      <c r="I16" s="15">
        <f t="shared" ref="I16:I28" si="3">H16/D16</f>
        <v>17700.388139433981</v>
      </c>
      <c r="J16" s="15">
        <f t="shared" si="1"/>
        <v>0.47423535003330136</v>
      </c>
      <c r="K16" s="15">
        <f t="shared" ref="K16:K28" si="4">G16/$O$10</f>
        <v>2.9367305510191542E-2</v>
      </c>
    </row>
    <row r="17" spans="3:11" ht="15.6" x14ac:dyDescent="0.3">
      <c r="C17" s="8" t="s">
        <v>6</v>
      </c>
      <c r="D17" s="7">
        <v>138979143233.1398</v>
      </c>
      <c r="E17" s="7">
        <v>528668861</v>
      </c>
      <c r="F17" s="7">
        <v>307218645.38</v>
      </c>
      <c r="G17" s="7">
        <v>228782042.40999991</v>
      </c>
      <c r="H17" s="7">
        <f t="shared" si="2"/>
        <v>-138750361190.7298</v>
      </c>
      <c r="I17" s="15">
        <f t="shared" si="3"/>
        <v>-0.9983538390215414</v>
      </c>
      <c r="J17" s="15">
        <f t="shared" si="1"/>
        <v>4.6779901191462529E-4</v>
      </c>
      <c r="K17" s="15">
        <f t="shared" si="4"/>
        <v>2.8968731452216363E-5</v>
      </c>
    </row>
    <row r="18" spans="3:11" ht="15.6" x14ac:dyDescent="0.3">
      <c r="C18" s="8" t="s">
        <v>7</v>
      </c>
      <c r="D18" s="7">
        <v>2285703029.5299997</v>
      </c>
      <c r="E18" s="7">
        <v>3462938603</v>
      </c>
      <c r="F18" s="7">
        <v>3218288543.5</v>
      </c>
      <c r="G18" s="7">
        <v>3130525468.4500003</v>
      </c>
      <c r="H18" s="7">
        <f t="shared" si="2"/>
        <v>844822438.92000055</v>
      </c>
      <c r="I18" s="15">
        <f t="shared" si="3"/>
        <v>0.36961163720980766</v>
      </c>
      <c r="J18" s="15">
        <f t="shared" si="1"/>
        <v>6.401099952985074E-3</v>
      </c>
      <c r="K18" s="15">
        <f t="shared" si="4"/>
        <v>3.9639191365085919E-4</v>
      </c>
    </row>
    <row r="19" spans="3:11" ht="15.6" x14ac:dyDescent="0.3">
      <c r="C19" s="8" t="s">
        <v>8</v>
      </c>
      <c r="D19" s="7">
        <v>235938619702</v>
      </c>
      <c r="E19" s="7">
        <v>178595755562</v>
      </c>
      <c r="F19" s="7">
        <v>259739387874.79999</v>
      </c>
      <c r="G19" s="7">
        <v>248756067914.79999</v>
      </c>
      <c r="H19" s="7">
        <f t="shared" si="2"/>
        <v>12817448212.799988</v>
      </c>
      <c r="I19" s="15">
        <f t="shared" si="3"/>
        <v>5.4325350504249546E-2</v>
      </c>
      <c r="J19" s="15">
        <f t="shared" si="1"/>
        <v>0.50864063259723968</v>
      </c>
      <c r="K19" s="15">
        <f t="shared" si="4"/>
        <v>3.1497873052549342E-2</v>
      </c>
    </row>
    <row r="20" spans="3:11" ht="15.6" x14ac:dyDescent="0.3">
      <c r="C20" s="8" t="s">
        <v>9</v>
      </c>
      <c r="D20" s="7">
        <v>2343424062.5600009</v>
      </c>
      <c r="E20" s="7">
        <v>1683855532</v>
      </c>
      <c r="F20" s="7">
        <v>1479352148.8899999</v>
      </c>
      <c r="G20" s="7">
        <v>1445108030.0599995</v>
      </c>
      <c r="H20" s="7">
        <f t="shared" si="2"/>
        <v>-898316032.50000143</v>
      </c>
      <c r="I20" s="15">
        <f t="shared" si="3"/>
        <v>-0.38333481628530519</v>
      </c>
      <c r="J20" s="15">
        <f t="shared" si="1"/>
        <v>2.9548652571274097E-3</v>
      </c>
      <c r="K20" s="15">
        <f t="shared" si="4"/>
        <v>1.8298178476450097E-4</v>
      </c>
    </row>
    <row r="21" spans="3:11" ht="15.6" x14ac:dyDescent="0.3">
      <c r="C21" s="8" t="s">
        <v>31</v>
      </c>
      <c r="D21" s="7">
        <v>4821621997.6499996</v>
      </c>
      <c r="E21" s="7">
        <v>0</v>
      </c>
      <c r="F21" s="7">
        <v>1300000</v>
      </c>
      <c r="G21" s="7">
        <v>1229127.44</v>
      </c>
      <c r="H21" s="7">
        <f t="shared" si="2"/>
        <v>-4820392870.21</v>
      </c>
      <c r="I21" s="15">
        <f t="shared" si="3"/>
        <v>-0.99974508009118124</v>
      </c>
      <c r="J21" s="15">
        <f t="shared" si="1"/>
        <v>2.5132418431632146E-6</v>
      </c>
      <c r="K21" s="15">
        <f t="shared" si="4"/>
        <v>1.5563399275062096E-7</v>
      </c>
    </row>
    <row r="22" spans="3:11" ht="15.6" x14ac:dyDescent="0.3">
      <c r="C22" s="9" t="s">
        <v>10</v>
      </c>
      <c r="D22" s="5">
        <f>SUM(D23:D27)</f>
        <v>10118770101.969997</v>
      </c>
      <c r="E22" s="5">
        <f>SUM(E23:E27)</f>
        <v>5289228715</v>
      </c>
      <c r="F22" s="5">
        <f t="shared" ref="F22:G22" si="5">SUM(F23:F27)</f>
        <v>4078569495.3999982</v>
      </c>
      <c r="G22" s="5">
        <f t="shared" si="5"/>
        <v>3569036697.5000019</v>
      </c>
      <c r="H22" s="5">
        <f t="shared" si="2"/>
        <v>-6549733404.4699955</v>
      </c>
      <c r="I22" s="14">
        <f t="shared" si="3"/>
        <v>-0.64728552368185976</v>
      </c>
      <c r="J22" s="14">
        <f t="shared" si="1"/>
        <v>7.2977399055886806E-3</v>
      </c>
      <c r="K22" s="14">
        <f t="shared" si="4"/>
        <v>4.5191687487297123E-4</v>
      </c>
    </row>
    <row r="23" spans="3:11" ht="15.6" x14ac:dyDescent="0.3">
      <c r="C23" s="6" t="s">
        <v>11</v>
      </c>
      <c r="D23" s="7">
        <v>716057.49</v>
      </c>
      <c r="E23" s="7">
        <v>92036254</v>
      </c>
      <c r="F23" s="7">
        <v>33543953.929999996</v>
      </c>
      <c r="G23" s="7">
        <v>33543953.930000007</v>
      </c>
      <c r="H23" s="7">
        <f t="shared" si="2"/>
        <v>32827896.440000009</v>
      </c>
      <c r="I23" s="15">
        <f t="shared" si="3"/>
        <v>45.845336301139746</v>
      </c>
      <c r="J23" s="15">
        <f t="shared" si="1"/>
        <v>6.858854977805651E-5</v>
      </c>
      <c r="K23" s="15">
        <f t="shared" si="4"/>
        <v>4.2473866524115552E-6</v>
      </c>
    </row>
    <row r="24" spans="3:11" ht="15.6" x14ac:dyDescent="0.3">
      <c r="C24" s="8" t="s">
        <v>12</v>
      </c>
      <c r="D24" s="7">
        <v>3563138248.9499984</v>
      </c>
      <c r="E24" s="7">
        <v>5132939561</v>
      </c>
      <c r="F24" s="7">
        <v>3998347375.4699984</v>
      </c>
      <c r="G24" s="7">
        <v>3490209077.5700021</v>
      </c>
      <c r="H24" s="7">
        <f t="shared" si="2"/>
        <v>-72929171.3799963</v>
      </c>
      <c r="I24" s="15">
        <f t="shared" si="3"/>
        <v>-2.0467679411958657E-2</v>
      </c>
      <c r="J24" s="15">
        <f t="shared" si="1"/>
        <v>7.1365581872755322E-3</v>
      </c>
      <c r="K24" s="15">
        <f t="shared" si="4"/>
        <v>4.4193560130484204E-4</v>
      </c>
    </row>
    <row r="25" spans="3:11" ht="15.6" x14ac:dyDescent="0.3">
      <c r="C25" s="8" t="s">
        <v>13</v>
      </c>
      <c r="D25" s="7">
        <v>0</v>
      </c>
      <c r="E25" s="7">
        <v>686000</v>
      </c>
      <c r="F25" s="7">
        <v>626000</v>
      </c>
      <c r="G25" s="7">
        <v>231500</v>
      </c>
      <c r="H25" s="7">
        <f t="shared" si="2"/>
        <v>231500</v>
      </c>
      <c r="I25" s="15">
        <v>0</v>
      </c>
      <c r="J25" s="15">
        <f t="shared" si="1"/>
        <v>4.7335651923309449E-7</v>
      </c>
      <c r="K25" s="15">
        <f t="shared" si="4"/>
        <v>2.9312883391301354E-8</v>
      </c>
    </row>
    <row r="26" spans="3:11" ht="15.6" x14ac:dyDescent="0.3">
      <c r="C26" s="8" t="s">
        <v>14</v>
      </c>
      <c r="D26" s="7">
        <v>6554915795.5299997</v>
      </c>
      <c r="E26" s="7">
        <v>2566900</v>
      </c>
      <c r="F26" s="7">
        <v>45052166</v>
      </c>
      <c r="G26" s="7">
        <v>45052166</v>
      </c>
      <c r="H26" s="7">
        <f t="shared" si="2"/>
        <v>-6509863629.5299997</v>
      </c>
      <c r="I26" s="15">
        <f t="shared" si="3"/>
        <v>-0.99312696495190333</v>
      </c>
      <c r="J26" s="15">
        <f t="shared" si="1"/>
        <v>9.2119812015859897E-5</v>
      </c>
      <c r="K26" s="15">
        <f t="shared" si="4"/>
        <v>5.7045740323263569E-6</v>
      </c>
    </row>
    <row r="27" spans="3:11" ht="15.6" x14ac:dyDescent="0.3">
      <c r="C27" s="8" t="s">
        <v>280</v>
      </c>
      <c r="D27" s="7">
        <v>0</v>
      </c>
      <c r="E27" s="7">
        <v>61000000</v>
      </c>
      <c r="F27" s="7">
        <v>1000000</v>
      </c>
      <c r="G27" s="7">
        <v>0</v>
      </c>
      <c r="H27" s="7">
        <f t="shared" si="2"/>
        <v>0</v>
      </c>
      <c r="I27" s="15">
        <v>0</v>
      </c>
      <c r="J27" s="15">
        <f t="shared" si="1"/>
        <v>0</v>
      </c>
      <c r="K27" s="15">
        <f t="shared" si="4"/>
        <v>0</v>
      </c>
    </row>
    <row r="28" spans="3:11" ht="15.6" x14ac:dyDescent="0.3">
      <c r="C28" s="10" t="s">
        <v>16</v>
      </c>
      <c r="D28" s="5">
        <f>D22+D15</f>
        <v>394500384477.89978</v>
      </c>
      <c r="E28" s="5">
        <f>E22+E15</f>
        <v>299943289773</v>
      </c>
      <c r="F28" s="5">
        <f>F22+F15</f>
        <v>500956585833.80042</v>
      </c>
      <c r="G28" s="5">
        <f>G22+G15</f>
        <v>489060550755.83038</v>
      </c>
      <c r="H28" s="5">
        <f t="shared" si="2"/>
        <v>94560166277.930603</v>
      </c>
      <c r="I28" s="14">
        <f t="shared" si="3"/>
        <v>0.23969600537417965</v>
      </c>
      <c r="J28" s="14">
        <f t="shared" si="1"/>
        <v>1</v>
      </c>
      <c r="K28" s="14">
        <f t="shared" si="4"/>
        <v>6.1925593501474183E-2</v>
      </c>
    </row>
    <row r="29" spans="3:11" x14ac:dyDescent="0.3">
      <c r="C29" s="11" t="s">
        <v>102</v>
      </c>
    </row>
  </sheetData>
  <mergeCells count="14">
    <mergeCell ref="H12:H13"/>
    <mergeCell ref="I12:I13"/>
    <mergeCell ref="J12:J14"/>
    <mergeCell ref="K12:K14"/>
    <mergeCell ref="C1:J1"/>
    <mergeCell ref="C2:J2"/>
    <mergeCell ref="C3:J3"/>
    <mergeCell ref="C11:C14"/>
    <mergeCell ref="E11:G11"/>
    <mergeCell ref="H11:I11"/>
    <mergeCell ref="D12:D13"/>
    <mergeCell ref="E12:E13"/>
    <mergeCell ref="F12:F13"/>
    <mergeCell ref="G12:G13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402A-8AD9-42ED-9ADF-8D51168500D3}">
  <dimension ref="C1:P30"/>
  <sheetViews>
    <sheetView showGridLines="0" zoomScale="90" zoomScaleNormal="90" workbookViewId="0">
      <selection activeCell="P28" sqref="P28"/>
    </sheetView>
  </sheetViews>
  <sheetFormatPr baseColWidth="10" defaultColWidth="8.88671875" defaultRowHeight="14.4" x14ac:dyDescent="0.3"/>
  <cols>
    <col min="3" max="3" width="57.88671875" customWidth="1"/>
    <col min="4" max="4" width="17.33203125" customWidth="1"/>
    <col min="5" max="5" width="15.44140625" customWidth="1"/>
    <col min="16" max="16" width="12" bestFit="1" customWidth="1"/>
  </cols>
  <sheetData>
    <row r="1" spans="3:16" ht="23.4" x14ac:dyDescent="0.3">
      <c r="C1" s="321" t="s">
        <v>0</v>
      </c>
      <c r="D1" s="322"/>
      <c r="E1" s="322"/>
      <c r="F1" s="322"/>
      <c r="G1" s="322"/>
      <c r="H1" s="322"/>
    </row>
    <row r="2" spans="3:16" ht="18" x14ac:dyDescent="0.3">
      <c r="C2" s="323" t="s">
        <v>1</v>
      </c>
      <c r="D2" s="324"/>
      <c r="E2" s="324"/>
      <c r="F2" s="324"/>
      <c r="G2" s="324"/>
      <c r="H2" s="324"/>
    </row>
    <row r="3" spans="3:16" ht="15.6" x14ac:dyDescent="0.3">
      <c r="C3" s="325" t="s">
        <v>2</v>
      </c>
      <c r="D3" s="326"/>
      <c r="E3" s="326"/>
      <c r="F3" s="326"/>
      <c r="G3" s="326"/>
      <c r="H3" s="326"/>
    </row>
    <row r="6" spans="3:16" x14ac:dyDescent="0.3">
      <c r="D6" s="16" t="s">
        <v>106</v>
      </c>
      <c r="N6" s="18"/>
      <c r="O6" s="18"/>
      <c r="P6" s="18"/>
    </row>
    <row r="7" spans="3:16" x14ac:dyDescent="0.3">
      <c r="D7" s="16" t="s">
        <v>278</v>
      </c>
      <c r="N7" s="18"/>
      <c r="O7" s="18" t="s">
        <v>28</v>
      </c>
      <c r="P7" s="408">
        <v>7402888491016.1504</v>
      </c>
    </row>
    <row r="8" spans="3:16" x14ac:dyDescent="0.3">
      <c r="D8" s="13" t="s">
        <v>29</v>
      </c>
      <c r="N8" s="18"/>
      <c r="O8" s="18" t="s">
        <v>281</v>
      </c>
      <c r="P8" s="408">
        <v>7897551288615.2305</v>
      </c>
    </row>
    <row r="9" spans="3:16" x14ac:dyDescent="0.3">
      <c r="N9" s="18"/>
      <c r="O9" s="18"/>
      <c r="P9" s="18"/>
    </row>
    <row r="14" spans="3:16" x14ac:dyDescent="0.3">
      <c r="D14" t="s">
        <v>26</v>
      </c>
      <c r="E14" t="s">
        <v>27</v>
      </c>
    </row>
    <row r="15" spans="3:16" x14ac:dyDescent="0.3">
      <c r="C15">
        <v>2024</v>
      </c>
      <c r="D15" s="17">
        <f>384381614375.93/P7</f>
        <v>5.1923193877957255E-2</v>
      </c>
      <c r="E15" s="17">
        <f>10118770101.97/P7</f>
        <v>1.3668678265584757E-3</v>
      </c>
    </row>
    <row r="16" spans="3:16" x14ac:dyDescent="0.3">
      <c r="C16">
        <v>2025</v>
      </c>
      <c r="D16" s="17">
        <f>485491514058.33/P8</f>
        <v>6.1473676626601165E-2</v>
      </c>
      <c r="E16" s="17">
        <f>3569036697.5/P8</f>
        <v>4.5191687487297101E-4</v>
      </c>
    </row>
    <row r="27" spans="3:3" x14ac:dyDescent="0.3">
      <c r="C27" s="409" t="s">
        <v>288</v>
      </c>
    </row>
    <row r="28" spans="3:3" x14ac:dyDescent="0.3">
      <c r="C28" s="409" t="s">
        <v>282</v>
      </c>
    </row>
    <row r="29" spans="3:3" x14ac:dyDescent="0.3">
      <c r="C29" s="409" t="s">
        <v>283</v>
      </c>
    </row>
    <row r="30" spans="3:3" x14ac:dyDescent="0.3">
      <c r="C30" s="410" t="s">
        <v>289</v>
      </c>
    </row>
  </sheetData>
  <mergeCells count="3">
    <mergeCell ref="C1:H1"/>
    <mergeCell ref="C2:H2"/>
    <mergeCell ref="C3:H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CD83-FDC7-496A-9F05-041CC61FA094}">
  <dimension ref="C1:M28"/>
  <sheetViews>
    <sheetView showGridLines="0" zoomScale="90" zoomScaleNormal="90" workbookViewId="0">
      <selection activeCell="K32" sqref="K32"/>
    </sheetView>
  </sheetViews>
  <sheetFormatPr baseColWidth="10" defaultColWidth="8.88671875" defaultRowHeight="14.4" x14ac:dyDescent="0.3"/>
  <cols>
    <col min="3" max="3" width="56.109375" customWidth="1"/>
    <col min="4" max="4" width="32.88671875" customWidth="1"/>
    <col min="5" max="5" width="32.109375" customWidth="1"/>
    <col min="6" max="6" width="13.109375" customWidth="1"/>
    <col min="7" max="7" width="12.33203125" customWidth="1"/>
    <col min="8" max="8" width="18.88671875" customWidth="1"/>
    <col min="9" max="9" width="15.33203125" customWidth="1"/>
    <col min="13" max="13" width="12" bestFit="1" customWidth="1"/>
  </cols>
  <sheetData>
    <row r="1" spans="3:13" ht="23.4" x14ac:dyDescent="0.3">
      <c r="C1" s="321" t="s">
        <v>0</v>
      </c>
      <c r="D1" s="322"/>
      <c r="E1" s="322"/>
      <c r="F1" s="322"/>
      <c r="G1" s="322"/>
      <c r="H1" s="322"/>
    </row>
    <row r="2" spans="3:13" ht="18" x14ac:dyDescent="0.3">
      <c r="C2" s="323" t="s">
        <v>1</v>
      </c>
      <c r="D2" s="324"/>
      <c r="E2" s="324"/>
      <c r="F2" s="324"/>
      <c r="G2" s="324"/>
      <c r="H2" s="324"/>
    </row>
    <row r="3" spans="3:13" ht="15.6" x14ac:dyDescent="0.3">
      <c r="C3" s="325" t="s">
        <v>2</v>
      </c>
      <c r="D3" s="326"/>
      <c r="E3" s="326"/>
      <c r="F3" s="326"/>
      <c r="G3" s="326"/>
      <c r="H3" s="326"/>
    </row>
    <row r="6" spans="3:13" x14ac:dyDescent="0.3">
      <c r="D6" s="16" t="s">
        <v>107</v>
      </c>
    </row>
    <row r="7" spans="3:13" x14ac:dyDescent="0.3">
      <c r="D7" s="16">
        <v>2025</v>
      </c>
    </row>
    <row r="8" spans="3:13" x14ac:dyDescent="0.3">
      <c r="D8" s="13" t="s">
        <v>43</v>
      </c>
    </row>
    <row r="10" spans="3:13" x14ac:dyDescent="0.3">
      <c r="M10" s="18">
        <v>7402888491016.1504</v>
      </c>
    </row>
    <row r="12" spans="3:13" x14ac:dyDescent="0.3">
      <c r="C12" s="329" t="s">
        <v>32</v>
      </c>
      <c r="D12" s="19" t="s">
        <v>35</v>
      </c>
      <c r="E12" s="20">
        <v>74356800364</v>
      </c>
    </row>
    <row r="13" spans="3:13" x14ac:dyDescent="0.3">
      <c r="C13" s="329"/>
      <c r="D13" s="19" t="s">
        <v>34</v>
      </c>
      <c r="E13" s="20">
        <v>72303914732.029953</v>
      </c>
    </row>
    <row r="14" spans="3:13" x14ac:dyDescent="0.3">
      <c r="C14" s="329"/>
      <c r="D14" s="19" t="s">
        <v>33</v>
      </c>
      <c r="E14" s="20">
        <v>79381485375.010178</v>
      </c>
    </row>
    <row r="15" spans="3:13" x14ac:dyDescent="0.3">
      <c r="C15" s="329" t="s">
        <v>36</v>
      </c>
      <c r="D15" s="19" t="s">
        <v>38</v>
      </c>
      <c r="E15" s="20">
        <v>9986920240.789999</v>
      </c>
    </row>
    <row r="16" spans="3:13" x14ac:dyDescent="0.3">
      <c r="C16" s="329"/>
      <c r="D16" s="19" t="s">
        <v>39</v>
      </c>
      <c r="E16" s="20">
        <v>4688411697.5299931</v>
      </c>
    </row>
    <row r="17" spans="3:5" x14ac:dyDescent="0.3">
      <c r="C17" s="329"/>
      <c r="D17" s="19" t="s">
        <v>37</v>
      </c>
      <c r="E17" s="20">
        <v>18389973961.359989</v>
      </c>
    </row>
    <row r="18" spans="3:5" x14ac:dyDescent="0.3">
      <c r="C18" s="329" t="s">
        <v>40</v>
      </c>
      <c r="D18" s="19" t="s">
        <v>41</v>
      </c>
      <c r="E18" s="20">
        <v>342351365696</v>
      </c>
    </row>
    <row r="19" spans="3:5" x14ac:dyDescent="0.3">
      <c r="C19" s="329"/>
      <c r="D19" s="19" t="s">
        <v>42</v>
      </c>
      <c r="E19" s="20">
        <v>134666523907.08989</v>
      </c>
    </row>
    <row r="20" spans="3:5" x14ac:dyDescent="0.3">
      <c r="C20" s="329"/>
      <c r="D20" s="19" t="s">
        <v>284</v>
      </c>
      <c r="E20" s="20">
        <v>3965135309.940002</v>
      </c>
    </row>
    <row r="28" spans="3:5" x14ac:dyDescent="0.3">
      <c r="C28" s="11" t="s">
        <v>44</v>
      </c>
    </row>
  </sheetData>
  <mergeCells count="6">
    <mergeCell ref="C1:H1"/>
    <mergeCell ref="C2:H2"/>
    <mergeCell ref="C3:H3"/>
    <mergeCell ref="C12:C14"/>
    <mergeCell ref="C15:C17"/>
    <mergeCell ref="C18:C20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Gráfico 1</vt:lpstr>
      <vt:lpstr>Gráfico 2</vt:lpstr>
      <vt:lpstr>Tabla 1</vt:lpstr>
      <vt:lpstr>Tabla 2</vt:lpstr>
      <vt:lpstr>Tabla 3</vt:lpstr>
      <vt:lpstr>Gráfico 3</vt:lpstr>
      <vt:lpstr>Tabla 4</vt:lpstr>
      <vt:lpstr>Gráfico 4</vt:lpstr>
      <vt:lpstr>Gráfico 5</vt:lpstr>
      <vt:lpstr>Tabla 5</vt:lpstr>
      <vt:lpstr>Tabla 6</vt:lpstr>
      <vt:lpstr>Gráfico 6.</vt:lpstr>
      <vt:lpstr>Tabla 7</vt:lpstr>
      <vt:lpstr>Tabla 8</vt:lpstr>
      <vt:lpstr>Tabla 9</vt:lpstr>
      <vt:lpstr>Tabla 10</vt:lpstr>
      <vt:lpstr>Tabla 11</vt:lpstr>
      <vt:lpstr>Tabla 12</vt:lpstr>
      <vt:lpstr>Tabla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Li Suarez</dc:creator>
  <cp:lastModifiedBy>Ana Elizabeth Rodriguez Perez</cp:lastModifiedBy>
  <dcterms:created xsi:type="dcterms:W3CDTF">2025-07-25T13:28:55Z</dcterms:created>
  <dcterms:modified xsi:type="dcterms:W3CDTF">2026-08-14T17:45:40Z</dcterms:modified>
</cp:coreProperties>
</file>