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https://dgprd.sharepoint.com/sites/Depto.deEstudiosEconmicos/Shared Documents/Reportes Semanales/2026/Julio/24.07.2026/"/>
    </mc:Choice>
  </mc:AlternateContent>
  <xr:revisionPtr revIDLastSave="4" documentId="8_{E10DB08F-32D2-4233-AD36-B21057DCF676}" xr6:coauthVersionLast="47" xr6:coauthVersionMax="47" xr10:uidLastSave="{031289A1-F24B-4369-9A4A-3A1F4FE2F495}"/>
  <bookViews>
    <workbookView xWindow="28680" yWindow="-120" windowWidth="29040" windowHeight="15720" tabRatio="875" activeTab="1" xr2:uid="{00000000-000D-0000-FFFF-FFFF00000000}"/>
  </bookViews>
  <sheets>
    <sheet name="Dinámica" sheetId="156" r:id="rId1"/>
    <sheet name="Fiscal Mes" sheetId="71" r:id="rId2"/>
    <sheet name="Económica" sheetId="3" r:id="rId3"/>
    <sheet name="Institucional" sheetId="4" r:id="rId4"/>
    <sheet name="Funcional" sheetId="130" r:id="rId5"/>
    <sheet name="Objetal" sheetId="131" r:id="rId6"/>
    <sheet name="Proyectos de Inversión" sheetId="132" r:id="rId7"/>
    <sheet name="Género" sheetId="91" r:id="rId8"/>
    <sheet name="Cambio climático " sheetId="13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s>
  <definedNames>
    <definedName name="\0" localSheetId="8">#REF!</definedName>
    <definedName name="\0" localSheetId="7">#REF!</definedName>
    <definedName name="\0">#REF!</definedName>
    <definedName name="\A" localSheetId="8">#REF!</definedName>
    <definedName name="\A" localSheetId="7">#REF!</definedName>
    <definedName name="\A">#REF!</definedName>
    <definedName name="\B" localSheetId="8">#REF!</definedName>
    <definedName name="\B" localSheetId="7">#REF!</definedName>
    <definedName name="\B">#REF!</definedName>
    <definedName name="\bmiii">[1]Q6!$E$32:$AH$32</definedName>
    <definedName name="\C" localSheetId="8">#REF!</definedName>
    <definedName name="\C" localSheetId="7">#REF!</definedName>
    <definedName name="\C">#REF!</definedName>
    <definedName name="\cc" localSheetId="8">[2]Debt!#REF!</definedName>
    <definedName name="\cc" localSheetId="7">[2]Debt!#REF!</definedName>
    <definedName name="\cc">[2]Debt!#REF!</definedName>
    <definedName name="\D" localSheetId="8">#REF!</definedName>
    <definedName name="\D" localSheetId="7">#REF!</definedName>
    <definedName name="\D">#REF!</definedName>
    <definedName name="\E" localSheetId="8">#REF!</definedName>
    <definedName name="\E" localSheetId="7">#REF!</definedName>
    <definedName name="\E">#REF!</definedName>
    <definedName name="\F" localSheetId="8">#REF!</definedName>
    <definedName name="\F" localSheetId="7">#REF!</definedName>
    <definedName name="\F">#REF!</definedName>
    <definedName name="\G" localSheetId="7">#REF!</definedName>
    <definedName name="\G">#REF!</definedName>
    <definedName name="\gg">[2]Debt!#REF!</definedName>
    <definedName name="\H" localSheetId="8">#REF!</definedName>
    <definedName name="\H" localSheetId="7">#REF!</definedName>
    <definedName name="\H">#REF!</definedName>
    <definedName name="\I" localSheetId="8">#REF!</definedName>
    <definedName name="\I" localSheetId="7">#REF!</definedName>
    <definedName name="\I">#REF!</definedName>
    <definedName name="\J" localSheetId="8">#REF!</definedName>
    <definedName name="\J" localSheetId="7">#REF!</definedName>
    <definedName name="\J">#REF!</definedName>
    <definedName name="\K" localSheetId="7">#REF!</definedName>
    <definedName name="\K">#REF!</definedName>
    <definedName name="\kk">[2]Debt!#REF!</definedName>
    <definedName name="\L" localSheetId="8">#REF!</definedName>
    <definedName name="\L" localSheetId="7">#REF!</definedName>
    <definedName name="\L">#REF!</definedName>
    <definedName name="\M" localSheetId="8">#REF!</definedName>
    <definedName name="\M" localSheetId="7">#REF!</definedName>
    <definedName name="\M">#REF!</definedName>
    <definedName name="\N" localSheetId="8">#REF!</definedName>
    <definedName name="\N" localSheetId="7">#REF!</definedName>
    <definedName name="\N">#REF!</definedName>
    <definedName name="\Ñ" localSheetId="7">#REF!</definedName>
    <definedName name="\Ñ">#REF!</definedName>
    <definedName name="\O" localSheetId="7">#REF!</definedName>
    <definedName name="\O">#REF!</definedName>
    <definedName name="\P" localSheetId="7">#REF!</definedName>
    <definedName name="\P">#REF!</definedName>
    <definedName name="\Q" localSheetId="7">#REF!</definedName>
    <definedName name="\Q">#REF!</definedName>
    <definedName name="\R" localSheetId="7">#REF!</definedName>
    <definedName name="\R">#REF!</definedName>
    <definedName name="\S" localSheetId="7">#REF!</definedName>
    <definedName name="\S">#REF!</definedName>
    <definedName name="\T" localSheetId="7">#REF!</definedName>
    <definedName name="\T">#REF!</definedName>
    <definedName name="\T1" localSheetId="7">#REF!</definedName>
    <definedName name="\T1">#REF!</definedName>
    <definedName name="\T2" localSheetId="7">[3]BOP!#REF!</definedName>
    <definedName name="\T2">[3]BOP!#REF!</definedName>
    <definedName name="\tt">[2]Debt!#REF!</definedName>
    <definedName name="\U" localSheetId="8">#REF!</definedName>
    <definedName name="\U" localSheetId="7">#REF!</definedName>
    <definedName name="\U">#REF!</definedName>
    <definedName name="\V" localSheetId="8">#REF!</definedName>
    <definedName name="\V" localSheetId="7">#REF!</definedName>
    <definedName name="\V">#REF!</definedName>
    <definedName name="\W" localSheetId="8">#REF!</definedName>
    <definedName name="\W" localSheetId="7">#REF!</definedName>
    <definedName name="\W">#REF!</definedName>
    <definedName name="\X" localSheetId="7">#REF!</definedName>
    <definedName name="\X">#REF!</definedName>
    <definedName name="\Y" localSheetId="7">#REF!</definedName>
    <definedName name="\Y">#REF!</definedName>
    <definedName name="\Z" localSheetId="7">#REF!</definedName>
    <definedName name="\Z">#REF!</definedName>
    <definedName name="_._IMPUESTOS_SOBRE_COMBUSTIBLES_Y_GAS_NATURAL">[4]C!$B$27:$N$27</definedName>
    <definedName name="_._IMPUESTOS_SOBRE_ENERGIA_ELECTRICA">[4]C!$B$28:$N$28</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asd1">[5]!____________asd1</definedName>
    <definedName name="____________ROS1">#N/A</definedName>
    <definedName name="____________ROS2">#N/A</definedName>
    <definedName name="____________ROS3">#N/A</definedName>
    <definedName name="____________ROS4">#N/A</definedName>
    <definedName name="____________tnt1">[5]!____________tnt1</definedName>
    <definedName name="___________ROS1">#N/A</definedName>
    <definedName name="___________ROS2">#N/A</definedName>
    <definedName name="___________ROS3">#N/A</definedName>
    <definedName name="___________ROS4">#N/A</definedName>
    <definedName name="__________asd1">[5]!__________asd1</definedName>
    <definedName name="__________ROS1">#N/A</definedName>
    <definedName name="__________ROS2">#N/A</definedName>
    <definedName name="__________ROS3">#N/A</definedName>
    <definedName name="__________ROS4">#N/A</definedName>
    <definedName name="__________tnt1">[5]!__________tnt1</definedName>
    <definedName name="_________asd1">[5]!_________asd1</definedName>
    <definedName name="_________ROS1">#N/A</definedName>
    <definedName name="_________ROS2">#N/A</definedName>
    <definedName name="_________ROS3">#N/A</definedName>
    <definedName name="_________ROS4">#N/A</definedName>
    <definedName name="_________tAB4">'[6]shared data'!$A$1:$G$71</definedName>
    <definedName name="_________tnt1">[5]!_________tnt1</definedName>
    <definedName name="________asd1">[5]!________asd1</definedName>
    <definedName name="________ROS1">#N/A</definedName>
    <definedName name="________ROS2">#N/A</definedName>
    <definedName name="________ROS3">#N/A</definedName>
    <definedName name="________ROS4">#N/A</definedName>
    <definedName name="________tAB4">'[6]shared data'!$A$1:$G$71</definedName>
    <definedName name="________tnt1">[5]!________tnt1</definedName>
    <definedName name="_______asd1">[5]!_______asd1</definedName>
    <definedName name="_______FAL4" localSheetId="8">#REF!</definedName>
    <definedName name="_______FAL4" localSheetId="7">#REF!</definedName>
    <definedName name="_______FAL4">#REF!</definedName>
    <definedName name="_______FAL6" localSheetId="8">#REF!</definedName>
    <definedName name="_______FAL6" localSheetId="7">#REF!</definedName>
    <definedName name="_______FAL6">#REF!</definedName>
    <definedName name="_______FAL7" localSheetId="8">#REF!</definedName>
    <definedName name="_______FAL7" localSheetId="7">#REF!</definedName>
    <definedName name="_______FAL7">#REF!</definedName>
    <definedName name="_______ROS1">#N/A</definedName>
    <definedName name="_______ROS2">#N/A</definedName>
    <definedName name="_______ROS3">#N/A</definedName>
    <definedName name="_______ROS4">#N/A</definedName>
    <definedName name="_______tAB4">'[6]shared data'!$A$1:$G$71</definedName>
    <definedName name="_______tnt1">[5]!_______tnt1</definedName>
    <definedName name="______asd1">[5]!______asd1</definedName>
    <definedName name="______AUS1" localSheetId="8">#REF!</definedName>
    <definedName name="______AUS1" localSheetId="7">#REF!</definedName>
    <definedName name="______AUS1">#REF!</definedName>
    <definedName name="______DEG1" localSheetId="8">#REF!</definedName>
    <definedName name="______DEG1" localSheetId="7">#REF!</definedName>
    <definedName name="______DEG1">#REF!</definedName>
    <definedName name="______DKR1" localSheetId="8">#REF!</definedName>
    <definedName name="______DKR1" localSheetId="7">#REF!</definedName>
    <definedName name="______DKR1">#REF!</definedName>
    <definedName name="______ECU1" localSheetId="7">#REF!</definedName>
    <definedName name="______ECU1">#REF!</definedName>
    <definedName name="______ESC1" localSheetId="7">#REF!</definedName>
    <definedName name="______ESC1">#REF!</definedName>
    <definedName name="______FAL2" localSheetId="7">#REF!</definedName>
    <definedName name="______FAL2">#REF!</definedName>
    <definedName name="______FAL3" localSheetId="7">#REF!</definedName>
    <definedName name="______FAL3">#REF!</definedName>
    <definedName name="______FAL4" localSheetId="7">#REF!</definedName>
    <definedName name="______FAL4">#REF!</definedName>
    <definedName name="______FAL5" localSheetId="7">#REF!</definedName>
    <definedName name="______FAL5">#REF!</definedName>
    <definedName name="______FAL6" localSheetId="7">#REF!</definedName>
    <definedName name="______FAL6">#REF!</definedName>
    <definedName name="______FAL7" localSheetId="7">#REF!</definedName>
    <definedName name="______FAL7">#REF!</definedName>
    <definedName name="______FMK1" localSheetId="7">#REF!</definedName>
    <definedName name="______FMK1">#REF!</definedName>
    <definedName name="______IKR1" localSheetId="7">#REF!</definedName>
    <definedName name="______IKR1">#REF!</definedName>
    <definedName name="______IRP1" localSheetId="7">#REF!</definedName>
    <definedName name="______IRP1">#REF!</definedName>
    <definedName name="______LIT1" localSheetId="7">#REF!</definedName>
    <definedName name="______LIT1">#REF!</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8">#REF!</definedName>
    <definedName name="______MEX1" localSheetId="7">#REF!</definedName>
    <definedName name="______MEX1">#REF!</definedName>
    <definedName name="______PTA1" localSheetId="8">#REF!</definedName>
    <definedName name="______PTA1" localSheetId="7">#REF!</definedName>
    <definedName name="______PTA1">#REF!</definedName>
    <definedName name="______ROS1">#N/A</definedName>
    <definedName name="______ROS2">#N/A</definedName>
    <definedName name="______ROS3">#N/A</definedName>
    <definedName name="______ROS4">#N/A</definedName>
    <definedName name="______SAR1" localSheetId="8">#REF!</definedName>
    <definedName name="______SAR1" localSheetId="7">#REF!</definedName>
    <definedName name="______SAR1">#REF!</definedName>
    <definedName name="______SRT11" localSheetId="8" hidden="1">{"Minpmon",#N/A,FALSE,"Monthinput"}</definedName>
    <definedName name="______SRT11" localSheetId="0" hidden="1">{"Minpmon",#N/A,FALSE,"Monthinput"}</definedName>
    <definedName name="______SRT11" localSheetId="7" hidden="1">{"Minpmon",#N/A,FALSE,"Monthinput"}</definedName>
    <definedName name="______SRT11" hidden="1">{"Minpmon",#N/A,FALSE,"Monthinput"}</definedName>
    <definedName name="______tAB4">'[6]shared data'!$A$1:$G$71</definedName>
    <definedName name="______tnt1">[5]!______tnt1</definedName>
    <definedName name="_____asd1">#N/A</definedName>
    <definedName name="_____AUS1" localSheetId="8">#REF!</definedName>
    <definedName name="_____AUS1" localSheetId="7">#REF!</definedName>
    <definedName name="_____AUS1">#REF!</definedName>
    <definedName name="_____DEG1" localSheetId="8">#REF!</definedName>
    <definedName name="_____DEG1" localSheetId="7">#REF!</definedName>
    <definedName name="_____DEG1">#REF!</definedName>
    <definedName name="_____DKR1" localSheetId="8">#REF!</definedName>
    <definedName name="_____DKR1" localSheetId="7">#REF!</definedName>
    <definedName name="_____DKR1">#REF!</definedName>
    <definedName name="_____ECU1" localSheetId="7">#REF!</definedName>
    <definedName name="_____ECU1">#REF!</definedName>
    <definedName name="_____ESC1" localSheetId="7">#REF!</definedName>
    <definedName name="_____ESC1">#REF!</definedName>
    <definedName name="_____FAL2" localSheetId="7">#REF!</definedName>
    <definedName name="_____FAL2">#REF!</definedName>
    <definedName name="_____FAL3" localSheetId="7">#REF!</definedName>
    <definedName name="_____FAL3">#REF!</definedName>
    <definedName name="_____FAL4" localSheetId="7">#REF!</definedName>
    <definedName name="_____FAL4">#REF!</definedName>
    <definedName name="_____FAL5" localSheetId="7">#REF!</definedName>
    <definedName name="_____FAL5">#REF!</definedName>
    <definedName name="_____FAL6" localSheetId="7">#REF!</definedName>
    <definedName name="_____FAL6">#REF!</definedName>
    <definedName name="_____FAL7" localSheetId="7">#REF!</definedName>
    <definedName name="_____FAL7">#REF!</definedName>
    <definedName name="_____FMK1" localSheetId="7">#REF!</definedName>
    <definedName name="_____FMK1">#REF!</definedName>
    <definedName name="_____IKR1" localSheetId="7">#REF!</definedName>
    <definedName name="_____IKR1">#REF!</definedName>
    <definedName name="_____IRP1" localSheetId="7">#REF!</definedName>
    <definedName name="_____IRP1">#REF!</definedName>
    <definedName name="_____LIT1" localSheetId="7">#REF!</definedName>
    <definedName name="_____LIT1">#REF!</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8">#REF!</definedName>
    <definedName name="_____MEX1" localSheetId="7">#REF!</definedName>
    <definedName name="_____MEX1">#REF!</definedName>
    <definedName name="_____PTA1" localSheetId="8">#REF!</definedName>
    <definedName name="_____PTA1" localSheetId="7">#REF!</definedName>
    <definedName name="_____PTA1">#REF!</definedName>
    <definedName name="_____ROS1">#N/A</definedName>
    <definedName name="_____ROS2">#N/A</definedName>
    <definedName name="_____ROS3">#N/A</definedName>
    <definedName name="_____ROS4">#N/A</definedName>
    <definedName name="_____SAR1" localSheetId="8">#REF!</definedName>
    <definedName name="_____SAR1" localSheetId="7">#REF!</definedName>
    <definedName name="_____SAR1">#REF!</definedName>
    <definedName name="_____SRT11" localSheetId="8" hidden="1">{"Minpmon",#N/A,FALSE,"Monthinput"}</definedName>
    <definedName name="_____SRT11" localSheetId="0" hidden="1">{"Minpmon",#N/A,FALSE,"Monthinput"}</definedName>
    <definedName name="_____SRT11" localSheetId="7" hidden="1">{"Minpmon",#N/A,FALSE,"Monthinput"}</definedName>
    <definedName name="_____SRT11" hidden="1">{"Minpmon",#N/A,FALSE,"Monthinput"}</definedName>
    <definedName name="_____tAB4">'[6]shared data'!$A$1:$G$71</definedName>
    <definedName name="_____tnt1">#N/A</definedName>
    <definedName name="_____TOT58" localSheetId="8">[7]GROWTH!#REF!</definedName>
    <definedName name="_____TOT58" localSheetId="7">[7]GROWTH!#REF!</definedName>
    <definedName name="_____TOT58">[7]GROWTH!#REF!</definedName>
    <definedName name="____asd1">#N/A</definedName>
    <definedName name="____AUS1" localSheetId="8">#REF!</definedName>
    <definedName name="____AUS1" localSheetId="7">#REF!</definedName>
    <definedName name="____AUS1">#REF!</definedName>
    <definedName name="____DEG1" localSheetId="8">#REF!</definedName>
    <definedName name="____DEG1" localSheetId="7">#REF!</definedName>
    <definedName name="____DEG1">#REF!</definedName>
    <definedName name="____DKR1" localSheetId="8">#REF!</definedName>
    <definedName name="____DKR1" localSheetId="7">#REF!</definedName>
    <definedName name="____DKR1">#REF!</definedName>
    <definedName name="____ECU1" localSheetId="7">#REF!</definedName>
    <definedName name="____ECU1">#REF!</definedName>
    <definedName name="____ESC1" localSheetId="7">#REF!</definedName>
    <definedName name="____ESC1">#REF!</definedName>
    <definedName name="____FAL2" localSheetId="7">#REF!</definedName>
    <definedName name="____FAL2">#REF!</definedName>
    <definedName name="____FAL3" localSheetId="7">#REF!</definedName>
    <definedName name="____FAL3">#REF!</definedName>
    <definedName name="____FAL4" localSheetId="7">#REF!</definedName>
    <definedName name="____FAL4">#REF!</definedName>
    <definedName name="____FAL5" localSheetId="7">#REF!</definedName>
    <definedName name="____FAL5">#REF!</definedName>
    <definedName name="____FAL6" localSheetId="7">#REF!</definedName>
    <definedName name="____FAL6">#REF!</definedName>
    <definedName name="____FAL7" localSheetId="7">#REF!</definedName>
    <definedName name="____FAL7">#REF!</definedName>
    <definedName name="____FMK1" localSheetId="7">#REF!</definedName>
    <definedName name="____FMK1">#REF!</definedName>
    <definedName name="____IKR1" localSheetId="7">#REF!</definedName>
    <definedName name="____IKR1">#REF!</definedName>
    <definedName name="____IRP1" localSheetId="7">#REF!</definedName>
    <definedName name="____IRP1">#REF!</definedName>
    <definedName name="____LIT1" localSheetId="7">#REF!</definedName>
    <definedName name="____LIT1">#REF!</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8">#REF!</definedName>
    <definedName name="____MEX1" localSheetId="7">#REF!</definedName>
    <definedName name="____MEX1">#REF!</definedName>
    <definedName name="____PTA1" localSheetId="8">#REF!</definedName>
    <definedName name="____PTA1" localSheetId="7">#REF!</definedName>
    <definedName name="____PTA1">#REF!</definedName>
    <definedName name="____ROS1">#N/A</definedName>
    <definedName name="____ROS2">#N/A</definedName>
    <definedName name="____ROS3">#N/A</definedName>
    <definedName name="____ROS4">#N/A</definedName>
    <definedName name="____SAR1" localSheetId="8">#REF!</definedName>
    <definedName name="____SAR1" localSheetId="7">#REF!</definedName>
    <definedName name="____SAR1">#REF!</definedName>
    <definedName name="____SRT11" localSheetId="8" hidden="1">{"Minpmon",#N/A,FALSE,"Monthinput"}</definedName>
    <definedName name="____SRT11" localSheetId="0" hidden="1">{"Minpmon",#N/A,FALSE,"Monthinput"}</definedName>
    <definedName name="____SRT11" localSheetId="7" hidden="1">{"Minpmon",#N/A,FALSE,"Monthinput"}</definedName>
    <definedName name="____SRT11" hidden="1">{"Minpmon",#N/A,FALSE,"Monthinput"}</definedName>
    <definedName name="____tAB4">'[6]shared data'!$A$1:$G$71</definedName>
    <definedName name="____tnt1">#N/A</definedName>
    <definedName name="____TOT58" localSheetId="8">[7]GROWTH!#REF!</definedName>
    <definedName name="____TOT58" localSheetId="7">[7]GROWTH!#REF!</definedName>
    <definedName name="____TOT58">[7]GROWTH!#REF!</definedName>
    <definedName name="___asd1">#N/A</definedName>
    <definedName name="___AUS1" localSheetId="8">#REF!</definedName>
    <definedName name="___AUS1" localSheetId="7">#REF!</definedName>
    <definedName name="___AUS1">#REF!</definedName>
    <definedName name="___DEG1" localSheetId="8">#REF!</definedName>
    <definedName name="___DEG1" localSheetId="7">#REF!</definedName>
    <definedName name="___DEG1">#REF!</definedName>
    <definedName name="___DKR1" localSheetId="8">#REF!</definedName>
    <definedName name="___DKR1" localSheetId="7">#REF!</definedName>
    <definedName name="___DKR1">#REF!</definedName>
    <definedName name="___ECU1" localSheetId="7">#REF!</definedName>
    <definedName name="___ECU1">#REF!</definedName>
    <definedName name="___ESC1" localSheetId="7">#REF!</definedName>
    <definedName name="___ESC1">#REF!</definedName>
    <definedName name="___F" hidden="1">'[8]Fax a enviar'!#REF!</definedName>
    <definedName name="___FAL2" localSheetId="8">#REF!</definedName>
    <definedName name="___FAL2" localSheetId="7">#REF!</definedName>
    <definedName name="___FAL2">#REF!</definedName>
    <definedName name="___FAL3" localSheetId="8">#REF!</definedName>
    <definedName name="___FAL3" localSheetId="7">#REF!</definedName>
    <definedName name="___FAL3">#REF!</definedName>
    <definedName name="___FAL4" localSheetId="8">#REF!</definedName>
    <definedName name="___FAL4" localSheetId="7">#REF!</definedName>
    <definedName name="___FAL4">#REF!</definedName>
    <definedName name="___FAL5" localSheetId="7">#REF!</definedName>
    <definedName name="___FAL5">#REF!</definedName>
    <definedName name="___FAL6" localSheetId="7">#REF!</definedName>
    <definedName name="___FAL6">#REF!</definedName>
    <definedName name="___FAL7" localSheetId="7">#REF!</definedName>
    <definedName name="___FAL7">#REF!</definedName>
    <definedName name="___FMK1" localSheetId="7">#REF!</definedName>
    <definedName name="___FMK1">#REF!</definedName>
    <definedName name="___IKR1" localSheetId="7">#REF!</definedName>
    <definedName name="___IKR1">#REF!</definedName>
    <definedName name="___IRP1" localSheetId="7">#REF!</definedName>
    <definedName name="___IRP1">#REF!</definedName>
    <definedName name="___LIT1" localSheetId="7">#REF!</definedName>
    <definedName name="___LIT1">#REF!</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8">#REF!</definedName>
    <definedName name="___MEX1" localSheetId="7">#REF!</definedName>
    <definedName name="___MEX1">#REF!</definedName>
    <definedName name="___PTA1" localSheetId="8">#REF!</definedName>
    <definedName name="___PTA1" localSheetId="7">#REF!</definedName>
    <definedName name="___PTA1">#REF!</definedName>
    <definedName name="___ROS1">#N/A</definedName>
    <definedName name="___ROS2">#N/A</definedName>
    <definedName name="___ROS3">#N/A</definedName>
    <definedName name="___ROS4">#N/A</definedName>
    <definedName name="___SAR1" localSheetId="8">#REF!</definedName>
    <definedName name="___SAR1" localSheetId="7">#REF!</definedName>
    <definedName name="___SAR1">#REF!</definedName>
    <definedName name="___SRT11" localSheetId="8" hidden="1">{"Minpmon",#N/A,FALSE,"Monthinput"}</definedName>
    <definedName name="___SRT11" localSheetId="0" hidden="1">{"Minpmon",#N/A,FALSE,"Monthinput"}</definedName>
    <definedName name="___SRT11" localSheetId="7" hidden="1">{"Minpmon",#N/A,FALSE,"Monthinput"}</definedName>
    <definedName name="___SRT11" hidden="1">{"Minpmon",#N/A,FALSE,"Monthinput"}</definedName>
    <definedName name="___tAB4">'[6]shared data'!$A$1:$G$71</definedName>
    <definedName name="___tnt1">#N/A</definedName>
    <definedName name="___TOT58" localSheetId="8">[7]GROWTH!#REF!</definedName>
    <definedName name="___TOT58" localSheetId="7">[7]GROWTH!#REF!</definedName>
    <definedName name="___TOT58">[7]GROWTH!#REF!</definedName>
    <definedName name="__10FA_L" localSheetId="8">#REF!</definedName>
    <definedName name="__10FA_L" localSheetId="7">#REF!</definedName>
    <definedName name="__10FA_L">#REF!</definedName>
    <definedName name="__11GAZ_LIABS" localSheetId="8">#REF!</definedName>
    <definedName name="__11GAZ_LIABS" localSheetId="7">#REF!</definedName>
    <definedName name="__11GAZ_LIABS">#REF!</definedName>
    <definedName name="__123Graph_A" localSheetId="8" hidden="1">[9]C!#REF!</definedName>
    <definedName name="__123Graph_A" localSheetId="7" hidden="1">[9]C!#REF!</definedName>
    <definedName name="__123Graph_A" hidden="1">[9]C!#REF!</definedName>
    <definedName name="__123Graph_AChart1" localSheetId="8" hidden="1">[10]IN_Cable!#REF!</definedName>
    <definedName name="__123Graph_AChart1" localSheetId="7" hidden="1">[10]IN_Cable!#REF!</definedName>
    <definedName name="__123Graph_AChart1" hidden="1">[10]IN_Cable!#REF!</definedName>
    <definedName name="__123Graph_AChart2" hidden="1">[10]IN_Cable!#REF!</definedName>
    <definedName name="__123Graph_AChart3" hidden="1">[10]IN_Cable!#REF!</definedName>
    <definedName name="__123Graph_AChart4" hidden="1">[10]IN_Cable!#REF!</definedName>
    <definedName name="__123Graph_AChart5" hidden="1">[10]IN_Cable!#REF!</definedName>
    <definedName name="__123Graph_AChart6" hidden="1">[10]IN_Cable!#REF!</definedName>
    <definedName name="__123Graph_AChart7" hidden="1">[10]IN_Cable!#REF!</definedName>
    <definedName name="__123Graph_ACurrent" hidden="1">[10]IN_Cable!#REF!</definedName>
    <definedName name="__123Graph_ADEBT" localSheetId="8" hidden="1">#REF!</definedName>
    <definedName name="__123Graph_ADEBT" localSheetId="7" hidden="1">#REF!</definedName>
    <definedName name="__123Graph_ADEBT" hidden="1">#REF!</definedName>
    <definedName name="__123Graph_ADIFFERENTIAL" localSheetId="7" hidden="1">[11]TAB25b!#REF!</definedName>
    <definedName name="__123Graph_ADIFFERENTIAL" hidden="1">[11]TAB25b!#REF!</definedName>
    <definedName name="__123Graph_AINTEREST" localSheetId="7" hidden="1">[11]TAB25b!#REF!</definedName>
    <definedName name="__123Graph_AINTEREST" hidden="1">[11]TAB25b!#REF!</definedName>
    <definedName name="__123Graph_AREER" hidden="1">[12]ER!#REF!</definedName>
    <definedName name="__123Graph_ASPREAD" hidden="1">[11]TAB25b!#REF!</definedName>
    <definedName name="__123Graph_B" localSheetId="8" hidden="1">[13]FLUJO!$B$7929:$C$7929</definedName>
    <definedName name="__123Graph_B" localSheetId="7" hidden="1">[13]FLUJO!$B$7929:$C$7929</definedName>
    <definedName name="__123Graph_B" hidden="1">[14]FLUJO!$B$7929:$C$7929</definedName>
    <definedName name="__123Graph_BChart1" localSheetId="8" hidden="1">#REF!</definedName>
    <definedName name="__123Graph_BChart1" localSheetId="7" hidden="1">#REF!</definedName>
    <definedName name="__123Graph_BChart1" hidden="1">#REF!</definedName>
    <definedName name="__123Graph_BChart2" localSheetId="8" hidden="1">#REF!</definedName>
    <definedName name="__123Graph_BChart2" localSheetId="7" hidden="1">#REF!</definedName>
    <definedName name="__123Graph_BChart2" hidden="1">#REF!</definedName>
    <definedName name="__123Graph_BChart3" localSheetId="8" hidden="1">#REF!</definedName>
    <definedName name="__123Graph_BChart3" localSheetId="7" hidden="1">#REF!</definedName>
    <definedName name="__123Graph_BChart3" hidden="1">#REF!</definedName>
    <definedName name="__123Graph_BChart4" localSheetId="7" hidden="1">#REF!</definedName>
    <definedName name="__123Graph_BChart4" hidden="1">#REF!</definedName>
    <definedName name="__123Graph_BChart5" localSheetId="7" hidden="1">#REF!</definedName>
    <definedName name="__123Graph_BChart5" hidden="1">#REF!</definedName>
    <definedName name="__123Graph_BChart6" localSheetId="7" hidden="1">#REF!</definedName>
    <definedName name="__123Graph_BChart6" hidden="1">#REF!</definedName>
    <definedName name="__123Graph_BChart7" localSheetId="7" hidden="1">#REF!</definedName>
    <definedName name="__123Graph_BChart7" hidden="1">#REF!</definedName>
    <definedName name="__123Graph_BCurrent" localSheetId="7" hidden="1">[15]G!#REF!</definedName>
    <definedName name="__123Graph_BCurrent" hidden="1">[15]G!#REF!</definedName>
    <definedName name="__123Graph_BDEBT" localSheetId="8" hidden="1">#REF!</definedName>
    <definedName name="__123Graph_BDEBT" localSheetId="7" hidden="1">#REF!</definedName>
    <definedName name="__123Graph_BDEBT" hidden="1">#REF!</definedName>
    <definedName name="__123Graph_BINTEREST" localSheetId="7" hidden="1">[11]TAB25b!#REF!</definedName>
    <definedName name="__123Graph_BINTEREST" hidden="1">[11]TAB25b!#REF!</definedName>
    <definedName name="__123Graph_BREER" localSheetId="7" hidden="1">[12]ER!#REF!</definedName>
    <definedName name="__123Graph_BREER" hidden="1">[12]ER!#REF!</definedName>
    <definedName name="__123Graph_C" localSheetId="8" hidden="1">[13]FLUJO!$B$7936:$C$7936</definedName>
    <definedName name="__123Graph_C" localSheetId="7" hidden="1">[13]FLUJO!$B$7936:$C$7936</definedName>
    <definedName name="__123Graph_C" hidden="1">[14]FLUJO!$B$7936:$C$7936</definedName>
    <definedName name="__123Graph_CCurrent" localSheetId="8" hidden="1">'[16]Base Original'!#REF!</definedName>
    <definedName name="__123Graph_CCurrent" localSheetId="7" hidden="1">'[16]Base Original'!#REF!</definedName>
    <definedName name="__123Graph_CCurrent" hidden="1">'[16]Base Original'!#REF!</definedName>
    <definedName name="__123Graph_CREER" localSheetId="8" hidden="1">[12]ER!#REF!</definedName>
    <definedName name="__123Graph_CREER" localSheetId="7" hidden="1">[12]ER!#REF!</definedName>
    <definedName name="__123Graph_CREER" hidden="1">[12]ER!#REF!</definedName>
    <definedName name="__123Graph_D" localSheetId="8" hidden="1">[13]FLUJO!$B$7942:$C$7942</definedName>
    <definedName name="__123Graph_D" localSheetId="7" hidden="1">[13]FLUJO!$B$7942:$C$7942</definedName>
    <definedName name="__123Graph_D" hidden="1">[14]FLUJO!$B$7942:$C$7942</definedName>
    <definedName name="__123Graph_DCurrent" localSheetId="8" hidden="1">'[16]Base Original'!#REF!</definedName>
    <definedName name="__123Graph_DCurrent" localSheetId="7" hidden="1">'[16]Base Original'!#REF!</definedName>
    <definedName name="__123Graph_DCurrent" hidden="1">'[16]Base Original'!#REF!</definedName>
    <definedName name="__123Graph_E" localSheetId="8" hidden="1">[9]C!#REF!</definedName>
    <definedName name="__123Graph_E" localSheetId="7" hidden="1">[9]C!#REF!</definedName>
    <definedName name="__123Graph_E" hidden="1">[9]C!#REF!</definedName>
    <definedName name="__123Graph_ECurrent" localSheetId="8" hidden="1">'[16]Base Original'!#REF!</definedName>
    <definedName name="__123Graph_ECurrent" localSheetId="7" hidden="1">'[16]Base Original'!#REF!</definedName>
    <definedName name="__123Graph_ECurrent" hidden="1">'[16]Base Original'!#REF!</definedName>
    <definedName name="__123Graph_F" localSheetId="8" hidden="1">[9]C!#REF!</definedName>
    <definedName name="__123Graph_F" localSheetId="7" hidden="1">[9]C!#REF!</definedName>
    <definedName name="__123Graph_F" hidden="1">[9]C!#REF!</definedName>
    <definedName name="__123Graph_FCurrent" localSheetId="8" hidden="1">[17]Base!#REF!</definedName>
    <definedName name="__123Graph_FCurrent" localSheetId="7" hidden="1">[17]Base!#REF!</definedName>
    <definedName name="__123Graph_FCurrent" hidden="1">[17]Base!#REF!</definedName>
    <definedName name="__123Graph_X" localSheetId="8" hidden="1">[13]FLUJO!$B$7906:$C$7906</definedName>
    <definedName name="__123Graph_X" localSheetId="7" hidden="1">[13]FLUJO!$B$7906:$C$7906</definedName>
    <definedName name="__123Graph_X" hidden="1">[14]FLUJO!$B$7906:$C$7906</definedName>
    <definedName name="__123Graph_XDIFFERENTIAL" localSheetId="8" hidden="1">[11]TAB25b!#REF!</definedName>
    <definedName name="__123Graph_XDIFFERENTIAL" localSheetId="7" hidden="1">[11]TAB25b!#REF!</definedName>
    <definedName name="__123Graph_XDIFFERENTIAL" hidden="1">[11]TAB25b!#REF!</definedName>
    <definedName name="__123Graph_XSPREAD" localSheetId="8" hidden="1">[11]TAB25b!#REF!</definedName>
    <definedName name="__123Graph_XSPREAD" localSheetId="7" hidden="1">[11]TAB25b!#REF!</definedName>
    <definedName name="__123Graph_XSPREAD" hidden="1">[11]TAB25b!#REF!</definedName>
    <definedName name="__12INT_RESERVES" localSheetId="8">#REF!</definedName>
    <definedName name="__12INT_RESERVES" localSheetId="7">#REF!</definedName>
    <definedName name="__12INT_RESERVES">#REF!</definedName>
    <definedName name="__1r" localSheetId="8">#REF!</definedName>
    <definedName name="__1r" localSheetId="7">#REF!</definedName>
    <definedName name="__1r">#REF!</definedName>
    <definedName name="__2Macros_Import_.qbop" localSheetId="7">[18]!'[Macros Import].qbop'</definedName>
    <definedName name="__2Macros_Import_.qbop">[18]!'[Macros Import].qbop'</definedName>
    <definedName name="__3__123Graph_ACPI_ER_LOG" localSheetId="8" hidden="1">[12]ER!#REF!</definedName>
    <definedName name="__3__123Graph_ACPI_ER_LOG" localSheetId="7" hidden="1">[12]ER!#REF!</definedName>
    <definedName name="__3__123Graph_ACPI_ER_LOG" hidden="1">[12]ER!#REF!</definedName>
    <definedName name="__4__123Graph_BCPI_ER_LOG" localSheetId="8" hidden="1">[12]ER!#REF!</definedName>
    <definedName name="__4__123Graph_BCPI_ER_LOG" localSheetId="7" hidden="1">[12]ER!#REF!</definedName>
    <definedName name="__4__123Graph_BCPI_ER_LOG" hidden="1">[12]ER!#REF!</definedName>
    <definedName name="__5__123Graph_BIBA_IBRD" localSheetId="8" hidden="1">[12]WB!#REF!</definedName>
    <definedName name="__5__123Graph_BIBA_IBRD" localSheetId="7" hidden="1">[12]WB!#REF!</definedName>
    <definedName name="__5__123Graph_BIBA_IBRD" hidden="1">[12]WB!#REF!</definedName>
    <definedName name="__6B.2_B.3" localSheetId="8">#REF!</definedName>
    <definedName name="__6B.2_B.3" localSheetId="7">#REF!</definedName>
    <definedName name="__6B.2_B.3">#REF!</definedName>
    <definedName name="__7B.4___5" localSheetId="8">#REF!</definedName>
    <definedName name="__7B.4___5" localSheetId="7">#REF!</definedName>
    <definedName name="__7B.4___5">#REF!</definedName>
    <definedName name="__8CONSOL_B2" localSheetId="8">#REF!</definedName>
    <definedName name="__8CONSOL_B2" localSheetId="7">#REF!</definedName>
    <definedName name="__8CONSOL_B2">#REF!</definedName>
    <definedName name="__9CONSOL_DEPOSITS" localSheetId="8">'[19]A 11'!#REF!</definedName>
    <definedName name="__9CONSOL_DEPOSITS" localSheetId="7">'[19]A 11'!#REF!</definedName>
    <definedName name="__9CONSOL_DEPOSITS">'[19]A 11'!#REF!</definedName>
    <definedName name="__asd1">[5]!__asd1</definedName>
    <definedName name="__AUS1" localSheetId="8">#REF!</definedName>
    <definedName name="__AUS1" localSheetId="7">#REF!</definedName>
    <definedName name="__AUS1">#REF!</definedName>
    <definedName name="__BOP2" localSheetId="8">[20]BoP!#REF!</definedName>
    <definedName name="__BOP2" localSheetId="7">[20]BoP!#REF!</definedName>
    <definedName name="__BOP2">[20]BoP!#REF!</definedName>
    <definedName name="__DEG1" localSheetId="8">#REF!</definedName>
    <definedName name="__DEG1" localSheetId="7">#REF!</definedName>
    <definedName name="__DEG1">#REF!</definedName>
    <definedName name="__DKR1" localSheetId="8">#REF!</definedName>
    <definedName name="__DKR1" localSheetId="7">#REF!</definedName>
    <definedName name="__DKR1">#REF!</definedName>
    <definedName name="__ECU1" localSheetId="8">#REF!</definedName>
    <definedName name="__ECU1" localSheetId="7">#REF!</definedName>
    <definedName name="__ECU1">#REF!</definedName>
    <definedName name="__END94" localSheetId="7">#REF!</definedName>
    <definedName name="__END94">#REF!</definedName>
    <definedName name="__ESC1" localSheetId="7">#REF!</definedName>
    <definedName name="__ESC1">#REF!</definedName>
    <definedName name="__F" hidden="1">'[8]Fax a enviar'!#REF!</definedName>
    <definedName name="__FAL2" localSheetId="8">#REF!</definedName>
    <definedName name="__FAL2" localSheetId="7">#REF!</definedName>
    <definedName name="__FAL2">#REF!</definedName>
    <definedName name="__FAL3" localSheetId="8">#REF!</definedName>
    <definedName name="__FAL3" localSheetId="7">#REF!</definedName>
    <definedName name="__FAL3">#REF!</definedName>
    <definedName name="__FAL4" localSheetId="8">#REF!</definedName>
    <definedName name="__FAL4" localSheetId="7">#REF!</definedName>
    <definedName name="__FAL4">#REF!</definedName>
    <definedName name="__FAL5" localSheetId="7">#REF!</definedName>
    <definedName name="__FAL5">#REF!</definedName>
    <definedName name="__FAL6" localSheetId="7">#REF!</definedName>
    <definedName name="__FAL6">#REF!</definedName>
    <definedName name="__FAL7" localSheetId="7">#REF!</definedName>
    <definedName name="__FAL7">#REF!</definedName>
    <definedName name="__FMK1" localSheetId="7">#REF!</definedName>
    <definedName name="__FMK1">#REF!</definedName>
    <definedName name="__IKR1" localSheetId="7">#REF!</definedName>
    <definedName name="__IKR1">#REF!</definedName>
    <definedName name="__IRP1" localSheetId="7">#REF!</definedName>
    <definedName name="__IRP1">#REF!</definedName>
    <definedName name="__LIT1" localSheetId="7">#REF!</definedName>
    <definedName name="__LIT1">#REF!</definedName>
    <definedName name="__MEX1" localSheetId="7">#REF!</definedName>
    <definedName name="__MEX1">#REF!</definedName>
    <definedName name="__PTA1" localSheetId="7">#REF!</definedName>
    <definedName name="__PTA1">#REF!</definedName>
    <definedName name="__RES2">[20]RES!#REF!</definedName>
    <definedName name="__ROS1">#N/A</definedName>
    <definedName name="__ROS2">#N/A</definedName>
    <definedName name="__ROS3">#N/A</definedName>
    <definedName name="__ROS4">#N/A</definedName>
    <definedName name="__SAR1" localSheetId="8">#REF!</definedName>
    <definedName name="__SAR1" localSheetId="7">#REF!</definedName>
    <definedName name="__SAR1">#REF!</definedName>
    <definedName name="__SUM2" localSheetId="8">#REF!</definedName>
    <definedName name="__SUM2" localSheetId="7">#REF!</definedName>
    <definedName name="__SUM2">#REF!</definedName>
    <definedName name="__TAB1" localSheetId="8">#REF!</definedName>
    <definedName name="__TAB1" localSheetId="7">#REF!</definedName>
    <definedName name="__TAB1">#REF!</definedName>
    <definedName name="__Tab19" localSheetId="7">#REF!</definedName>
    <definedName name="__Tab19">#REF!</definedName>
    <definedName name="__Tab20" localSheetId="7">#REF!</definedName>
    <definedName name="__Tab20">#REF!</definedName>
    <definedName name="__Tab21" localSheetId="7">#REF!</definedName>
    <definedName name="__Tab21">#REF!</definedName>
    <definedName name="__Tab22" localSheetId="7">#REF!</definedName>
    <definedName name="__Tab22">#REF!</definedName>
    <definedName name="__Tab23" localSheetId="7">#REF!</definedName>
    <definedName name="__Tab23">#REF!</definedName>
    <definedName name="__Tab24" localSheetId="7">#REF!</definedName>
    <definedName name="__Tab24">#REF!</definedName>
    <definedName name="__Tab26" localSheetId="7">#REF!</definedName>
    <definedName name="__Tab26">#REF!</definedName>
    <definedName name="__Tab27" localSheetId="7">#REF!</definedName>
    <definedName name="__Tab27">#REF!</definedName>
    <definedName name="__Tab28" localSheetId="7">#REF!</definedName>
    <definedName name="__Tab28">#REF!</definedName>
    <definedName name="__Tab29" localSheetId="7">#REF!</definedName>
    <definedName name="__Tab29">#REF!</definedName>
    <definedName name="__Tab30" localSheetId="7">#REF!</definedName>
    <definedName name="__Tab30">#REF!</definedName>
    <definedName name="__Tab31" localSheetId="7">#REF!</definedName>
    <definedName name="__Tab31">#REF!</definedName>
    <definedName name="__Tab32" localSheetId="7">#REF!</definedName>
    <definedName name="__Tab32">#REF!</definedName>
    <definedName name="__Tab33" localSheetId="7">#REF!</definedName>
    <definedName name="__Tab33">#REF!</definedName>
    <definedName name="__Tab34" localSheetId="7">#REF!</definedName>
    <definedName name="__Tab34">#REF!</definedName>
    <definedName name="__Tab35" localSheetId="7">#REF!</definedName>
    <definedName name="__Tab35">#REF!</definedName>
    <definedName name="__tAB4">'[6]shared data'!$A$1:$G$71</definedName>
    <definedName name="__tnt1">[5]!__tnt1</definedName>
    <definedName name="__TOT58" localSheetId="8">[7]GROWTH!#REF!</definedName>
    <definedName name="__TOT58" localSheetId="7">[7]GROWTH!#REF!</definedName>
    <definedName name="__TOT58">[7]GROWTH!#REF!</definedName>
    <definedName name="__WB2" localSheetId="8">#REF!</definedName>
    <definedName name="__WB2" localSheetId="7">#REF!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#N/A</definedName>
    <definedName name="_10__123Graph_AWB_ADJ_PRJ" hidden="1">[21]WB!$Q$255:$AK$255</definedName>
    <definedName name="_10_0GRÁFICO_N_10.2" localSheetId="8">[22]Afiliados!#REF!</definedName>
    <definedName name="_10_0GRÁFICO_N_10.2" localSheetId="7">[22]Afiliados!#REF!</definedName>
    <definedName name="_10_0GRÁFICO_N_10.2">[22]Afiliados!#REF!</definedName>
    <definedName name="_10FA_L" localSheetId="8">#REF!</definedName>
    <definedName name="_10FA_L" localSheetId="7">#REF!</definedName>
    <definedName name="_10FA_L">#REF!</definedName>
    <definedName name="_11__123Graph_AFIG_D" localSheetId="8" hidden="1">#REF!</definedName>
    <definedName name="_11__123Graph_AFIG_D" localSheetId="7" hidden="1">#REF!</definedName>
    <definedName name="_11__123Graph_AFIG_D" hidden="1">#REF!</definedName>
    <definedName name="_11__123Graph_BCPI_ER_LOG" localSheetId="8" hidden="1">[21]ER!#REF!</definedName>
    <definedName name="_11__123Graph_BCPI_ER_LOG" localSheetId="7" hidden="1">[21]ER!#REF!</definedName>
    <definedName name="_11__123Graph_BCPI_ER_LOG" hidden="1">[21]ER!#REF!</definedName>
    <definedName name="_11absorc" localSheetId="8">[23]Programa!#REF!</definedName>
    <definedName name="_11absorc" localSheetId="7">[23]Programa!#REF!</definedName>
    <definedName name="_11absorc">[23]Programa!#REF!</definedName>
    <definedName name="_11GAZ_LIABS" localSheetId="8">#REF!</definedName>
    <definedName name="_11GAZ_LIABS" localSheetId="7">#REF!</definedName>
    <definedName name="_11GAZ_LIABS">#REF!</definedName>
    <definedName name="_12__123Graph_AIBA_IBRD" hidden="1">[21]WB!$Q$62:$AK$62</definedName>
    <definedName name="_12__123Graph_BIBA_IBRD" localSheetId="8" hidden="1">[21]WB!#REF!</definedName>
    <definedName name="_12__123Graph_BIBA_IBRD" localSheetId="7" hidden="1">[21]WB!#REF!</definedName>
    <definedName name="_12__123Graph_BIBA_IBRD" hidden="1">[21]WB!#REF!</definedName>
    <definedName name="_12c" localSheetId="8">[23]Programa!#REF!</definedName>
    <definedName name="_12c" localSheetId="7">[23]Programa!#REF!</definedName>
    <definedName name="_12c">[23]Programa!#REF!</definedName>
    <definedName name="_12INT_RESERVES" localSheetId="8">#REF!</definedName>
    <definedName name="_12INT_RESERVES" localSheetId="7">#REF!</definedName>
    <definedName name="_12INT_RESERVES">#REF!</definedName>
    <definedName name="_15Macros_Import_.qbop" localSheetId="7">[18]!'[Macros Import].qbop'</definedName>
    <definedName name="_15Macros_Import_.qbop">[18]!'[Macros Import].qbop'</definedName>
    <definedName name="_16__123Graph_ATERMS_OF_TRADE" localSheetId="8" hidden="1">#REF!</definedName>
    <definedName name="_16__123Graph_ATERMS_OF_TRADE" localSheetId="7" hidden="1">#REF!</definedName>
    <definedName name="_16__123Graph_ATERMS_OF_TRADE" hidden="1">#REF!</definedName>
    <definedName name="_16__123Graph_BWB_ADJ_PRJ" hidden="1">[21]WB!$Q$257:$AK$257</definedName>
    <definedName name="_17__123Graph_AWB_ADJ_PRJ" hidden="1">[21]WB!$Q$255:$AK$255</definedName>
    <definedName name="_19__123Graph_BCPI_ER_LOG" localSheetId="8" hidden="1">[21]ER!#REF!</definedName>
    <definedName name="_19__123Graph_BCPI_ER_LOG" localSheetId="7" hidden="1">[21]ER!#REF!</definedName>
    <definedName name="_19__123Graph_BCPI_ER_LOG" hidden="1">[21]ER!#REF!</definedName>
    <definedName name="_1981" localSheetId="8">#REF!</definedName>
    <definedName name="_1981" localSheetId="7">#REF!</definedName>
    <definedName name="_1981">#REF!</definedName>
    <definedName name="_1982" localSheetId="8">#REF!</definedName>
    <definedName name="_1982" localSheetId="7">#REF!</definedName>
    <definedName name="_1982">#REF!</definedName>
    <definedName name="_1983" localSheetId="8">#REF!</definedName>
    <definedName name="_1983" localSheetId="7">#REF!</definedName>
    <definedName name="_1983">#REF!</definedName>
    <definedName name="_1984">#REF!</definedName>
    <definedName name="_1985">#REF!</definedName>
    <definedName name="_1986">#REF!</definedName>
    <definedName name="_1987">#N/A</definedName>
    <definedName name="_1988" localSheetId="8">#REF!</definedName>
    <definedName name="_1988" localSheetId="7">#REF!</definedName>
    <definedName name="_1988">#REF!</definedName>
    <definedName name="_1989" localSheetId="8">#REF!</definedName>
    <definedName name="_1989" localSheetId="7">#REF!</definedName>
    <definedName name="_1989">#REF!</definedName>
    <definedName name="_1990" localSheetId="8">#REF!</definedName>
    <definedName name="_1990" localSheetId="7">#REF!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1IMPRESION" localSheetId="7">#REF!</definedName>
    <definedName name="_1IMPRESION">#REF!</definedName>
    <definedName name="_1Macros_Import_.qbop" localSheetId="8">#N/A</definedName>
    <definedName name="_1Macros_Import_.qbop" localSheetId="7">#N/A</definedName>
    <definedName name="_1Macros_Import_.qbop">[24]!'[Macros Import].qbop'</definedName>
    <definedName name="_1r" localSheetId="8">#REF!</definedName>
    <definedName name="_1r" localSheetId="7">#REF!</definedName>
    <definedName name="_1r">#REF!</definedName>
    <definedName name="_2">#N/A</definedName>
    <definedName name="_2__123Graph_ACPI_ER_LOG" localSheetId="8" hidden="1">[21]ER!#REF!</definedName>
    <definedName name="_2__123Graph_ACPI_ER_LOG" localSheetId="7" hidden="1">[21]ER!#REF!</definedName>
    <definedName name="_2__123Graph_ACPI_ER_LOG" hidden="1">[21]ER!#REF!</definedName>
    <definedName name="_2__123Graph_AFIG_D" localSheetId="8" hidden="1">#REF!</definedName>
    <definedName name="_2__123Graph_AFIG_D" localSheetId="7" hidden="1">#REF!</definedName>
    <definedName name="_2__123Graph_AFIG_D" hidden="1">#REF!</definedName>
    <definedName name="_20__123Graph_BIBA_IBRD" localSheetId="8" hidden="1">[21]WB!#REF!</definedName>
    <definedName name="_20__123Graph_BIBA_IBRD" localSheetId="7" hidden="1">[21]WB!#REF!</definedName>
    <definedName name="_20__123Graph_BIBA_IBRD" hidden="1">[21]WB!#REF!</definedName>
    <definedName name="_20__123Graph_XREALEX_WAGE" localSheetId="8" hidden="1">[25]PRIVATE!#REF!</definedName>
    <definedName name="_20__123Graph_XREALEX_WAGE" localSheetId="7" hidden="1">[25]PRIVATE!#REF!</definedName>
    <definedName name="_20__123Graph_XREALEX_WAGE" hidden="1">[25]PRIVATE!#REF!</definedName>
    <definedName name="_2000" localSheetId="8">#REF!</definedName>
    <definedName name="_2000" localSheetId="7">#REF!</definedName>
    <definedName name="_2000">#REF!</definedName>
    <definedName name="_2001" localSheetId="8">#REF!</definedName>
    <definedName name="_2001" localSheetId="7">#REF!</definedName>
    <definedName name="_2001">#REF!</definedName>
    <definedName name="_2002" localSheetId="8">#REF!</definedName>
    <definedName name="_2002" localSheetId="7">#REF!</definedName>
    <definedName name="_2002">#REF!</definedName>
    <definedName name="_2003">#REF!</definedName>
    <definedName name="_24__123Graph_BTERMS_OF_TRADE" localSheetId="7" hidden="1">#REF!</definedName>
    <definedName name="_24__123Graph_BTERMS_OF_TRADE" hidden="1">#REF!</definedName>
    <definedName name="_24Macros_Import_.qbop" localSheetId="7">[26]!'[Macros Import].qbop'</definedName>
    <definedName name="_24Macros_Import_.qbop">[26]!'[Macros Import].qbop'</definedName>
    <definedName name="_25__123Graph_ACPI_ER_LOG" localSheetId="8" hidden="1">[27]ER!#REF!</definedName>
    <definedName name="_25__123Graph_ACPI_ER_LOG" localSheetId="7" hidden="1">[27]ER!#REF!</definedName>
    <definedName name="_25__123Graph_ACPI_ER_LOG" hidden="1">[27]ER!#REF!</definedName>
    <definedName name="_25__123Graph_BWB_ADJ_PRJ" hidden="1">[21]WB!$Q$257:$AK$257</definedName>
    <definedName name="_26__123Graph_BCPI_ER_LOG" localSheetId="8" hidden="1">[27]ER!#REF!</definedName>
    <definedName name="_26__123Graph_BCPI_ER_LOG" localSheetId="7" hidden="1">[27]ER!#REF!</definedName>
    <definedName name="_26__123Graph_BCPI_ER_LOG" hidden="1">[27]ER!#REF!</definedName>
    <definedName name="_27__123Graph_ACPI_ER_LOG" localSheetId="8" hidden="1">[12]ER!#REF!</definedName>
    <definedName name="_27__123Graph_ACPI_ER_LOG" localSheetId="7" hidden="1">[12]ER!#REF!</definedName>
    <definedName name="_27__123Graph_ACPI_ER_LOG" hidden="1">[12]ER!#REF!</definedName>
    <definedName name="_27__123Graph_BIBA_IBRD" localSheetId="8" hidden="1">[27]WB!#REF!</definedName>
    <definedName name="_27__123Graph_BIBA_IBRD" localSheetId="7" hidden="1">[27]WB!#REF!</definedName>
    <definedName name="_27__123Graph_BIBA_IBRD" hidden="1">[27]WB!#REF!</definedName>
    <definedName name="_27_0CUADRO_N__4." localSheetId="8">[28]monthly!#REF!</definedName>
    <definedName name="_27_0CUADRO_N__4." localSheetId="7">[28]monthly!#REF!</definedName>
    <definedName name="_27_0CUADRO_N__4.">[29]monthly!#REF!</definedName>
    <definedName name="_28B.2_B.3" localSheetId="8">#REF!</definedName>
    <definedName name="_28B.2_B.3" localSheetId="7">#REF!</definedName>
    <definedName name="_28B.2_B.3">#REF!</definedName>
    <definedName name="_29__123Graph_XFIG_D" localSheetId="8" hidden="1">#REF!</definedName>
    <definedName name="_29__123Graph_XFIG_D" localSheetId="7" hidden="1">#REF!</definedName>
    <definedName name="_29__123Graph_XFIG_D" hidden="1">#REF!</definedName>
    <definedName name="_29B.4___5" localSheetId="8">#REF!</definedName>
    <definedName name="_29B.4___5" localSheetId="7">#REF!</definedName>
    <definedName name="_29B.4___5">#REF!</definedName>
    <definedName name="_2IMPRESION" localSheetId="7">#REF!</definedName>
    <definedName name="_2IMPRESION">#REF!</definedName>
    <definedName name="_2Macros_Import_.qbop" localSheetId="7">[30]!'[Macros Import].qbop'</definedName>
    <definedName name="_2Macros_Import_.qbop">[30]!'[Macros Import].qbop'</definedName>
    <definedName name="_3">#N/A</definedName>
    <definedName name="_3.__No_club_de_París__Después_del_30_Jun_84" localSheetId="8">#REF!</definedName>
    <definedName name="_3.__No_club_de_París__Después_del_30_Jun_84" localSheetId="7">#REF!</definedName>
    <definedName name="_3.__No_club_de_París__Después_del_30_Jun_84">#REF!</definedName>
    <definedName name="_3__123Graph_ACPI_ER_LOG" localSheetId="8" hidden="1">[12]ER!#REF!</definedName>
    <definedName name="_3__123Graph_ACPI_ER_LOG" localSheetId="7" hidden="1">[12]ER!#REF!</definedName>
    <definedName name="_3__123Graph_ACPI_ER_LOG" hidden="1">[12]ER!#REF!</definedName>
    <definedName name="_3__123Graph_ATERMS_OF_TRADE" localSheetId="8" hidden="1">#REF!</definedName>
    <definedName name="_3__123Graph_ATERMS_OF_TRADE" localSheetId="7" hidden="1">#REF!</definedName>
    <definedName name="_3__123Graph_ATERMS_OF_TRADE" hidden="1">#REF!</definedName>
    <definedName name="_30__123Graph_XREALEX_WAGE" localSheetId="8" hidden="1">[25]PRIVATE!#REF!</definedName>
    <definedName name="_30__123Graph_XREALEX_WAGE" localSheetId="7" hidden="1">[25]PRIVATE!#REF!</definedName>
    <definedName name="_30__123Graph_XREALEX_WAGE" hidden="1">[25]PRIVATE!#REF!</definedName>
    <definedName name="_30CONSOL_B2" localSheetId="8">#REF!</definedName>
    <definedName name="_30CONSOL_B2" localSheetId="7">#REF!</definedName>
    <definedName name="_30CONSOL_B2">#REF!</definedName>
    <definedName name="_31_0GRÁFICO_N_10.2" localSheetId="8">[28]monthly!#REF!</definedName>
    <definedName name="_31_0GRÁFICO_N_10.2" localSheetId="7">[28]monthly!#REF!</definedName>
    <definedName name="_31_0GRÁFICO_N_10.2">[29]monthly!#REF!</definedName>
    <definedName name="_31CONSOL_DEPOSITS" localSheetId="8">'[31]A 11'!#REF!</definedName>
    <definedName name="_31CONSOL_DEPOSITS" localSheetId="7">'[31]A 11'!#REF!</definedName>
    <definedName name="_31CONSOL_DEPOSITS">'[31]A 11'!#REF!</definedName>
    <definedName name="_32FA_L" localSheetId="8">#REF!</definedName>
    <definedName name="_32FA_L" localSheetId="7">#REF!</definedName>
    <definedName name="_32FA_L">#REF!</definedName>
    <definedName name="_33GAZ_LIABS" localSheetId="8">#REF!</definedName>
    <definedName name="_33GAZ_LIABS" localSheetId="7">#REF!</definedName>
    <definedName name="_33GAZ_LIABS">#REF!</definedName>
    <definedName name="_34__123Graph_XTERMS_OF_TRADE" localSheetId="8" hidden="1">#REF!</definedName>
    <definedName name="_34__123Graph_XTERMS_OF_TRADE" localSheetId="7" hidden="1">#REF!</definedName>
    <definedName name="_34__123Graph_XTERMS_OF_TRADE" hidden="1">#REF!</definedName>
    <definedName name="_34INT_RESERVES" localSheetId="7">#REF!</definedName>
    <definedName name="_34INT_RESERVES">#REF!</definedName>
    <definedName name="_39__123Graph_BCPI_ER_LOG" hidden="1">[12]ER!#REF!</definedName>
    <definedName name="_4">#N/A</definedName>
    <definedName name="_4__123Graph_BCPI_ER_LOG" hidden="1">[12]ER!#REF!</definedName>
    <definedName name="_4__123Graph_BTERMS_OF_TRADE" localSheetId="8" hidden="1">#REF!</definedName>
    <definedName name="_4__123Graph_BTERMS_OF_TRADE" localSheetId="7" hidden="1">#REF!</definedName>
    <definedName name="_4__123Graph_BTERMS_OF_TRADE" hidden="1">#REF!</definedName>
    <definedName name="_5">#N/A</definedName>
    <definedName name="_5__123Graph_BIBA_IBRD" hidden="1">[12]WB!#REF!</definedName>
    <definedName name="_5__123Graph_XFIG_D" localSheetId="8" hidden="1">#REF!</definedName>
    <definedName name="_5__123Graph_XFIG_D" localSheetId="7" hidden="1">#REF!</definedName>
    <definedName name="_5__123Graph_XFIG_D" hidden="1">#REF!</definedName>
    <definedName name="_51__123Graph_BIBA_IBRD" hidden="1">[12]WB!#REF!</definedName>
    <definedName name="_518" localSheetId="8">#REF!</definedName>
    <definedName name="_518" localSheetId="7">#REF!</definedName>
    <definedName name="_518">#REF!</definedName>
    <definedName name="_52B.2_B.3" localSheetId="8">#REF!</definedName>
    <definedName name="_52B.2_B.3" localSheetId="7">#REF!</definedName>
    <definedName name="_52B.2_B.3">#REF!</definedName>
    <definedName name="_53B.4___5" localSheetId="8">#REF!</definedName>
    <definedName name="_53B.4___5" localSheetId="7">#REF!</definedName>
    <definedName name="_53B.4___5">#REF!</definedName>
    <definedName name="_54CONSOL_B2" localSheetId="7">#REF!</definedName>
    <definedName name="_54CONSOL_B2">#REF!</definedName>
    <definedName name="_6">#N/A</definedName>
    <definedName name="_6__123Graph_AIBA_IBRD" hidden="1">[21]WB!$Q$62:$AK$62</definedName>
    <definedName name="_6__123Graph_XTERMS_OF_TRADE" localSheetId="8" hidden="1">#REF!</definedName>
    <definedName name="_6__123Graph_XTERMS_OF_TRADE" localSheetId="7" hidden="1">#REF!</definedName>
    <definedName name="_6__123Graph_XTERMS_OF_TRADE" hidden="1">#REF!</definedName>
    <definedName name="_617" localSheetId="8">#REF!</definedName>
    <definedName name="_617" localSheetId="7">#REF!</definedName>
    <definedName name="_617">#REF!</definedName>
    <definedName name="_675" localSheetId="8">#REF!</definedName>
    <definedName name="_675" localSheetId="7">#REF!</definedName>
    <definedName name="_675">#REF!</definedName>
    <definedName name="_681">#REF!</definedName>
    <definedName name="_68CONSOL_DEPOSITS" localSheetId="7">'[19]A 11'!#REF!</definedName>
    <definedName name="_68CONSOL_DEPOSITS">'[19]A 11'!#REF!</definedName>
    <definedName name="_69FA_L" localSheetId="8">#REF!</definedName>
    <definedName name="_69FA_L" localSheetId="7">#REF!</definedName>
    <definedName name="_69FA_L">#REF!</definedName>
    <definedName name="_6B.2_B.3" localSheetId="8">#REF!</definedName>
    <definedName name="_6B.2_B.3" localSheetId="7">#REF!</definedName>
    <definedName name="_6B.2_B.3">#REF!</definedName>
    <definedName name="_7">#N/A</definedName>
    <definedName name="_7__123Graph_ACPI_ER_LOG" localSheetId="8" hidden="1">[21]ER!#REF!</definedName>
    <definedName name="_7__123Graph_ACPI_ER_LOG" localSheetId="7" hidden="1">[21]ER!#REF!</definedName>
    <definedName name="_7__123Graph_ACPI_ER_LOG" hidden="1">[21]ER!#REF!</definedName>
    <definedName name="_7_0absorc" localSheetId="8">[23]Programa!#REF!</definedName>
    <definedName name="_7_0absorc" localSheetId="7">[23]Programa!#REF!</definedName>
    <definedName name="_7_0absorc">[23]Programa!#REF!</definedName>
    <definedName name="_70GAZ_LIABS" localSheetId="8">#REF!</definedName>
    <definedName name="_70GAZ_LIABS" localSheetId="7">#REF!</definedName>
    <definedName name="_70GAZ_LIABS">#REF!</definedName>
    <definedName name="_71INT_RESERVES" localSheetId="8">#REF!</definedName>
    <definedName name="_71INT_RESERVES" localSheetId="7">#REF!</definedName>
    <definedName name="_71INT_RESERVES">#REF!</definedName>
    <definedName name="_7B.4___5" localSheetId="8">#REF!</definedName>
    <definedName name="_7B.4___5" localSheetId="7">#REF!</definedName>
    <definedName name="_7B.4___5">#REF!</definedName>
    <definedName name="_8">#N/A</definedName>
    <definedName name="_8_0c" localSheetId="8">[23]Programa!#REF!</definedName>
    <definedName name="_8_0c" localSheetId="7">[23]Programa!#REF!</definedName>
    <definedName name="_8_0c">[23]Programa!#REF!</definedName>
    <definedName name="_88" localSheetId="8">#REF!</definedName>
    <definedName name="_88" localSheetId="7">#REF!</definedName>
    <definedName name="_88">#REF!</definedName>
    <definedName name="_89" localSheetId="8">#REF!</definedName>
    <definedName name="_89" localSheetId="7">#REF!</definedName>
    <definedName name="_89">#REF!</definedName>
    <definedName name="_8CONSOL_B2" localSheetId="8">#REF!</definedName>
    <definedName name="_8CONSOL_B2" localSheetId="7">#REF!</definedName>
    <definedName name="_8CONSOL_B2">#REF!</definedName>
    <definedName name="_9_0CUADRO_N__4." localSheetId="8">[22]Afiliados!#REF!</definedName>
    <definedName name="_9_0CUADRO_N__4." localSheetId="7">[22]Afiliados!#REF!</definedName>
    <definedName name="_9_0CUADRO_N__4.">[22]Afiliados!#REF!</definedName>
    <definedName name="_9CONSOL_DEPOSITS" localSheetId="8">'[32]A 11'!#REF!</definedName>
    <definedName name="_9CONSOL_DEPOSITS" localSheetId="7">'[32]A 11'!#REF!</definedName>
    <definedName name="_9CONSOL_DEPOSITS">'[32]A 11'!#REF!</definedName>
    <definedName name="_aaV110" localSheetId="8">[33]QNEWLOR!#REF!</definedName>
    <definedName name="_aaV110" localSheetId="7">[33]QNEWLOR!#REF!</definedName>
    <definedName name="_aaV110">[33]QNEWLOR!#REF!</definedName>
    <definedName name="_aIV114" localSheetId="8">[33]QNEWLOR!#REF!</definedName>
    <definedName name="_aIV114" localSheetId="7">[33]QNEWLOR!#REF!</definedName>
    <definedName name="_aIV114">[33]QNEWLOR!#REF!</definedName>
    <definedName name="_aIV190" localSheetId="7">[33]QNEWLOR!#REF!</definedName>
    <definedName name="_aIV190">[33]QNEWLOR!#REF!</definedName>
    <definedName name="_AJU97" localSheetId="8">#REF!</definedName>
    <definedName name="_AJU97" localSheetId="7">#REF!</definedName>
    <definedName name="_AJU97">#REF!</definedName>
    <definedName name="_AJU98" localSheetId="8">#REF!</definedName>
    <definedName name="_AJU98" localSheetId="7">#REF!</definedName>
    <definedName name="_AJU98">#REF!</definedName>
    <definedName name="_AJU99" localSheetId="8">#REF!</definedName>
    <definedName name="_AJU99" localSheetId="7">#REF!</definedName>
    <definedName name="_AJU99">#REF!</definedName>
    <definedName name="_ANO97">#REF!</definedName>
    <definedName name="_ANO98">#REF!</definedName>
    <definedName name="_ANO99">#REF!</definedName>
    <definedName name="_asd1">#N/A</definedName>
    <definedName name="_AUS1" localSheetId="8">#REF!</definedName>
    <definedName name="_AUS1" localSheetId="7">#REF!</definedName>
    <definedName name="_AUS1">#REF!</definedName>
    <definedName name="_bla2" localSheetId="8" hidden="1">#REF!</definedName>
    <definedName name="_bla2" localSheetId="7" hidden="1">#REF!</definedName>
    <definedName name="_bla2" hidden="1">#REF!</definedName>
    <definedName name="_bla3" localSheetId="8" hidden="1">#REF!</definedName>
    <definedName name="_bla3" localSheetId="7" hidden="1">#REF!</definedName>
    <definedName name="_bla3" hidden="1">#REF!</definedName>
    <definedName name="_bla4" localSheetId="7" hidden="1">#REF!</definedName>
    <definedName name="_bla4" hidden="1">#REF!</definedName>
    <definedName name="_BOP1">#REF!</definedName>
    <definedName name="_BOP2">[34]BoP!#REF!</definedName>
    <definedName name="_bop3">[35]BOP!#REF!</definedName>
    <definedName name="_BTO2" localSheetId="8">#REF!</definedName>
    <definedName name="_BTO2" localSheetId="7">#REF!</definedName>
    <definedName name="_BTO2">#REF!</definedName>
    <definedName name="_CEL96" localSheetId="8">#REF!</definedName>
    <definedName name="_CEL96" localSheetId="7">#REF!</definedName>
    <definedName name="_CEL96">#REF!</definedName>
    <definedName name="_cud21" localSheetId="8">#REF!</definedName>
    <definedName name="_cud21" localSheetId="7">#REF!</definedName>
    <definedName name="_cud21">#REF!</definedName>
    <definedName name="_D" localSheetId="7">#REF!</definedName>
    <definedName name="_D">#REF!</definedName>
    <definedName name="_dcc2000">#REF!</definedName>
    <definedName name="_dcc2001">#REF!</definedName>
    <definedName name="_dcc2002">#REF!</definedName>
    <definedName name="_dcc2003">#REF!</definedName>
    <definedName name="_dcc98">[23]Programa!#REF!</definedName>
    <definedName name="_dcc99" localSheetId="8">#REF!</definedName>
    <definedName name="_dcc99" localSheetId="7">#REF!</definedName>
    <definedName name="_dcc99">#REF!</definedName>
    <definedName name="_DEG1" localSheetId="8">#REF!</definedName>
    <definedName name="_DEG1" localSheetId="7">#REF!</definedName>
    <definedName name="_DEG1">#REF!</definedName>
    <definedName name="_dic96" localSheetId="8">#REF!</definedName>
    <definedName name="_dic96" localSheetId="7">#REF!</definedName>
    <definedName name="_dic96">#REF!</definedName>
    <definedName name="_DKR1" localSheetId="7">#REF!</definedName>
    <definedName name="_DKR1">#REF!</definedName>
    <definedName name="_DLX1.EMA" localSheetId="7">#REF!</definedName>
    <definedName name="_DLX1.EMA">#REF!</definedName>
    <definedName name="_DLX1.EMG" localSheetId="7">#REF!</definedName>
    <definedName name="_DLX1.EMG">#REF!</definedName>
    <definedName name="_DLX10.EMA" localSheetId="7">#REF!</definedName>
    <definedName name="_DLX10.EMA">#REF!</definedName>
    <definedName name="_DLX11.EMA" localSheetId="7">#REF!</definedName>
    <definedName name="_DLX11.EMA">#REF!</definedName>
    <definedName name="_DLX12.EMA" localSheetId="7">#REF!</definedName>
    <definedName name="_DLX12.EMA">#REF!</definedName>
    <definedName name="_DLX13.EMA" localSheetId="7">#REF!</definedName>
    <definedName name="_DLX13.EMA">#REF!</definedName>
    <definedName name="_DLX14.EMA" localSheetId="7">#REF!</definedName>
    <definedName name="_DLX14.EMA">#REF!</definedName>
    <definedName name="_DLX16.EMA" localSheetId="7">#REF!</definedName>
    <definedName name="_DLX16.EMA">#REF!</definedName>
    <definedName name="_DLX2.EMA" localSheetId="8">#REF!,#REF!</definedName>
    <definedName name="_DLX2.EMA" localSheetId="7">#REF!,#REF!</definedName>
    <definedName name="_DLX2.EMA">#REF!,#REF!</definedName>
    <definedName name="_DLX2.EMG" localSheetId="8">#REF!</definedName>
    <definedName name="_DLX2.EMG" localSheetId="7">#REF!</definedName>
    <definedName name="_DLX2.EMG">#REF!</definedName>
    <definedName name="_DLX4.EMA" localSheetId="8">#REF!</definedName>
    <definedName name="_DLX4.EMA" localSheetId="7">#REF!</definedName>
    <definedName name="_DLX4.EMA">#REF!</definedName>
    <definedName name="_DLX4.EMG" localSheetId="8">#REF!</definedName>
    <definedName name="_DLX4.EMG" localSheetId="7">#REF!</definedName>
    <definedName name="_DLX4.EMG">#REF!</definedName>
    <definedName name="_DLX5.EMA" localSheetId="7">#REF!</definedName>
    <definedName name="_DLX5.EMA">#REF!</definedName>
    <definedName name="_DLX6.EMA" localSheetId="7">#REF!</definedName>
    <definedName name="_DLX6.EMA">#REF!</definedName>
    <definedName name="_DLX7.EMA" localSheetId="7">#REF!</definedName>
    <definedName name="_DLX7.EMA">#REF!</definedName>
    <definedName name="_DLX8.EMA" localSheetId="7">#REF!</definedName>
    <definedName name="_DLX8.EMA">#REF!</definedName>
    <definedName name="_DLX9.EMA" localSheetId="7">#REF!</definedName>
    <definedName name="_DLX9.EMA">#REF!</definedName>
    <definedName name="_ECU1" localSheetId="7">#REF!</definedName>
    <definedName name="_ECU1">#REF!</definedName>
    <definedName name="_emi2000">#REF!</definedName>
    <definedName name="_emi2001">#REF!</definedName>
    <definedName name="_emi2002">#REF!</definedName>
    <definedName name="_emi2003">#REF!</definedName>
    <definedName name="_emi98">#REF!</definedName>
    <definedName name="_emi99">#REF!</definedName>
    <definedName name="_END94" localSheetId="7">#REF!</definedName>
    <definedName name="_END94">#REF!</definedName>
    <definedName name="_ESC1" localSheetId="7">#REF!</definedName>
    <definedName name="_ESC1">#REF!</definedName>
    <definedName name="_EX9596" localSheetId="7">#REF!</definedName>
    <definedName name="_EX9596">#REF!</definedName>
    <definedName name="_EXP5">#REF!</definedName>
    <definedName name="_EXP6">#REF!</definedName>
    <definedName name="_EXP7">#REF!</definedName>
    <definedName name="_EXP9">#REF!</definedName>
    <definedName name="_EXR1">#REF!</definedName>
    <definedName name="_EXR2">#REF!</definedName>
    <definedName name="_EXR3">#REF!</definedName>
    <definedName name="_F" hidden="1">'[36]Fax a enviar'!#REF!</definedName>
    <definedName name="_FAL1" localSheetId="8">#REF!</definedName>
    <definedName name="_FAL1" localSheetId="7">#REF!</definedName>
    <definedName name="_FAL1">#REF!</definedName>
    <definedName name="_FAL10" localSheetId="8">#REF!</definedName>
    <definedName name="_FAL10" localSheetId="7">#REF!</definedName>
    <definedName name="_FAL10">#REF!</definedName>
    <definedName name="_FAL11" localSheetId="8">#REF!</definedName>
    <definedName name="_FAL11" localSheetId="7">#REF!</definedName>
    <definedName name="_FAL11">#REF!</definedName>
    <definedName name="_FAL12">#REF!</definedName>
    <definedName name="_FAL2" localSheetId="7">#REF!</definedName>
    <definedName name="_FAL2">#REF!</definedName>
    <definedName name="_FAL3" localSheetId="7">#REF!</definedName>
    <definedName name="_FAL3">#REF!</definedName>
    <definedName name="_FAL4" localSheetId="7">#REF!</definedName>
    <definedName name="_FAL4">#REF!</definedName>
    <definedName name="_FAL5" localSheetId="7">#REF!</definedName>
    <definedName name="_FAL5">#REF!</definedName>
    <definedName name="_FAL6" localSheetId="7">#REF!</definedName>
    <definedName name="_FAL6">#REF!</definedName>
    <definedName name="_FAL7" localSheetId="7">#REF!</definedName>
    <definedName name="_FAL7">#REF!</definedName>
    <definedName name="_FAL8">#REF!</definedName>
    <definedName name="_FAL89" localSheetId="7">#REF!</definedName>
    <definedName name="_FAL89">#REF!</definedName>
    <definedName name="_FAL9">#REF!</definedName>
    <definedName name="_Fill" localSheetId="7" hidden="1">#REF!</definedName>
    <definedName name="_Fill" hidden="1">#REF!</definedName>
    <definedName name="_Fill1" localSheetId="7" hidden="1">#REF!</definedName>
    <definedName name="_Fill1" hidden="1">#REF!</definedName>
    <definedName name="_xlnm._FilterDatabase" localSheetId="1" hidden="1">'Fiscal Mes'!$C$32:$D$41</definedName>
    <definedName name="_xlnm._FilterDatabase" localSheetId="6" hidden="1">'Proyectos de Inversión'!#REF!</definedName>
    <definedName name="_xlnm._FilterDatabase" hidden="1">[37]C!$P$428:$T$428</definedName>
    <definedName name="_FIS96" localSheetId="8">#REF!</definedName>
    <definedName name="_FIS96" localSheetId="7">#REF!</definedName>
    <definedName name="_FIS96">#REF!</definedName>
    <definedName name="_FIV1" localSheetId="8">#REF!</definedName>
    <definedName name="_FIV1" localSheetId="7">#REF!</definedName>
    <definedName name="_FIV1">#REF!</definedName>
    <definedName name="_FMK1" localSheetId="8">#REF!</definedName>
    <definedName name="_FMK1" localSheetId="7">#REF!</definedName>
    <definedName name="_FMK1">#REF!</definedName>
    <definedName name="_ftnref1" localSheetId="7">#REF!</definedName>
    <definedName name="_ftnref1">#REF!</definedName>
    <definedName name="_IKR1" localSheetId="7">#REF!</definedName>
    <definedName name="_IKR1">#REF!</definedName>
    <definedName name="_IMP10">#REF!</definedName>
    <definedName name="_IMP2">#REF!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98">#REF!</definedName>
    <definedName name="_ipc99">#REF!</definedName>
    <definedName name="_IRP1" localSheetId="7">#REF!</definedName>
    <definedName name="_IRP1">#REF!</definedName>
    <definedName name="_Jin2">[38]CCFF!#REF!</definedName>
    <definedName name="_JR1" localSheetId="8">#REF!</definedName>
    <definedName name="_JR1" localSheetId="7">#REF!</definedName>
    <definedName name="_JR1">#REF!</definedName>
    <definedName name="_JR2" localSheetId="8">#REF!</definedName>
    <definedName name="_JR2" localSheetId="7">#REF!</definedName>
    <definedName name="_JR2">#REF!</definedName>
    <definedName name="_Key1" localSheetId="8" hidden="1">#REF!</definedName>
    <definedName name="_Key1" localSheetId="7" hidden="1">#REF!</definedName>
    <definedName name="_Key1" hidden="1">#REF!</definedName>
    <definedName name="_Key2" localSheetId="7" hidden="1">#REF!</definedName>
    <definedName name="_Key2" hidden="1">#REF!</definedName>
    <definedName name="_LIT1" localSheetId="7">#REF!</definedName>
    <definedName name="_LIT1">#REF!</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localSheetId="7"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 localSheetId="8">#REF!</definedName>
    <definedName name="_M" localSheetId="7">#REF!</definedName>
    <definedName name="_M">#REF!</definedName>
    <definedName name="_MAR1" localSheetId="8">#REF!</definedName>
    <definedName name="_MAR1" localSheetId="7">#REF!</definedName>
    <definedName name="_MAR1">#REF!</definedName>
    <definedName name="_MAR2" localSheetId="8">#REF!</definedName>
    <definedName name="_MAR2" localSheetId="7">#REF!</definedName>
    <definedName name="_MAR2">#REF!</definedName>
    <definedName name="_MAR3">#REF!</definedName>
    <definedName name="_MAR4">#REF!</definedName>
    <definedName name="_MAR5">#REF!</definedName>
    <definedName name="_MAR6">#REF!</definedName>
    <definedName name="_MatMult_A" hidden="1">'[39]Fax a enviar'!#REF!</definedName>
    <definedName name="_MatMult_AxB" hidden="1">'[39]Fax a enviar'!#REF!</definedName>
    <definedName name="_MatMult_B" hidden="1">'[39]Fax a enviar'!#REF!</definedName>
    <definedName name="_mcv2">[40]Q2!$E$63:$AH$63</definedName>
    <definedName name="_me98" localSheetId="8">[23]Programa!#REF!</definedName>
    <definedName name="_me98" localSheetId="7">[23]Programa!#REF!</definedName>
    <definedName name="_me98">[23]Programa!#REF!</definedName>
    <definedName name="_MEX1" localSheetId="8">#REF!</definedName>
    <definedName name="_MEX1" localSheetId="7">#REF!</definedName>
    <definedName name="_MEX1">#REF!</definedName>
    <definedName name="_mk14" localSheetId="8">[41]NFPEntps!#REF!</definedName>
    <definedName name="_mk14" localSheetId="7">[41]NFPEntps!#REF!</definedName>
    <definedName name="_mk14">[41]NFPEntps!#REF!</definedName>
    <definedName name="_MTS2" localSheetId="8">'[42]Annual Tables'!#REF!</definedName>
    <definedName name="_MTS2" localSheetId="7">'[42]Annual Tables'!#REF!</definedName>
    <definedName name="_MTS2">'[42]Annual Tables'!#REF!</definedName>
    <definedName name="_NA1" localSheetId="8">[43]raw!#REF!</definedName>
    <definedName name="_NA1" localSheetId="7">[43]raw!#REF!</definedName>
    <definedName name="_NA1">[43]raw!#REF!</definedName>
    <definedName name="_NA2" localSheetId="8">[43]raw!#REF!</definedName>
    <definedName name="_NA2" localSheetId="7">[43]raw!#REF!</definedName>
    <definedName name="_NA2">[43]raw!#REF!</definedName>
    <definedName name="_NA3" localSheetId="8">[43]raw!#REF!</definedName>
    <definedName name="_NA3" localSheetId="7">[43]raw!#REF!</definedName>
    <definedName name="_NA3">[43]raw!#REF!</definedName>
    <definedName name="_NB1">[43]raw!#REF!</definedName>
    <definedName name="_NB2">[43]raw!#REF!</definedName>
    <definedName name="_NB3">[44]raw!$A$513:$F$513</definedName>
    <definedName name="_NC1" localSheetId="8">[43]raw!#REF!</definedName>
    <definedName name="_NC1" localSheetId="7">[43]raw!#REF!</definedName>
    <definedName name="_NC1">[43]raw!#REF!</definedName>
    <definedName name="_NC3" localSheetId="8">[43]raw!#REF!</definedName>
    <definedName name="_NC3" localSheetId="7">[43]raw!#REF!</definedName>
    <definedName name="_NC3">[43]raw!#REF!</definedName>
    <definedName name="_NC4" localSheetId="8">[43]raw!#REF!</definedName>
    <definedName name="_NC4" localSheetId="7">[43]raw!#REF!</definedName>
    <definedName name="_NC4">[43]raw!#REF!</definedName>
    <definedName name="_npp2000" localSheetId="8">#REF!</definedName>
    <definedName name="_npp2000" localSheetId="7">#REF!</definedName>
    <definedName name="_npp2000">#REF!</definedName>
    <definedName name="_npp2001" localSheetId="8">#REF!</definedName>
    <definedName name="_npp2001" localSheetId="7">#REF!</definedName>
    <definedName name="_npp2001">#REF!</definedName>
    <definedName name="_npp2002" localSheetId="8">#REF!</definedName>
    <definedName name="_npp2002" localSheetId="7">#REF!</definedName>
    <definedName name="_npp2002">#REF!</definedName>
    <definedName name="_npp2003">#REF!</definedName>
    <definedName name="_npp98">#REF!</definedName>
    <definedName name="_npp99">#REF!</definedName>
    <definedName name="_ORC98">#REF!</definedName>
    <definedName name="_Order1" hidden="1">255</definedName>
    <definedName name="_Order2" hidden="1">255</definedName>
    <definedName name="_os1">#N/A</definedName>
    <definedName name="_P" localSheetId="8">#REF!</definedName>
    <definedName name="_P" localSheetId="7">#REF!</definedName>
    <definedName name="_P">#REF!</definedName>
    <definedName name="_PAG2" localSheetId="7">[42]Index!#REF!</definedName>
    <definedName name="_PAG2">[42]Index!#REF!</definedName>
    <definedName name="_PAG3" localSheetId="7">[42]Index!#REF!</definedName>
    <definedName name="_PAG3">[42]Index!#REF!</definedName>
    <definedName name="_PAG4">[42]Index!#REF!</definedName>
    <definedName name="_PAG5">[42]Index!#REF!</definedName>
    <definedName name="_PAG6">[42]Index!#REF!</definedName>
    <definedName name="_PAG7" localSheetId="8">#REF!</definedName>
    <definedName name="_PAG7" localSheetId="7">#REF!</definedName>
    <definedName name="_PAG7">#REF!</definedName>
    <definedName name="_Parse_Out" localSheetId="8" hidden="1">#REF!</definedName>
    <definedName name="_Parse_Out" localSheetId="7" hidden="1">#REF!</definedName>
    <definedName name="_Parse_Out" hidden="1">#REF!</definedName>
    <definedName name="_pib2000" localSheetId="8">#REF!</definedName>
    <definedName name="_pib2000" localSheetId="7">#REF!</definedName>
    <definedName name="_pib2000">#REF!</definedName>
    <definedName name="_pib2001">#REF!</definedName>
    <definedName name="_pib2002">#REF!</definedName>
    <definedName name="_pib2003">#REF!</definedName>
    <definedName name="_pib98">[23]Programa!#REF!</definedName>
    <definedName name="_pib99" localSheetId="8">#REF!</definedName>
    <definedName name="_pib99" localSheetId="7">#REF!</definedName>
    <definedName name="_pib99">#REF!</definedName>
    <definedName name="_POR96" localSheetId="8">#REF!</definedName>
    <definedName name="_POR96" localSheetId="7">#REF!</definedName>
    <definedName name="_POR96">#REF!</definedName>
    <definedName name="_PRN96" localSheetId="8">#REF!</definedName>
    <definedName name="_PRN96" localSheetId="7">#REF!</definedName>
    <definedName name="_PRN96">#REF!</definedName>
    <definedName name="_PTA1" localSheetId="7">#REF!</definedName>
    <definedName name="_PTA1">#REF!</definedName>
    <definedName name="_qV196" localSheetId="7">[33]QNEWLOR!#REF!</definedName>
    <definedName name="_qV196">[33]QNEWLOR!#REF!</definedName>
    <definedName name="_red42">'[45]RED Table 41'!$A$7:$I$7</definedName>
    <definedName name="_ref2" localSheetId="8">#REF!</definedName>
    <definedName name="_ref2" localSheetId="7">#REF!</definedName>
    <definedName name="_ref2">#REF!</definedName>
    <definedName name="_Regression_Int" hidden="1">1</definedName>
    <definedName name="_Regression_Out" localSheetId="8" hidden="1">#REF!</definedName>
    <definedName name="_Regression_Out" localSheetId="7" hidden="1">#REF!</definedName>
    <definedName name="_Regression_Out" hidden="1">#REF!</definedName>
    <definedName name="_Regression_X" localSheetId="8" hidden="1">#REF!</definedName>
    <definedName name="_Regression_X" localSheetId="7" hidden="1">#REF!</definedName>
    <definedName name="_Regression_X" hidden="1">#REF!</definedName>
    <definedName name="_Regression_Y" localSheetId="8" hidden="1">#REF!</definedName>
    <definedName name="_Regression_Y" localSheetId="7" hidden="1">#REF!</definedName>
    <definedName name="_Regression_Y" hidden="1">#REF!</definedName>
    <definedName name="_RES2" localSheetId="8">[34]RES!#REF!</definedName>
    <definedName name="_RES2" localSheetId="7">[34]RES!#REF!</definedName>
    <definedName name="_RES2">[34]RES!#REF!</definedName>
    <definedName name="_rge1" localSheetId="8">#REF!</definedName>
    <definedName name="_rge1" localSheetId="7">#REF!</definedName>
    <definedName name="_rge1">#REF!</definedName>
    <definedName name="_ROS1">#N/A</definedName>
    <definedName name="_ROS2">#N/A</definedName>
    <definedName name="_ROS3">#N/A</definedName>
    <definedName name="_ROS4">#N/A</definedName>
    <definedName name="_SAR1" localSheetId="8">#REF!</definedName>
    <definedName name="_SAR1" localSheetId="7">#REF!</definedName>
    <definedName name="_SAR1">#REF!</definedName>
    <definedName name="_sei2" localSheetId="8">#REF!</definedName>
    <definedName name="_sei2" localSheetId="7">#REF!</definedName>
    <definedName name="_sei2">#REF!</definedName>
    <definedName name="_sei98" localSheetId="8">#REF!</definedName>
    <definedName name="_sei98" localSheetId="7">#REF!</definedName>
    <definedName name="_sei98">#REF!</definedName>
    <definedName name="_Sort" localSheetId="7" hidden="1">#REF!</definedName>
    <definedName name="_Sort" hidden="1">#REF!</definedName>
    <definedName name="_SRN96">#REF!</definedName>
    <definedName name="_SRT11" localSheetId="8" hidden="1">{"Minpmon",#N/A,FALSE,"Monthinput"}</definedName>
    <definedName name="_SRT11" localSheetId="0" hidden="1">{"Minpmon",#N/A,FALSE,"Monthinput"}</definedName>
    <definedName name="_SRT11" localSheetId="7" hidden="1">{"Minpmon",#N/A,FALSE,"Monthinput"}</definedName>
    <definedName name="_SRT11" hidden="1">{"Minpmon",#N/A,FALSE,"Monthinput"}</definedName>
    <definedName name="_SRT111" localSheetId="8" hidden="1">{"Minpmon",#N/A,FALSE,"Monthinput"}</definedName>
    <definedName name="_SRT111" localSheetId="0" hidden="1">{"Minpmon",#N/A,FALSE,"Monthinput"}</definedName>
    <definedName name="_SRT111" localSheetId="7" hidden="1">{"Minpmon",#N/A,FALSE,"Monthinput"}</definedName>
    <definedName name="_SRT111" hidden="1">{"Minpmon",#N/A,FALSE,"Monthinput"}</definedName>
    <definedName name="_SUM2" localSheetId="8">#REF!</definedName>
    <definedName name="_SUM2" localSheetId="7">#REF!</definedName>
    <definedName name="_SUM2">#REF!</definedName>
    <definedName name="_t7">[46]R7!$A$1:$G$31</definedName>
    <definedName name="_TAB1" localSheetId="8">#REF!</definedName>
    <definedName name="_TAB1" localSheetId="7">#REF!</definedName>
    <definedName name="_TAB1">#REF!</definedName>
    <definedName name="_TAB10" localSheetId="7">[47]TC!#REF!</definedName>
    <definedName name="_TAB10">[47]TC!#REF!</definedName>
    <definedName name="_TAB11" localSheetId="7">[47]TC!#REF!</definedName>
    <definedName name="_TAB11">[47]TC!#REF!</definedName>
    <definedName name="_TAB12" localSheetId="8">#REF!</definedName>
    <definedName name="_TAB12" localSheetId="7">#REF!</definedName>
    <definedName name="_TAB12">#REF!</definedName>
    <definedName name="_TAB13" localSheetId="7">[47]TC!#REF!</definedName>
    <definedName name="_TAB13">[47]TC!#REF!</definedName>
    <definedName name="_TAB16" localSheetId="7">[47]Null1!#REF!</definedName>
    <definedName name="_TAB16">[47]Null1!#REF!</definedName>
    <definedName name="_TAB18">[47]TC!#REF!</definedName>
    <definedName name="_Tab19" localSheetId="8">#REF!</definedName>
    <definedName name="_Tab19" localSheetId="7">#REF!</definedName>
    <definedName name="_Tab19">#REF!</definedName>
    <definedName name="_Tab2" localSheetId="8">#REF!</definedName>
    <definedName name="_Tab2" localSheetId="7">#REF!</definedName>
    <definedName name="_Tab2">#REF!</definedName>
    <definedName name="_Tab20" localSheetId="8">#REF!</definedName>
    <definedName name="_Tab20" localSheetId="7">#REF!</definedName>
    <definedName name="_Tab20">#REF!</definedName>
    <definedName name="_Tab21" localSheetId="7">#REF!</definedName>
    <definedName name="_Tab21">#REF!</definedName>
    <definedName name="_Tab22" localSheetId="7">#REF!</definedName>
    <definedName name="_Tab22">#REF!</definedName>
    <definedName name="_Tab23" localSheetId="7">#REF!</definedName>
    <definedName name="_Tab23">#REF!</definedName>
    <definedName name="_Tab24" localSheetId="7">#REF!</definedName>
    <definedName name="_Tab24">#REF!</definedName>
    <definedName name="_Tab26" localSheetId="7">#REF!</definedName>
    <definedName name="_Tab26">#REF!</definedName>
    <definedName name="_Tab27" localSheetId="7">#REF!</definedName>
    <definedName name="_Tab27">#REF!</definedName>
    <definedName name="_Tab28" localSheetId="7">#REF!</definedName>
    <definedName name="_Tab28">#REF!</definedName>
    <definedName name="_Tab29" localSheetId="7">#REF!</definedName>
    <definedName name="_Tab29">#REF!</definedName>
    <definedName name="_TAB3">[47]TC!#REF!</definedName>
    <definedName name="_Tab30" localSheetId="8">#REF!</definedName>
    <definedName name="_Tab30" localSheetId="7">#REF!</definedName>
    <definedName name="_Tab30">#REF!</definedName>
    <definedName name="_Tab31" localSheetId="8">#REF!</definedName>
    <definedName name="_Tab31" localSheetId="7">#REF!</definedName>
    <definedName name="_Tab31">#REF!</definedName>
    <definedName name="_Tab32" localSheetId="8">#REF!</definedName>
    <definedName name="_Tab32" localSheetId="7">#REF!</definedName>
    <definedName name="_Tab32">#REF!</definedName>
    <definedName name="_Tab33" localSheetId="7">#REF!</definedName>
    <definedName name="_Tab33">#REF!</definedName>
    <definedName name="_Tab34" localSheetId="7">#REF!</definedName>
    <definedName name="_Tab34">#REF!</definedName>
    <definedName name="_Tab35" localSheetId="7">#REF!</definedName>
    <definedName name="_Tab35">#REF!</definedName>
    <definedName name="_Tab36">#REF!</definedName>
    <definedName name="_Tab37">#REF!</definedName>
    <definedName name="_Tab38">#REF!</definedName>
    <definedName name="_Tab39">#REF!</definedName>
    <definedName name="_tAB4">'[48]shared data'!$A$1:$G$71</definedName>
    <definedName name="_Tab40" localSheetId="8">#REF!</definedName>
    <definedName name="_Tab40" localSheetId="7">#REF!</definedName>
    <definedName name="_Tab40">#REF!</definedName>
    <definedName name="_tab41" localSheetId="8">#REF!</definedName>
    <definedName name="_tab41" localSheetId="7">#REF!</definedName>
    <definedName name="_tab41">#REF!</definedName>
    <definedName name="_TAB5" localSheetId="8">[47]TC!#REF!</definedName>
    <definedName name="_TAB5" localSheetId="7">[47]TC!#REF!</definedName>
    <definedName name="_TAB5">[47]TC!#REF!</definedName>
    <definedName name="_TAB6" localSheetId="8">[47]TC!#REF!</definedName>
    <definedName name="_TAB6" localSheetId="7">[47]TC!#REF!</definedName>
    <definedName name="_TAB6">[47]TC!#REF!</definedName>
    <definedName name="_TAB7" localSheetId="8">#REF!</definedName>
    <definedName name="_TAB7" localSheetId="7">#REF!</definedName>
    <definedName name="_TAB7">#REF!</definedName>
    <definedName name="_TAB8" localSheetId="8">[47]TC!#REF!</definedName>
    <definedName name="_TAB8" localSheetId="7">[47]TC!#REF!</definedName>
    <definedName name="_TAB8">[47]TC!#REF!</definedName>
    <definedName name="_TAB9" localSheetId="8">[47]TC!#REF!</definedName>
    <definedName name="_TAB9" localSheetId="7">[47]TC!#REF!</definedName>
    <definedName name="_TAB9">[47]TC!#REF!</definedName>
    <definedName name="_tbl1" localSheetId="8">#REF!</definedName>
    <definedName name="_tbl1" localSheetId="7">#REF!</definedName>
    <definedName name="_tbl1">#REF!</definedName>
    <definedName name="_tnt1">#N/A</definedName>
    <definedName name="_Toc191191306_3" localSheetId="8">[49]anex7!#REF!</definedName>
    <definedName name="_Toc191191306_3" localSheetId="7">[49]anex7!#REF!</definedName>
    <definedName name="_Toc191191306_3">[49]anex7!#REF!</definedName>
    <definedName name="_TOT58" localSheetId="8">[7]GROWTH!#REF!</definedName>
    <definedName name="_TOT58" localSheetId="7">[7]GROWTH!#REF!</definedName>
    <definedName name="_TOT58">[7]GROWTH!#REF!</definedName>
    <definedName name="_UES96" localSheetId="8">#REF!</definedName>
    <definedName name="_UES96" localSheetId="7">#REF!</definedName>
    <definedName name="_UES96">#REF!</definedName>
    <definedName name="_VAO98" localSheetId="8">#REF!</definedName>
    <definedName name="_VAO98" localSheetId="7">#REF!</definedName>
    <definedName name="_VAO98">#REF!</definedName>
    <definedName name="_VAO99" localSheetId="8">#REF!</definedName>
    <definedName name="_VAO99" localSheetId="7">#REF!</definedName>
    <definedName name="_VAO99">#REF!</definedName>
    <definedName name="_WB2" localSheetId="7">#REF!</definedName>
    <definedName name="_WB2">#REF!</definedName>
    <definedName name="_WEO1">#REF!</definedName>
    <definedName name="_WEO2">#REF!</definedName>
    <definedName name="_xlcn.WorksheetConnection_MUCI2020v3.xlsxTabla1" hidden="1">[50]!Tabla1[#Data]</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 localSheetId="8">[3]Imp!#REF!</definedName>
    <definedName name="_Z" localSheetId="7">[3]Imp!#REF!</definedName>
    <definedName name="_Z">[3]Imp!#REF!</definedName>
    <definedName name="a" localSheetId="8" hidden="1">[21]WB!#REF!</definedName>
    <definedName name="a" localSheetId="7" hidden="1">[21]WB!#REF!</definedName>
    <definedName name="a" hidden="1">[21]WB!#REF!</definedName>
    <definedName name="a\V104" localSheetId="8">[33]QNEWLOR!#REF!</definedName>
    <definedName name="a\V104" localSheetId="7">[33]QNEWLOR!#REF!</definedName>
    <definedName name="a\V104">[33]QNEWLOR!#REF!</definedName>
    <definedName name="A_impresión_IM">'[51]ponder a y p '!$A$1:$N$50</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0" hidden="1">{FALSE,FALSE,-1.25,-15.5,484.5,276.75,FALSE,FALSE,TRUE,TRUE,0,12,#N/A,46,#N/A,2.93460490463215,15.35,1,FALSE,FALSE,3,TRUE,1,FALSE,100,"Swvu.PLA1.","ACwvu.PLA1.",#N/A,FALSE,FALSE,0,0,0,0,2,"","",TRUE,TRUE,FALSE,FALSE,1,60,#N/A,#N/A,FALSE,FALSE,FALSE,FALSE,FALSE,FALSE,FALSE,9,65532,65532,FALSE,FALSE,TRUE,TRUE,TRUE}</definedName>
    <definedName name="aa" localSheetId="7"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8" hidden="1">{"Riqfin97",#N/A,FALSE,"Tran";"Riqfinpro",#N/A,FALSE,"Tran"}</definedName>
    <definedName name="aaa" localSheetId="0" hidden="1">{"Riqfin97",#N/A,FALSE,"Tran";"Riqfinpro",#N/A,FALSE,"Tran"}</definedName>
    <definedName name="aaa" localSheetId="7" hidden="1">{"Riqfin97",#N/A,FALSE,"Tran";"Riqfinpro",#N/A,FALSE,"Tran"}</definedName>
    <definedName name="aaa" hidden="1">{"Riqfin97",#N/A,FALSE,"Tran";"Riqfinpro",#N/A,FALSE,"Tran"}</definedName>
    <definedName name="aaaaaaaaaa">#N/A</definedName>
    <definedName name="ABR._89" localSheetId="8">#REF!</definedName>
    <definedName name="ABR._89" localSheetId="7">#REF!</definedName>
    <definedName name="ABR._89">#REF!</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localSheetId="7"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8">#REF!</definedName>
    <definedName name="abv" localSheetId="7">#REF!</definedName>
    <definedName name="abv">#REF!</definedName>
    <definedName name="abx" localSheetId="8">#REF!</definedName>
    <definedName name="abx" localSheetId="7">#REF!</definedName>
    <definedName name="abx">#REF!</definedName>
    <definedName name="AccessDatabase" hidden="1">"\\De2kp-42538\BOLETIN\Claga\CLAGA2000.mdb"</definedName>
    <definedName name="ACENARIO" localSheetId="8">#REF!</definedName>
    <definedName name="ACENARIO" localSheetId="7">#REF!</definedName>
    <definedName name="ACENARIO">#REF!</definedName>
    <definedName name="acentral" localSheetId="8">#REF!</definedName>
    <definedName name="acentral" localSheetId="7">#REF!</definedName>
    <definedName name="acentral">#REF!</definedName>
    <definedName name="ACT" localSheetId="8">#REF!</definedName>
    <definedName name="ACT" localSheetId="7">#REF!</definedName>
    <definedName name="ACT">#REF!</definedName>
    <definedName name="Act.Inmv.Bruto">'[52]Ranking Bancario'!$AX$4:$BB$54</definedName>
    <definedName name="Act.Inmv.Neto">'[52]Ranking Bancario'!$AP$4:$AT$54</definedName>
    <definedName name="ACTIVATE" localSheetId="8">#REF!</definedName>
    <definedName name="ACTIVATE" localSheetId="7">#REF!</definedName>
    <definedName name="ACTIVATE">#REF!</definedName>
    <definedName name="Actual" localSheetId="8">#REF!</definedName>
    <definedName name="Actual" localSheetId="7">#REF!</definedName>
    <definedName name="Actual">#REF!</definedName>
    <definedName name="ACUMULADO">#N/A</definedName>
    <definedName name="ACwvu.PLA1." localSheetId="8" hidden="1">'[53]COP FED'!#REF!</definedName>
    <definedName name="ACwvu.PLA1." localSheetId="7" hidden="1">'[53]COP FED'!#REF!</definedName>
    <definedName name="ACwvu.PLA1." hidden="1">'[53]COP FED'!#REF!</definedName>
    <definedName name="ACwvu.PLA2." hidden="1">'[53]COP FED'!$A$1:$N$49</definedName>
    <definedName name="ad" localSheetId="8" hidden="1">{"Riqfin97",#N/A,FALSE,"Tran";"Riqfinpro",#N/A,FALSE,"Tran"}</definedName>
    <definedName name="ad" localSheetId="0" hidden="1">{"Riqfin97",#N/A,FALSE,"Tran";"Riqfinpro",#N/A,FALSE,"Tran"}</definedName>
    <definedName name="ad" localSheetId="7" hidden="1">{"Riqfin97",#N/A,FALSE,"Tran";"Riqfinpro",#N/A,FALSE,"Tran"}</definedName>
    <definedName name="ad" hidden="1">{"Riqfin97",#N/A,FALSE,"Tran";"Riqfinpro",#N/A,FALSE,"Tran"}</definedName>
    <definedName name="adaD" localSheetId="8">#REF!</definedName>
    <definedName name="adaD" localSheetId="7">#REF!</definedName>
    <definedName name="adaD">#REF!</definedName>
    <definedName name="Adb">[54]CIRRs!$C$59</definedName>
    <definedName name="Adf">[54]CIRRs!$C$60</definedName>
    <definedName name="ADICIONAIS" localSheetId="8">#REF!</definedName>
    <definedName name="ADICIONAIS" localSheetId="7">#REF!</definedName>
    <definedName name="ADICIONAIS">#REF!</definedName>
    <definedName name="adrra" localSheetId="8">#REF!</definedName>
    <definedName name="adrra" localSheetId="7">#REF!</definedName>
    <definedName name="adrra">#REF!</definedName>
    <definedName name="adsadrr" localSheetId="8" hidden="1">#REF!</definedName>
    <definedName name="adsadrr" localSheetId="7" hidden="1">#REF!</definedName>
    <definedName name="adsadrr" hidden="1">#REF!</definedName>
    <definedName name="adsftreagtrgtqergt">[5]!adsftreagtrgtqergt</definedName>
    <definedName name="af" localSheetId="8" hidden="1">{"Tab1",#N/A,FALSE,"P";"Tab2",#N/A,FALSE,"P"}</definedName>
    <definedName name="af" localSheetId="0" hidden="1">{"Tab1",#N/A,FALSE,"P";"Tab2",#N/A,FALSE,"P"}</definedName>
    <definedName name="af" localSheetId="7" hidden="1">{"Tab1",#N/A,FALSE,"P";"Tab2",#N/A,FALSE,"P"}</definedName>
    <definedName name="af" hidden="1">{"Tab1",#N/A,FALSE,"P";"Tab2",#N/A,FALSE,"P"}</definedName>
    <definedName name="aff" localSheetId="8" hidden="1">{"Tab1",#N/A,FALSE,"P";"Tab2",#N/A,FALSE,"P"}</definedName>
    <definedName name="aff" localSheetId="0" hidden="1">{"Tab1",#N/A,FALSE,"P";"Tab2",#N/A,FALSE,"P"}</definedName>
    <definedName name="aff" localSheetId="7" hidden="1">{"Tab1",#N/A,FALSE,"P";"Tab2",#N/A,FALSE,"P"}</definedName>
    <definedName name="aff" hidden="1">{"Tab1",#N/A,FALSE,"P";"Tab2",#N/A,FALSE,"P"}</definedName>
    <definedName name="ag" localSheetId="8" hidden="1">{"Tab1",#N/A,FALSE,"P";"Tab2",#N/A,FALSE,"P"}</definedName>
    <definedName name="ag" localSheetId="0" hidden="1">{"Tab1",#N/A,FALSE,"P";"Tab2",#N/A,FALSE,"P"}</definedName>
    <definedName name="ag" localSheetId="7" hidden="1">{"Tab1",#N/A,FALSE,"P";"Tab2",#N/A,FALSE,"P"}</definedName>
    <definedName name="ag" hidden="1">{"Tab1",#N/A,FALSE,"P";"Tab2",#N/A,FALSE,"P"}</definedName>
    <definedName name="AGO._89" localSheetId="8">#REF!</definedName>
    <definedName name="AGO._89" localSheetId="7">#REF!</definedName>
    <definedName name="AGO._89">#REF!</definedName>
    <definedName name="Agregados">'[52]Ganancias o Pérdidas BC'!$C$10:$H$34</definedName>
    <definedName name="ah" localSheetId="8" hidden="1">{"Riqfin97",#N/A,FALSE,"Tran";"Riqfinpro",#N/A,FALSE,"Tran"}</definedName>
    <definedName name="ah" localSheetId="0" hidden="1">{"Riqfin97",#N/A,FALSE,"Tran";"Riqfinpro",#N/A,FALSE,"Tran"}</definedName>
    <definedName name="ah" localSheetId="7" hidden="1">{"Riqfin97",#N/A,FALSE,"Tran";"Riqfinpro",#N/A,FALSE,"Tran"}</definedName>
    <definedName name="ah" hidden="1">{"Riqfin97",#N/A,FALSE,"Tran";"Riqfinpro",#N/A,FALSE,"Tran"}</definedName>
    <definedName name="AI">'[55]Expenditure &amp; Saving'!$AF$1:$AF$65536</definedName>
    <definedName name="aj" localSheetId="8" hidden="1">{"Riqfin97",#N/A,FALSE,"Tran";"Riqfinpro",#N/A,FALSE,"Tran"}</definedName>
    <definedName name="aj" localSheetId="0" hidden="1">{"Riqfin97",#N/A,FALSE,"Tran";"Riqfinpro",#N/A,FALSE,"Tran"}</definedName>
    <definedName name="aj" localSheetId="7" hidden="1">{"Riqfin97",#N/A,FALSE,"Tran";"Riqfinpro",#N/A,FALSE,"Tran"}</definedName>
    <definedName name="aj" hidden="1">{"Riqfin97",#N/A,FALSE,"Tran";"Riqfinpro",#N/A,FALSE,"Tran"}</definedName>
    <definedName name="AJU00" localSheetId="8">#REF!</definedName>
    <definedName name="AJU00" localSheetId="7">#REF!</definedName>
    <definedName name="AJU00">#REF!</definedName>
    <definedName name="AJUSTE">[56]GYP!$A$2</definedName>
    <definedName name="AJUSTE2">[57]GYP!$A$2</definedName>
    <definedName name="AJUV00" localSheetId="8">#REF!</definedName>
    <definedName name="AJUV00" localSheetId="7">#REF!</definedName>
    <definedName name="AJUV00">#REF!</definedName>
    <definedName name="AJUV97" localSheetId="8">#REF!</definedName>
    <definedName name="AJUV97" localSheetId="7">#REF!</definedName>
    <definedName name="AJUV97">#REF!</definedName>
    <definedName name="AJUV98" localSheetId="8">#REF!</definedName>
    <definedName name="AJUV98" localSheetId="7">#REF!</definedName>
    <definedName name="AJUV98">#REF!</definedName>
    <definedName name="AJUV99">#REF!</definedName>
    <definedName name="al" localSheetId="8" hidden="1">{"Riqfin97",#N/A,FALSE,"Tran";"Riqfinpro",#N/A,FALSE,"Tran"}</definedName>
    <definedName name="al" localSheetId="0" hidden="1">{"Riqfin97",#N/A,FALSE,"Tran";"Riqfinpro",#N/A,FALSE,"Tran"}</definedName>
    <definedName name="al" localSheetId="7" hidden="1">{"Riqfin97",#N/A,FALSE,"Tran";"Riqfinpro",#N/A,FALSE,"Tran"}</definedName>
    <definedName name="al" hidden="1">{"Riqfin97",#N/A,FALSE,"Tran";"Riqfinpro",#N/A,FALSE,"Tran"}</definedName>
    <definedName name="alimento">#N/A</definedName>
    <definedName name="alj" localSheetId="8" hidden="1">{"Riqfin97",#N/A,FALSE,"Tran";"Riqfinpro",#N/A,FALSE,"Tran"}</definedName>
    <definedName name="alj" localSheetId="0" hidden="1">{"Riqfin97",#N/A,FALSE,"Tran";"Riqfinpro",#N/A,FALSE,"Tran"}</definedName>
    <definedName name="alj" localSheetId="7" hidden="1">{"Riqfin97",#N/A,FALSE,"Tran";"Riqfinpro",#N/A,FALSE,"Tran"}</definedName>
    <definedName name="alj" hidden="1">{"Riqfin97",#N/A,FALSE,"Tran";"Riqfinpro",#N/A,FALSE,"Tran"}</definedName>
    <definedName name="ALL">'[3]Imp:DSA output'!$C$9:$R$464</definedName>
    <definedName name="ALLBIRR" localSheetId="8">#REF!</definedName>
    <definedName name="ALLBIRR" localSheetId="7">#REF!</definedName>
    <definedName name="ALLBIRR">#REF!</definedName>
    <definedName name="AllData" localSheetId="8">#REF!</definedName>
    <definedName name="AllData" localSheetId="7">#REF!</definedName>
    <definedName name="AllData">#REF!</definedName>
    <definedName name="ALLSDR" localSheetId="8">#REF!</definedName>
    <definedName name="ALLSDR" localSheetId="7">#REF!</definedName>
    <definedName name="ALLSDR">#REF!</definedName>
    <definedName name="alpha">'[58]Int rate table spreads'!$C$7</definedName>
    <definedName name="ALRM" localSheetId="8">#REF!</definedName>
    <definedName name="ALRM" localSheetId="7">#REF!</definedName>
    <definedName name="ALRM">#REF!</definedName>
    <definedName name="alter3a" localSheetId="8">#REF!</definedName>
    <definedName name="alter3a" localSheetId="7">#REF!</definedName>
    <definedName name="alter3a">#REF!</definedName>
    <definedName name="alter3b" localSheetId="8">#REF!</definedName>
    <definedName name="alter3b" localSheetId="7">#REF!</definedName>
    <definedName name="alter3b">#REF!</definedName>
    <definedName name="ALTNGDP_R" localSheetId="8">[59]Q1!#REF!</definedName>
    <definedName name="ALTNGDP_R" localSheetId="7">[59]Q1!#REF!</definedName>
    <definedName name="ALTNGDP_R">[59]Q1!#REF!</definedName>
    <definedName name="ALTPCPI" localSheetId="8">[59]Q3!#REF!</definedName>
    <definedName name="ALTPCPI" localSheetId="7">[59]Q3!#REF!</definedName>
    <definedName name="ALTPCPI">[59]Q3!#REF!</definedName>
    <definedName name="amort" localSheetId="8">#REF!</definedName>
    <definedName name="amort" localSheetId="7">#REF!</definedName>
    <definedName name="amort">#REF!</definedName>
    <definedName name="AMORTI" localSheetId="8">#REF!</definedName>
    <definedName name="AMORTI" localSheetId="7">#REF!</definedName>
    <definedName name="AMORTI">#REF!</definedName>
    <definedName name="AMPO5">"Gráfico 8"</definedName>
    <definedName name="AMTZ_NEW" localSheetId="8">[60]Debt!#REF!</definedName>
    <definedName name="AMTZ_NEW" localSheetId="7">[60]Debt!#REF!</definedName>
    <definedName name="AMTZ_NEW">[60]Debt!#REF!</definedName>
    <definedName name="AMTZ_OLD" localSheetId="8">[60]Debt!#REF!</definedName>
    <definedName name="AMTZ_OLD" localSheetId="7">[60]Debt!#REF!</definedName>
    <definedName name="AMTZ_OLD">[60]Debt!#REF!</definedName>
    <definedName name="AMTZ_TOT" localSheetId="8">[60]Debt!#REF!</definedName>
    <definedName name="AMTZ_TOT" localSheetId="7">[60]Debt!#REF!</definedName>
    <definedName name="AMTZ_TOT">[60]Debt!#REF!</definedName>
    <definedName name="ANEXO2" localSheetId="8">[61]BCP!#REF!</definedName>
    <definedName name="ANEXO2" localSheetId="7">[61]BCP!#REF!</definedName>
    <definedName name="ANEXO2">[61]BCP!#REF!</definedName>
    <definedName name="ANEXO3">#N/A</definedName>
    <definedName name="ANEXO4">#N/A</definedName>
    <definedName name="ANEXO5">#N/A</definedName>
    <definedName name="ANEXO6">#N/A</definedName>
    <definedName name="annual">[62]Contribution!$C$326:$DC$340</definedName>
    <definedName name="ANO00" localSheetId="8">#REF!</definedName>
    <definedName name="ANO00" localSheetId="7">#REF!</definedName>
    <definedName name="ANO00">#REF!</definedName>
    <definedName name="ANO00A" localSheetId="8">#REF!</definedName>
    <definedName name="ANO00A" localSheetId="7">#REF!</definedName>
    <definedName name="ANO00A">#REF!</definedName>
    <definedName name="ANO00B" localSheetId="8">#REF!</definedName>
    <definedName name="ANO00B" localSheetId="7">#REF!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ual1">#N/A</definedName>
    <definedName name="AÑO">'[63]Federal-r'!$HE$5487</definedName>
    <definedName name="Apalancamiento">'[52]Ranking Bancario'!$R$6:$V$54</definedName>
    <definedName name="apigraphs">#N/A</definedName>
    <definedName name="appendix">[33]QNEWLOR!$J$3:$AU$7,[33]QNEWLOR!$J$21:$AU$77,[33]QNEWLOR!$J$91:$AU$149</definedName>
    <definedName name="APU" localSheetId="8">#REF!</definedName>
    <definedName name="APU" localSheetId="7">#REF!</definedName>
    <definedName name="APU">#REF!</definedName>
    <definedName name="AR">[64]ARBOL!$C$3</definedName>
    <definedName name="Arbol">'[52]Arbol Rentabilidad'!$B$6:$H$68</definedName>
    <definedName name="_xlnm.Print_Area">[65]MONTHLY!$A$2:$U$25,[65]MONTHLY!$A$29:$U$66,[65]MONTHLY!$A$71:$U$124,[65]MONTHLY!$A$127:$U$180,[65]MONTHLY!$A$183:$U$238,[65]MONTHLY!$A$244:$U$287,[65]MONTHLY!$A$291:$U$330</definedName>
    <definedName name="area_de_impressaoEST" localSheetId="8">#REF!</definedName>
    <definedName name="area_de_impressaoEST" localSheetId="7">#REF!</definedName>
    <definedName name="area_de_impressaoEST">#REF!</definedName>
    <definedName name="Área_impressão_DIR" localSheetId="8">#REF!</definedName>
    <definedName name="Área_impressão_DIR" localSheetId="7">#REF!</definedName>
    <definedName name="Área_impressão_DIR">#REF!</definedName>
    <definedName name="AREACONSTRUCCIO" localSheetId="8">#REF!</definedName>
    <definedName name="AREACONSTRUCCIO" localSheetId="7">#REF!</definedName>
    <definedName name="AREACONSTRUCCIO">#REF!</definedName>
    <definedName name="ARREC98">#REF!</definedName>
    <definedName name="ARREC99">#REF!</definedName>
    <definedName name="as" localSheetId="7" hidden="1">'[66]Fax a enviar'!#REF!</definedName>
    <definedName name="as" hidden="1">'[66]Fax a enviar'!#REF!</definedName>
    <definedName name="ASAU" localSheetId="8">#REF!</definedName>
    <definedName name="ASAU" localSheetId="7">#REF!</definedName>
    <definedName name="ASAU">#REF!</definedName>
    <definedName name="ASAU1" localSheetId="8">#REF!</definedName>
    <definedName name="ASAU1" localSheetId="7">#REF!</definedName>
    <definedName name="ASAU1">#REF!</definedName>
    <definedName name="asd" localSheetId="8">#REF!</definedName>
    <definedName name="asd" localSheetId="7">#REF!</definedName>
    <definedName name="asd">#REF!</definedName>
    <definedName name="ASDF">#REF!</definedName>
    <definedName name="ASDFG">#REF!</definedName>
    <definedName name="asdrae" localSheetId="7" hidden="1">#REF!</definedName>
    <definedName name="asdrae" hidden="1">#REF!</definedName>
    <definedName name="asdrra" localSheetId="7">#REF!</definedName>
    <definedName name="asdrra">#REF!</definedName>
    <definedName name="ase" localSheetId="7">#REF!</definedName>
    <definedName name="ase">#REF!</definedName>
    <definedName name="aser" localSheetId="7">#REF!</definedName>
    <definedName name="aser">#REF!</definedName>
    <definedName name="AsignadoA" localSheetId="7">#REF!</definedName>
    <definedName name="AsignadoA">#REF!</definedName>
    <definedName name="ASO" localSheetId="7">#REF!</definedName>
    <definedName name="ASO">#REF!</definedName>
    <definedName name="asraa" localSheetId="7">#REF!</definedName>
    <definedName name="asraa">#REF!</definedName>
    <definedName name="asrraa44" localSheetId="7">#REF!</definedName>
    <definedName name="asrraa44">#REF!</definedName>
    <definedName name="ass">#N/A</definedName>
    <definedName name="ASSET">[64]SOLVENCIA!$D$48</definedName>
    <definedName name="Assistance">[67]Sheet1!$B$2:$T$56</definedName>
    <definedName name="ASSUM" localSheetId="8">#REF!</definedName>
    <definedName name="ASSUM" localSheetId="7">#REF!</definedName>
    <definedName name="ASSUM">#REF!</definedName>
    <definedName name="ASSUMPB" localSheetId="8">#REF!</definedName>
    <definedName name="ASSUMPB" localSheetId="7">#REF!</definedName>
    <definedName name="ASSUMPB">#REF!</definedName>
    <definedName name="atlantic">[68]nonopec!$D$424:$D$433</definedName>
    <definedName name="atrade" localSheetId="7">[18]!atrade</definedName>
    <definedName name="atrade">[18]!atrade</definedName>
    <definedName name="ATS" localSheetId="8">#REF!</definedName>
    <definedName name="ATS" localSheetId="7">#REF!</definedName>
    <definedName name="ATS">#REF!</definedName>
    <definedName name="AUS" localSheetId="8">#REF!</definedName>
    <definedName name="AUS" localSheetId="7">#REF!</definedName>
    <definedName name="AUS">#REF!</definedName>
    <definedName name="Australia_wt">'[69]OECD wgt'!$B$13</definedName>
    <definedName name="Austria_wt">'[69]OECD wgt'!$B$14</definedName>
    <definedName name="Average_Daily_Depreciation">'[70]Inter-Bank'!$G$5</definedName>
    <definedName name="Average_Weekly_Depreciation">'[70]Inter-Bank'!$K$5</definedName>
    <definedName name="Average_Weekly_Inter_Bank_Exchange_Rate">'[70]Inter-Bank'!$H$5</definedName>
    <definedName name="AVISO" localSheetId="8">#REF!</definedName>
    <definedName name="AVISO" localSheetId="7">#REF!</definedName>
    <definedName name="AVISO">#REF!</definedName>
    <definedName name="AZUA1.1.00___Administración_General" localSheetId="8">#REF!</definedName>
    <definedName name="AZUA1.1.00___Administración_General" localSheetId="7">#REF!</definedName>
    <definedName name="AZUA1.1.00___Administración_General">#REF!</definedName>
    <definedName name="AZUA2.1.00___Asuntos_económicos__comerciales_y_laborales" localSheetId="8">#REF!</definedName>
    <definedName name="AZUA2.1.00___Asuntos_económicos__comerciales_y_laborales" localSheetId="7">#REF!</definedName>
    <definedName name="AZUA2.1.00___Asuntos_económicos__comerciales_y_laborales">#REF!</definedName>
    <definedName name="B" localSheetId="7">#REF!</definedName>
    <definedName name="B">#REF!</definedName>
    <definedName name="b1std">#REF!</definedName>
    <definedName name="b2std">#REF!</definedName>
    <definedName name="ba">#N/A</definedName>
    <definedName name="Badea">[54]CIRRs!$C$67</definedName>
    <definedName name="BAL" localSheetId="8">#REF!</definedName>
    <definedName name="BAL" localSheetId="7">#REF!</definedName>
    <definedName name="BAL">#REF!</definedName>
    <definedName name="bALANCE" localSheetId="8" hidden="1">{"Minpmon",#N/A,FALSE,"Monthinput"}</definedName>
    <definedName name="bALANCE" localSheetId="0" hidden="1">{"Minpmon",#N/A,FALSE,"Monthinput"}</definedName>
    <definedName name="bALANCE" localSheetId="7" hidden="1">{"Minpmon",#N/A,FALSE,"Monthinput"}</definedName>
    <definedName name="bALANCE" hidden="1">{"Minpmon",#N/A,FALSE,"Monthinput"}</definedName>
    <definedName name="BANCOS" localSheetId="8">#REF!</definedName>
    <definedName name="BANCOS" localSheetId="7">#REF!</definedName>
    <definedName name="BANCOS">#REF!</definedName>
    <definedName name="banks1" localSheetId="8">#REF!</definedName>
    <definedName name="banks1" localSheetId="7">#REF!</definedName>
    <definedName name="banks1">#REF!</definedName>
    <definedName name="banks2" localSheetId="8">#REF!</definedName>
    <definedName name="banks2" localSheetId="7">#REF!</definedName>
    <definedName name="banks2">#REF!</definedName>
    <definedName name="baron" hidden="1">#REF!</definedName>
    <definedName name="BASDAT">'[42]Annual Tables'!#REF!</definedName>
    <definedName name="base">'[71]K. IMF Base'!$A$170:$CI$255</definedName>
    <definedName name="_xlnm.Database" localSheetId="8">#REF!</definedName>
    <definedName name="_xlnm.Database" localSheetId="7">#REF!</definedName>
    <definedName name="_xlnm.Database">#REF!</definedName>
    <definedName name="baseflow" localSheetId="8">'[71]K. IMF Base'!#REF!</definedName>
    <definedName name="baseflow" localSheetId="7">'[71]K. IMF Base'!#REF!</definedName>
    <definedName name="baseflow">'[71]K. IMF Base'!#REF!</definedName>
    <definedName name="BaseYear" localSheetId="8">#REF!</definedName>
    <definedName name="BaseYear" localSheetId="7">#REF!</definedName>
    <definedName name="BaseYear">#REF!</definedName>
    <definedName name="Basic_Data" localSheetId="8">#REF!</definedName>
    <definedName name="Basic_Data" localSheetId="7">#REF!</definedName>
    <definedName name="Basic_Data">#REF!</definedName>
    <definedName name="BASOMA" localSheetId="8">#REF!</definedName>
    <definedName name="BASOMA" localSheetId="7">#REF!</definedName>
    <definedName name="BASOMA">#REF!</definedName>
    <definedName name="Batumi_debt" localSheetId="7">#REF!</definedName>
    <definedName name="Batumi_debt">#REF!</definedName>
    <definedName name="Bave">#REF!</definedName>
    <definedName name="bb" localSheetId="8" hidden="1">{"Riqfin97",#N/A,FALSE,"Tran";"Riqfinpro",#N/A,FALSE,"Tran"}</definedName>
    <definedName name="bb" localSheetId="0" hidden="1">{"Riqfin97",#N/A,FALSE,"Tran";"Riqfinpro",#N/A,FALSE,"Tran"}</definedName>
    <definedName name="bb" localSheetId="7" hidden="1">{"Riqfin97",#N/A,FALSE,"Tran";"Riqfinpro",#N/A,FALSE,"Tran"}</definedName>
    <definedName name="bb" hidden="1">{"Riqfin97",#N/A,FALSE,"Tran";"Riqfinpro",#N/A,FALSE,"Tran"}</definedName>
    <definedName name="BBB" localSheetId="8">#REF!</definedName>
    <definedName name="BBB" localSheetId="7">#REF!</definedName>
    <definedName name="BBB">#REF!</definedName>
    <definedName name="bbbb" localSheetId="8" hidden="1">{"Minpmon",#N/A,FALSE,"Monthinput"}</definedName>
    <definedName name="bbbb" localSheetId="0" hidden="1">{"Minpmon",#N/A,FALSE,"Monthinput"}</definedName>
    <definedName name="bbbb" localSheetId="7" hidden="1">{"Minpmon",#N/A,FALSE,"Monthinput"}</definedName>
    <definedName name="bbbb" hidden="1">{"Minpmon",#N/A,FALSE,"Monthinput"}</definedName>
    <definedName name="bbbbbbbbbbbbb" localSheetId="8" hidden="1">{"Tab1",#N/A,FALSE,"P";"Tab2",#N/A,FALSE,"P"}</definedName>
    <definedName name="bbbbbbbbbbbbb" localSheetId="0" hidden="1">{"Tab1",#N/A,FALSE,"P";"Tab2",#N/A,FALSE,"P"}</definedName>
    <definedName name="bbbbbbbbbbbbb" localSheetId="7" hidden="1">{"Tab1",#N/A,FALSE,"P";"Tab2",#N/A,FALSE,"P"}</definedName>
    <definedName name="bbbbbbbbbbbbb" hidden="1">{"Tab1",#N/A,FALSE,"P";"Tab2",#N/A,FALSE,"P"}</definedName>
    <definedName name="BC" localSheetId="8">#REF!</definedName>
    <definedName name="BC" localSheetId="7">#REF!</definedName>
    <definedName name="BC">#REF!</definedName>
    <definedName name="BCA">#N/A</definedName>
    <definedName name="BCA_GDP">#N/A</definedName>
    <definedName name="BCA_NGDP" localSheetId="8">#REF!</definedName>
    <definedName name="BCA_NGDP" localSheetId="7">#REF!</definedName>
    <definedName name="BCA_NGDP">#REF!</definedName>
    <definedName name="BCEProg" localSheetId="8">#REF!</definedName>
    <definedName name="BCEProg" localSheetId="7">#REF!</definedName>
    <definedName name="BCEProg">#REF!</definedName>
    <definedName name="BCH" localSheetId="8">#REF!</definedName>
    <definedName name="BCH" localSheetId="7">#REF!</definedName>
    <definedName name="BCH">#REF!</definedName>
    <definedName name="BCH_10G" localSheetId="7">#REF!</definedName>
    <definedName name="BCH_10G">#REF!</definedName>
    <definedName name="BCH_10R" localSheetId="7">#REF!</definedName>
    <definedName name="BCH_10R">#REF!</definedName>
    <definedName name="Bcos_Com_20G" localSheetId="7">#REF!</definedName>
    <definedName name="Bcos_Com_20G">#REF!</definedName>
    <definedName name="Bcos_Com20R" localSheetId="7">#REF!</definedName>
    <definedName name="Bcos_Com20R">#REF!</definedName>
    <definedName name="BCRD15" hidden="1">'[72]Crédito SPNF (fiscal)'!#REF!</definedName>
    <definedName name="BDEAC">[54]CIRRs!$C$70</definedName>
    <definedName name="BE">#N/A</definedName>
    <definedName name="BEA" localSheetId="8">#REF!</definedName>
    <definedName name="BEA" localSheetId="7">#REF!</definedName>
    <definedName name="BEA">#REF!</definedName>
    <definedName name="BEABA" localSheetId="8">#REF!</definedName>
    <definedName name="BEABA" localSheetId="7">#REF!</definedName>
    <definedName name="BEABA">#REF!</definedName>
    <definedName name="BEABI" localSheetId="8">#REF!</definedName>
    <definedName name="BEABI" localSheetId="7">#REF!</definedName>
    <definedName name="BEABI">#REF!</definedName>
    <definedName name="BEAI">#N/A</definedName>
    <definedName name="BEAIB">#N/A</definedName>
    <definedName name="BEAIG">#N/A</definedName>
    <definedName name="BEAMU" localSheetId="8">#REF!</definedName>
    <definedName name="BEAMU" localSheetId="7">#REF!</definedName>
    <definedName name="BEAMU">#REF!</definedName>
    <definedName name="BEAP">#N/A</definedName>
    <definedName name="BEAPB">#N/A</definedName>
    <definedName name="BEAPG">#N/A</definedName>
    <definedName name="BEC" localSheetId="8">#REF!</definedName>
    <definedName name="BEC" localSheetId="7">#REF!</definedName>
    <definedName name="BEC">#REF!</definedName>
    <definedName name="BED" localSheetId="8">#REF!</definedName>
    <definedName name="BED" localSheetId="7">#REF!</definedName>
    <definedName name="BED">#REF!</definedName>
    <definedName name="BED_6" localSheetId="8">#REF!</definedName>
    <definedName name="BED_6" localSheetId="7">#REF!</definedName>
    <definedName name="BED_6">#REF!</definedName>
    <definedName name="BEDE">#REF!</definedName>
    <definedName name="BEF">[54]CIRRs!$C$79</definedName>
    <definedName name="Bei" localSheetId="8">[73]terms!#REF!</definedName>
    <definedName name="Bei" localSheetId="7">[73]terms!#REF!</definedName>
    <definedName name="Bei">[73]terms!#REF!</definedName>
    <definedName name="Belgium_wt">'[69]OECD wgt'!$B$15</definedName>
    <definedName name="BENEF98" localSheetId="8">#REF!</definedName>
    <definedName name="BENEF98" localSheetId="7">#REF!</definedName>
    <definedName name="BENEF98">#REF!</definedName>
    <definedName name="BENEF99" localSheetId="8">#REF!</definedName>
    <definedName name="BENEF99" localSheetId="7">#REF!</definedName>
    <definedName name="BENEF99">#REF!</definedName>
    <definedName name="BeneficioNetoY3">'[74]Vaciado 1'!$F$153</definedName>
    <definedName name="BEO" localSheetId="8">#REF!</definedName>
    <definedName name="BEO" localSheetId="7">#REF!</definedName>
    <definedName name="BEO">#REF!</definedName>
    <definedName name="BER" localSheetId="8">#REF!</definedName>
    <definedName name="BER" localSheetId="7">#REF!</definedName>
    <definedName name="BER">#REF!</definedName>
    <definedName name="BERBA" localSheetId="8">#REF!</definedName>
    <definedName name="BERBA" localSheetId="7">#REF!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 localSheetId="7">#REF!</definedName>
    <definedName name="BFD">#REF!</definedName>
    <definedName name="BFDA" localSheetId="8">#REF!</definedName>
    <definedName name="BFDA" localSheetId="7">#REF!</definedName>
    <definedName name="BFDA">#REF!</definedName>
    <definedName name="BFDI" localSheetId="8">#REF!</definedName>
    <definedName name="BFDI" localSheetId="7">#REF!</definedName>
    <definedName name="BFDI">#REF!</definedName>
    <definedName name="BFDIL" localSheetId="7">#REF!</definedName>
    <definedName name="BFDIL">#REF!</definedName>
    <definedName name="BFL">#N/A</definedName>
    <definedName name="BFL_C_G" localSheetId="8">#REF!</definedName>
    <definedName name="BFL_C_G" localSheetId="7">#REF!</definedName>
    <definedName name="BFL_C_G">#REF!</definedName>
    <definedName name="BFL_C_P" localSheetId="8">#REF!</definedName>
    <definedName name="BFL_C_P" localSheetId="7">#REF!</definedName>
    <definedName name="BFL_C_P">#REF!</definedName>
    <definedName name="BFL_CBA" localSheetId="8">#REF!</definedName>
    <definedName name="BFL_CBA" localSheetId="7">#REF!</definedName>
    <definedName name="BFL_CBA">#REF!</definedName>
    <definedName name="BFL_CBI">#REF!</definedName>
    <definedName name="BFL_CMU">#REF!</definedName>
    <definedName name="BFL_D">#N/A</definedName>
    <definedName name="BFL_D_G" localSheetId="8">#REF!</definedName>
    <definedName name="BFL_D_G" localSheetId="7">#REF!</definedName>
    <definedName name="BFL_D_G">#REF!</definedName>
    <definedName name="BFL_D_P" localSheetId="8">#REF!</definedName>
    <definedName name="BFL_D_P" localSheetId="7">#REF!</definedName>
    <definedName name="BFL_D_P">#REF!</definedName>
    <definedName name="BFL_DBA" localSheetId="8">#REF!</definedName>
    <definedName name="BFL_DBA" localSheetId="7">#REF!</definedName>
    <definedName name="BFL_DBA">#REF!</definedName>
    <definedName name="BFL_DBI">#REF!</definedName>
    <definedName name="BFL_DF">#N/A</definedName>
    <definedName name="BFL_DMU" localSheetId="8">#REF!</definedName>
    <definedName name="BFL_DMU" localSheetId="7">#REF!</definedName>
    <definedName name="BFL_DMU">#REF!</definedName>
    <definedName name="BFLB">#N/A</definedName>
    <definedName name="BFLB_D">#N/A</definedName>
    <definedName name="BFLB_DF">#N/A</definedName>
    <definedName name="BFLD_DF" localSheetId="7">[75]!BFLD_DF</definedName>
    <definedName name="BFLD_DF">[75]!BFLD_DF</definedName>
    <definedName name="BFLD_DF1">#N/A</definedName>
    <definedName name="BFLD_DF2">#N/A</definedName>
    <definedName name="BFLG">#N/A</definedName>
    <definedName name="BFLG_D">#N/A</definedName>
    <definedName name="BFLG_DF">#N/A</definedName>
    <definedName name="BFLRES" localSheetId="8">#REF!</definedName>
    <definedName name="BFLRES" localSheetId="7">#REF!</definedName>
    <definedName name="BFLRES">#REF!</definedName>
    <definedName name="BFO" localSheetId="8">#REF!</definedName>
    <definedName name="BFO" localSheetId="7">#REF!</definedName>
    <definedName name="BFO">#REF!</definedName>
    <definedName name="BFO_S" localSheetId="8">#REF!</definedName>
    <definedName name="BFO_S" localSheetId="7">#REF!</definedName>
    <definedName name="BFO_S">#REF!</definedName>
    <definedName name="BFOA" localSheetId="7">#REF!</definedName>
    <definedName name="BFOA">#REF!</definedName>
    <definedName name="BFOAG" localSheetId="7">#REF!</definedName>
    <definedName name="BFOAG">#REF!</definedName>
    <definedName name="BFOL" localSheetId="7">#REF!</definedName>
    <definedName name="BFOL">#REF!</definedName>
    <definedName name="BFOL_B" localSheetId="7">#REF!</definedName>
    <definedName name="BFOL_B">#REF!</definedName>
    <definedName name="BFOL_G" localSheetId="7">#REF!</definedName>
    <definedName name="BFOL_G">#REF!</definedName>
    <definedName name="BFOL_L" localSheetId="7">#REF!</definedName>
    <definedName name="BFOL_L">#REF!</definedName>
    <definedName name="BFOL_O" localSheetId="7">#REF!</definedName>
    <definedName name="BFOL_O">#REF!</definedName>
    <definedName name="BFOL_S" localSheetId="7">#REF!</definedName>
    <definedName name="BFOL_S">#REF!</definedName>
    <definedName name="BFOLB" localSheetId="7">#REF!</definedName>
    <definedName name="BFOLB">#REF!</definedName>
    <definedName name="BFOLG_L" localSheetId="7">#REF!</definedName>
    <definedName name="BFOLG_L">#REF!</definedName>
    <definedName name="BFOTH">#REF!</definedName>
    <definedName name="BFP" localSheetId="7">#REF!</definedName>
    <definedName name="BFP">#REF!</definedName>
    <definedName name="BFPA" localSheetId="7">#REF!</definedName>
    <definedName name="BFPA">#REF!</definedName>
    <definedName name="BFPAG" localSheetId="7">#REF!</definedName>
    <definedName name="BFPAG">#REF!</definedName>
    <definedName name="BFPL" localSheetId="7">#REF!</definedName>
    <definedName name="BFPL">#REF!</definedName>
    <definedName name="BFPLBN" localSheetId="7">#REF!</definedName>
    <definedName name="BFPLBN">#REF!</definedName>
    <definedName name="BFPLD" localSheetId="7">#REF!</definedName>
    <definedName name="BFPLD">#REF!</definedName>
    <definedName name="BFPLD_G" localSheetId="7">#REF!</definedName>
    <definedName name="BFPLD_G">#REF!</definedName>
    <definedName name="BFPLE" localSheetId="7">#REF!</definedName>
    <definedName name="BFPLE">#REF!</definedName>
    <definedName name="BFPLE_G" localSheetId="7">#REF!</definedName>
    <definedName name="BFPLE_G">#REF!</definedName>
    <definedName name="BFPLMM" localSheetId="7">#REF!</definedName>
    <definedName name="BFPLMM">#REF!</definedName>
    <definedName name="BFRA">#N/A</definedName>
    <definedName name="BFUND" localSheetId="8">#REF!</definedName>
    <definedName name="BFUND" localSheetId="7">#REF!</definedName>
    <definedName name="BFUND">#REF!</definedName>
    <definedName name="BGS" localSheetId="8">#REF!</definedName>
    <definedName name="BGS" localSheetId="7">#REF!</definedName>
    <definedName name="BGS">#REF!</definedName>
    <definedName name="BI">#N/A</definedName>
    <definedName name="BIO" localSheetId="8">[43]raw!#REF!</definedName>
    <definedName name="BIO" localSheetId="7">[43]raw!#REF!</definedName>
    <definedName name="BIO">[43]raw!#REF!</definedName>
    <definedName name="BIP" localSheetId="8">#REF!</definedName>
    <definedName name="BIP" localSheetId="7">#REF!</definedName>
    <definedName name="BIP">#REF!</definedName>
    <definedName name="BK">#N/A</definedName>
    <definedName name="BKF">#N/A</definedName>
    <definedName name="BKFA" localSheetId="8">#REF!</definedName>
    <definedName name="BKFA" localSheetId="7">#REF!</definedName>
    <definedName name="BKFA">#REF!</definedName>
    <definedName name="BKFBA" localSheetId="8">#REF!</definedName>
    <definedName name="BKFBA" localSheetId="7">#REF!</definedName>
    <definedName name="BKFBA">#REF!</definedName>
    <definedName name="BKFBI" localSheetId="8">#REF!</definedName>
    <definedName name="BKFBI" localSheetId="7">#REF!</definedName>
    <definedName name="BKFBI">#REF!</definedName>
    <definedName name="BKFMU">#REF!</definedName>
    <definedName name="BKO" localSheetId="7">#REF!</definedName>
    <definedName name="BKO">#REF!</definedName>
    <definedName name="bla" localSheetId="7" hidden="1">#REF!</definedName>
    <definedName name="bla" hidden="1">#REF!</definedName>
    <definedName name="bloco1">#REF!</definedName>
    <definedName name="BLOQUE1">[76]RECIMP99!$A$1:$Q$74</definedName>
    <definedName name="BLOQUE2">[76]RECIMP2000!$A$1:$Q$74</definedName>
    <definedName name="BLOQUE3">[76]RECIMP99!$A$274:$Q$274</definedName>
    <definedName name="BLOQUE4">[76]RECIMP2000real!$A$1:$Q$74</definedName>
    <definedName name="BLOQUE5">[76]RECIMP99!$V$1:$AK$74</definedName>
    <definedName name="BLOQUE6">[76]RECIMP2000!$W$1:$AJ$75</definedName>
    <definedName name="BLOQUE7">[76]RECIMP99!$V$274:$AK$274</definedName>
    <definedName name="BLOQUE8">[76]RECIMP2000real!$V$1:$AK$74</definedName>
    <definedName name="BLPH1" hidden="1">'[77]Ex rate bloom'!$A$4</definedName>
    <definedName name="BLPH2" hidden="1">'[77]Ex rate bloom'!$D$4</definedName>
    <definedName name="BLPH3" hidden="1">'[77]Ex rate bloom'!$G$4</definedName>
    <definedName name="BLPH4" hidden="1">'[77]Ex rate bloom'!$J$4</definedName>
    <definedName name="BLPH5" hidden="1">'[77]Ex rate bloom'!$M$4</definedName>
    <definedName name="BLPH6" hidden="1">'[77]Ex rate bloom'!$P$4</definedName>
    <definedName name="BLPH7" hidden="1">'[77]Ex rate bloom'!$S$4</definedName>
    <definedName name="BLPH8" hidden="1">'[77]Ex rate bloom'!$V$4</definedName>
    <definedName name="BM" localSheetId="8">#REF!</definedName>
    <definedName name="BM" localSheetId="7">#REF!</definedName>
    <definedName name="BM">#REF!</definedName>
    <definedName name="BMG">[78]Q6!$E$28:$AH$28</definedName>
    <definedName name="BMI" localSheetId="8">#REF!</definedName>
    <definedName name="BMI" localSheetId="7">#REF!</definedName>
    <definedName name="BMI">#REF!</definedName>
    <definedName name="BMII">#N/A</definedName>
    <definedName name="BMII_7" localSheetId="8">#REF!</definedName>
    <definedName name="BMII_7" localSheetId="7">#REF!</definedName>
    <definedName name="BMII_7">#REF!</definedName>
    <definedName name="BMII_G" localSheetId="8">#REF!</definedName>
    <definedName name="BMII_G" localSheetId="7">#REF!</definedName>
    <definedName name="BMII_G">#REF!</definedName>
    <definedName name="BMII_P" localSheetId="8">#REF!</definedName>
    <definedName name="BMII_P" localSheetId="7">#REF!</definedName>
    <definedName name="BMII_P">#REF!</definedName>
    <definedName name="BMIIB">#N/A</definedName>
    <definedName name="BMIIBA" localSheetId="8">#REF!</definedName>
    <definedName name="BMIIBA" localSheetId="7">#REF!</definedName>
    <definedName name="BMIIBA">#REF!</definedName>
    <definedName name="BMIIBI" localSheetId="8">#REF!</definedName>
    <definedName name="BMIIBI" localSheetId="7">#REF!</definedName>
    <definedName name="BMIIBI">#REF!</definedName>
    <definedName name="BMIIG">#N/A</definedName>
    <definedName name="BMIIMU" localSheetId="8">#REF!</definedName>
    <definedName name="BMIIMU" localSheetId="7">#REF!</definedName>
    <definedName name="BMIIMU">#REF!</definedName>
    <definedName name="BMS" localSheetId="8">#REF!</definedName>
    <definedName name="BMS" localSheetId="7">#REF!</definedName>
    <definedName name="BMS">#REF!</definedName>
    <definedName name="BNEO" localSheetId="8">#REF!</definedName>
    <definedName name="BNEO" localSheetId="7">#REF!</definedName>
    <definedName name="BNEO">#REF!</definedName>
    <definedName name="BNF">"CA"</definedName>
    <definedName name="BO" localSheetId="8">#REF!</definedName>
    <definedName name="BO" localSheetId="7">#REF!</definedName>
    <definedName name="BO">#REF!</definedName>
    <definedName name="BOG" localSheetId="8">#REF!</definedName>
    <definedName name="BOG" localSheetId="7">#REF!</definedName>
    <definedName name="BOG">#REF!</definedName>
    <definedName name="BOLETIN" localSheetId="8">[61]BCP!#REF!</definedName>
    <definedName name="BOLETIN" localSheetId="7">[61]BCP!#REF!</definedName>
    <definedName name="BOLETIN">[61]BCP!#REF!</definedName>
    <definedName name="Bolivia" localSheetId="8">#REF!</definedName>
    <definedName name="Bolivia" localSheetId="7">#REF!</definedName>
    <definedName name="Bolivia">#REF!</definedName>
    <definedName name="BOP">#N/A</definedName>
    <definedName name="BOPF" localSheetId="8">#REF!</definedName>
    <definedName name="BOPF" localSheetId="7">#REF!</definedName>
    <definedName name="BOPF">#REF!</definedName>
    <definedName name="BOPUSD" localSheetId="8">#REF!</definedName>
    <definedName name="BOPUSD" localSheetId="7">#REF!</definedName>
    <definedName name="BOPUSD">#REF!</definedName>
    <definedName name="BORRA_CUADROS" localSheetId="7">[79]!BORRA_CUADROS</definedName>
    <definedName name="BORRA_CUADROS">[79]!BORRA_CUADROS</definedName>
    <definedName name="BPBNF" localSheetId="8">#REF!</definedName>
    <definedName name="BPBNF" localSheetId="7">#REF!</definedName>
    <definedName name="BPBNF">#REF!</definedName>
    <definedName name="BRASS" localSheetId="8">#REF!</definedName>
    <definedName name="BRASS" localSheetId="7">#REF!</definedName>
    <definedName name="BRASS">#REF!</definedName>
    <definedName name="BRASS_1" localSheetId="8">#REF!</definedName>
    <definedName name="BRASS_1" localSheetId="7">#REF!</definedName>
    <definedName name="BRASS_1">#REF!</definedName>
    <definedName name="BRASS_6" localSheetId="7">#REF!</definedName>
    <definedName name="BRASS_6">#REF!</definedName>
    <definedName name="Brazil">#REF!</definedName>
    <definedName name="BRECHA">[64]BRECHA!$E$3</definedName>
    <definedName name="BS" localSheetId="8">#REF!</definedName>
    <definedName name="BS" localSheetId="7">#REF!</definedName>
    <definedName name="BS">#REF!</definedName>
    <definedName name="BS1A" localSheetId="8">#REF!</definedName>
    <definedName name="BS1A" localSheetId="7">#REF!</definedName>
    <definedName name="BS1A">#REF!</definedName>
    <definedName name="Bstd" localSheetId="8">#REF!</definedName>
    <definedName name="Bstd" localSheetId="7">#REF!</definedName>
    <definedName name="Bstd">#REF!</definedName>
    <definedName name="BTO">#REF!</definedName>
    <definedName name="BTR" localSheetId="7">#REF!</definedName>
    <definedName name="BTR">#REF!</definedName>
    <definedName name="BTRG" localSheetId="7">#REF!</definedName>
    <definedName name="BTRG">#REF!</definedName>
    <definedName name="BTRP">#REF!</definedName>
    <definedName name="Budget" localSheetId="7">#REF!</definedName>
    <definedName name="Budget">#REF!</definedName>
    <definedName name="Budget_expenditure">#REF!</definedName>
    <definedName name="Budget_revenue">#REF!</definedName>
    <definedName name="BURACO">#REF!</definedName>
    <definedName name="Button_13">"CLAGA2000_Consolidado_2001_List"</definedName>
    <definedName name="BX" localSheetId="8">#REF!</definedName>
    <definedName name="BX" localSheetId="7">#REF!</definedName>
    <definedName name="BX">#REF!</definedName>
    <definedName name="BXG">[78]Q6!$E$26:$AH$26</definedName>
    <definedName name="BXI" localSheetId="8">#REF!</definedName>
    <definedName name="BXI" localSheetId="7">#REF!</definedName>
    <definedName name="BXI">#REF!</definedName>
    <definedName name="BXS" localSheetId="8">#REF!</definedName>
    <definedName name="BXS" localSheetId="7">#REF!</definedName>
    <definedName name="BXS">#REF!</definedName>
    <definedName name="C.2" localSheetId="8">#REF!</definedName>
    <definedName name="C.2" localSheetId="7">#REF!</definedName>
    <definedName name="C.2">#REF!</definedName>
    <definedName name="C_" localSheetId="7">#REF!</definedName>
    <definedName name="C_">#REF!</definedName>
    <definedName name="C_1" localSheetId="8">OFFSET(#REF!,0,0,COUNT(#REF!),1)</definedName>
    <definedName name="C_1" localSheetId="7">OFFSET(#REF!,0,0,COUNT(#REF!),1)</definedName>
    <definedName name="C_1">OFFSET(#REF!,0,0,COUNT(#REF!),1)</definedName>
    <definedName name="C_2" localSheetId="7">OFFSET(#REF!,0,0,COUNT(#REF!),1)</definedName>
    <definedName name="C_2">OFFSET(#REF!,0,0,COUNT(#REF!),1)</definedName>
    <definedName name="CA" localSheetId="8">#REF!</definedName>
    <definedName name="CA" localSheetId="7">#REF!</definedName>
    <definedName name="CA">#REF!</definedName>
    <definedName name="CAD" localSheetId="8">#REF!</definedName>
    <definedName name="CAD" localSheetId="7">#REF!</definedName>
    <definedName name="CAD">#REF!</definedName>
    <definedName name="CAe" localSheetId="8">#REF!</definedName>
    <definedName name="CAe" localSheetId="7">#REF!</definedName>
    <definedName name="CAe">#REF!</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localSheetId="7"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localSheetId="7"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localSheetId="7"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lculo" localSheetId="8" hidden="1">#REF!</definedName>
    <definedName name="calculo" localSheetId="7" hidden="1">#REF!</definedName>
    <definedName name="calculo" hidden="1">#REF!</definedName>
    <definedName name="CalificaciónFinal">'[52]base de datos MODULO I'!$B$4:$E$49</definedName>
    <definedName name="CalificIndica">'[52]base de datos MODULO I'!$F$5:$AM$50</definedName>
    <definedName name="CAMARON" localSheetId="8">#REF!</definedName>
    <definedName name="CAMARON" localSheetId="7">#REF!</definedName>
    <definedName name="CAMARON">#REF!</definedName>
    <definedName name="Canada_wt">'[69]OECD wgt'!$B$10</definedName>
    <definedName name="CAPA" localSheetId="8">#REF!</definedName>
    <definedName name="CAPA" localSheetId="7">#REF!</definedName>
    <definedName name="CAPA">#REF!</definedName>
    <definedName name="CAperc" localSheetId="8">#REF!</definedName>
    <definedName name="CAperc" localSheetId="7">#REF!</definedName>
    <definedName name="CAperc">#REF!</definedName>
    <definedName name="Capit.Neto">'[52]Ranking Bancario'!$J$4:$N$54</definedName>
    <definedName name="Capitalizacion">'[52]Calidad del Activo'!$A$5:$K$24</definedName>
    <definedName name="CAr" localSheetId="8">#REF!</definedName>
    <definedName name="CAr" localSheetId="7">#REF!</definedName>
    <definedName name="CAr">#REF!</definedName>
    <definedName name="CAS">[64]CASCADA!$C$4</definedName>
    <definedName name="Cascada">[80]Hoja3!$B$1:$L$98</definedName>
    <definedName name="Cavg" localSheetId="8">OFFSET(#REF!,0,0,COUNT(#REF!),1)</definedName>
    <definedName name="Cavg" localSheetId="7">OFFSET(#REF!,0,0,COUNT(#REF!),1)</definedName>
    <definedName name="Cavg">OFFSET(#REF!,0,0,COUNT(#REF!),1)</definedName>
    <definedName name="cc" localSheetId="8" hidden="1">{"Riqfin97",#N/A,FALSE,"Tran";"Riqfinpro",#N/A,FALSE,"Tran"}</definedName>
    <definedName name="cc" localSheetId="0" hidden="1">{"Riqfin97",#N/A,FALSE,"Tran";"Riqfinpro",#N/A,FALSE,"Tran"}</definedName>
    <definedName name="cc" localSheetId="7" hidden="1">{"Riqfin97",#N/A,FALSE,"Tran";"Riqfinpro",#N/A,FALSE,"Tran"}</definedName>
    <definedName name="cc" hidden="1">{"Riqfin97",#N/A,FALSE,"Tran";"Riqfinpro",#N/A,FALSE,"Tran"}</definedName>
    <definedName name="ccc">#N/A</definedName>
    <definedName name="cccc">#N/A</definedName>
    <definedName name="ccccc" localSheetId="8" hidden="1">{"Minpmon",#N/A,FALSE,"Monthinput"}</definedName>
    <definedName name="ccccc" localSheetId="0" hidden="1">{"Minpmon",#N/A,FALSE,"Monthinput"}</definedName>
    <definedName name="ccccc" localSheetId="7" hidden="1">{"Minpmon",#N/A,FALSE,"Monthinput"}</definedName>
    <definedName name="ccccc" hidden="1">{"Minpmon",#N/A,FALSE,"Monthinput"}</definedName>
    <definedName name="cccccccccccccc" localSheetId="8" hidden="1">{"Tab1",#N/A,FALSE,"P";"Tab2",#N/A,FALSE,"P"}</definedName>
    <definedName name="cccccccccccccc" localSheetId="0" hidden="1">{"Tab1",#N/A,FALSE,"P";"Tab2",#N/A,FALSE,"P"}</definedName>
    <definedName name="cccccccccccccc" localSheetId="7" hidden="1">{"Tab1",#N/A,FALSE,"P";"Tab2",#N/A,FALSE,"P"}</definedName>
    <definedName name="cccccccccccccc" hidden="1">{"Tab1",#N/A,FALSE,"P";"Tab2",#N/A,FALSE,"P"}</definedName>
    <definedName name="cccm" localSheetId="8" hidden="1">{"Riqfin97",#N/A,FALSE,"Tran";"Riqfinpro",#N/A,FALSE,"Tran"}</definedName>
    <definedName name="cccm" localSheetId="0" hidden="1">{"Riqfin97",#N/A,FALSE,"Tran";"Riqfinpro",#N/A,FALSE,"Tran"}</definedName>
    <definedName name="cccm" localSheetId="7" hidden="1">{"Riqfin97",#N/A,FALSE,"Tran";"Riqfinpro",#N/A,FALSE,"Tran"}</definedName>
    <definedName name="cccm" hidden="1">{"Riqfin97",#N/A,FALSE,"Tran";"Riqfinpro",#N/A,FALSE,"Tran"}</definedName>
    <definedName name="ccme" localSheetId="8">#REF!</definedName>
    <definedName name="ccme" localSheetId="7">#REF!</definedName>
    <definedName name="ccme">#REF!</definedName>
    <definedName name="ccme2000" localSheetId="8">#REF!</definedName>
    <definedName name="ccme2000" localSheetId="7">#REF!</definedName>
    <definedName name="ccme2000">#REF!</definedName>
    <definedName name="ccme2001" localSheetId="8">#REF!</definedName>
    <definedName name="ccme2001" localSheetId="7">#REF!</definedName>
    <definedName name="ccme2001">#REF!</definedName>
    <definedName name="ccme2002">#REF!</definedName>
    <definedName name="ccme2003">#REF!</definedName>
    <definedName name="ccme98">[23]Programa!#REF!</definedName>
    <definedName name="ccme98j">[23]Programa!#REF!</definedName>
    <definedName name="ccme98s" localSheetId="8">#REF!</definedName>
    <definedName name="ccme98s" localSheetId="7">#REF!</definedName>
    <definedName name="ccme98s">#REF!</definedName>
    <definedName name="ccme99" localSheetId="8">#REF!</definedName>
    <definedName name="ccme99" localSheetId="7">#REF!</definedName>
    <definedName name="ccme99">#REF!</definedName>
    <definedName name="ccode">273</definedName>
    <definedName name="CD" localSheetId="8">#REF!</definedName>
    <definedName name="CD" localSheetId="7">#REF!</definedName>
    <definedName name="CD">#REF!</definedName>
    <definedName name="CD1A" localSheetId="8">#REF!</definedName>
    <definedName name="CD1A" localSheetId="7">#REF!</definedName>
    <definedName name="CD1A">#REF!</definedName>
    <definedName name="cde" localSheetId="8" hidden="1">{"Riqfin97",#N/A,FALSE,"Tran";"Riqfinpro",#N/A,FALSE,"Tran"}</definedName>
    <definedName name="cde" localSheetId="0" hidden="1">{"Riqfin97",#N/A,FALSE,"Tran";"Riqfinpro",#N/A,FALSE,"Tran"}</definedName>
    <definedName name="cde" localSheetId="7" hidden="1">{"Riqfin97",#N/A,FALSE,"Tran";"Riqfinpro",#N/A,FALSE,"Tran"}</definedName>
    <definedName name="cde" hidden="1">{"Riqfin97",#N/A,FALSE,"Tran";"Riqfinpro",#N/A,FALSE,"Tran"}</definedName>
    <definedName name="CEMENTO" localSheetId="8">#REF!</definedName>
    <definedName name="CEMENTO" localSheetId="7">#REF!</definedName>
    <definedName name="CEMENTO">#REF!</definedName>
    <definedName name="CENGOVT" localSheetId="8">#REF!</definedName>
    <definedName name="CENGOVT" localSheetId="7">#REF!</definedName>
    <definedName name="CENGOVT">#REF!</definedName>
    <definedName name="CEPA96" localSheetId="8">#REF!</definedName>
    <definedName name="CEPA96" localSheetId="7">#REF!</definedName>
    <definedName name="CEPA96">#REF!</definedName>
    <definedName name="CFA">[54]CIRRs!$C$81</definedName>
    <definedName name="cfdfdf" localSheetId="8" hidden="1">#REF!</definedName>
    <definedName name="cfdfdf" localSheetId="7" hidden="1">#REF!</definedName>
    <definedName name="cfdfdf" hidden="1">#REF!</definedName>
    <definedName name="CG" localSheetId="8">#REF!</definedName>
    <definedName name="CG" localSheetId="7">#REF!</definedName>
    <definedName name="CG">#REF!</definedName>
    <definedName name="CGBUDG" localSheetId="8">#REF!</definedName>
    <definedName name="CGBUDG" localSheetId="7">#REF!</definedName>
    <definedName name="CGBUDG">#REF!</definedName>
    <definedName name="CGBUDG_">#REF!</definedName>
    <definedName name="CGEXBUDG">#REF!</definedName>
    <definedName name="CGFIS">#REF!</definedName>
    <definedName name="CGNRP">#REF!</definedName>
    <definedName name="CGperc">#REF!</definedName>
    <definedName name="chart" localSheetId="7">#REF!</definedName>
    <definedName name="chart">#REF!</definedName>
    <definedName name="CHF" localSheetId="7">#REF!</definedName>
    <definedName name="CHF">#REF!</definedName>
    <definedName name="CHILE">#REF!</definedName>
    <definedName name="CHK">#REF!</definedName>
    <definedName name="CHK1.1">[59]Q1!#REF!</definedName>
    <definedName name="CHK2.1">[59]Q2!#REF!</definedName>
    <definedName name="CHK2.2">[59]Q2!#REF!</definedName>
    <definedName name="CHK2.3">[59]Q2!#REF!</definedName>
    <definedName name="CHK5.1" localSheetId="8">#REF!</definedName>
    <definedName name="CHK5.1" localSheetId="7">#REF!</definedName>
    <definedName name="CHK5.1">#REF!</definedName>
    <definedName name="cin" localSheetId="7">[23]Programa!#REF!</definedName>
    <definedName name="cin">[23]Programa!#REF!</definedName>
    <definedName name="cirr" localSheetId="8">#REF!</definedName>
    <definedName name="cirr" localSheetId="7">#REF!</definedName>
    <definedName name="cirr">#REF!</definedName>
    <definedName name="ClaveDeColor" localSheetId="8">#REF!</definedName>
    <definedName name="ClaveDeColor" localSheetId="7">#REF!</definedName>
    <definedName name="ClaveDeColor">#REF!</definedName>
    <definedName name="CLUB_PARIS_2004" localSheetId="8">#REF!</definedName>
    <definedName name="CLUB_PARIS_2004" localSheetId="7">#REF!</definedName>
    <definedName name="CLUB_PARIS_2004">#REF!</definedName>
    <definedName name="CLUB91" localSheetId="7">#REF!</definedName>
    <definedName name="CLUB91">#REF!</definedName>
    <definedName name="cmbccr">#REF!</definedName>
    <definedName name="cmbcom">#REF!</definedName>
    <definedName name="CMD">[61]BCP!#REF!</definedName>
    <definedName name="cmethapp" localSheetId="8">#REF!,#REF!,#REF!</definedName>
    <definedName name="cmethapp" localSheetId="7">#REF!,#REF!,#REF!</definedName>
    <definedName name="cmethapp">#REF!,#REF!,#REF!</definedName>
    <definedName name="cmethmain" localSheetId="8">#REF!</definedName>
    <definedName name="cmethmain" localSheetId="7">#REF!</definedName>
    <definedName name="cmethmain">#REF!</definedName>
    <definedName name="Cmin" localSheetId="8">OFFSET(#REF!,0,0,COUNT(#REF!),1)</definedName>
    <definedName name="Cmin" localSheetId="7">OFFSET(#REF!,0,0,COUNT(#REF!),1)</definedName>
    <definedName name="Cmin">OFFSET(#REF!,0,0,COUNT(#REF!),1)</definedName>
    <definedName name="cmsbn" localSheetId="8">#REF!</definedName>
    <definedName name="cmsbn" localSheetId="7">#REF!</definedName>
    <definedName name="cmsbn">#REF!</definedName>
    <definedName name="CN" localSheetId="8">#REF!</definedName>
    <definedName name="CN" localSheetId="7">#REF!</definedName>
    <definedName name="CN">#REF!</definedName>
    <definedName name="CN1A" localSheetId="8">#REF!</definedName>
    <definedName name="CN1A" localSheetId="7">#REF!</definedName>
    <definedName name="CN1A">#REF!</definedName>
    <definedName name="cnspnf">#REF!</definedName>
    <definedName name="CNY">#REF!</definedName>
    <definedName name="Cobertura">'[52]Ranking Bancario'!$Z$4:$AD$54</definedName>
    <definedName name="COLOMBIA" localSheetId="8">#REF!</definedName>
    <definedName name="COLOMBIA" localSheetId="7">#REF!</definedName>
    <definedName name="COLOMBIA">#REF!</definedName>
    <definedName name="Colombia___Summary_Accounts_of_the_Financial_System" localSheetId="8">base-flow</definedName>
    <definedName name="Colombia___Summary_Accounts_of_the_Financial_System" localSheetId="0">base-flow</definedName>
    <definedName name="Colombia___Summary_Accounts_of_the_Financial_System" localSheetId="7">[81]!base-flow</definedName>
    <definedName name="Colombia___Summary_Accounts_of_the_Financial_System">base-flow</definedName>
    <definedName name="Color1" localSheetId="8">#REF!</definedName>
    <definedName name="Color1" localSheetId="7">#REF!</definedName>
    <definedName name="Color1">#REF!</definedName>
    <definedName name="Color2" localSheetId="8">#REF!</definedName>
    <definedName name="Color2" localSheetId="7">#REF!</definedName>
    <definedName name="Color2">#REF!</definedName>
    <definedName name="Color3" localSheetId="8">#REF!</definedName>
    <definedName name="Color3" localSheetId="7">#REF!</definedName>
    <definedName name="Color3">#REF!</definedName>
    <definedName name="Color4" localSheetId="7">#REF!</definedName>
    <definedName name="Color4">#REF!</definedName>
    <definedName name="Color5" localSheetId="7">#REF!</definedName>
    <definedName name="Color5">#REF!</definedName>
    <definedName name="Color6" localSheetId="7">#REF!</definedName>
    <definedName name="Color6">#REF!</definedName>
    <definedName name="COM" localSheetId="7">#REF!</definedName>
    <definedName name="COM">#REF!</definedName>
    <definedName name="coma" localSheetId="8">[23]Programa!#REF!</definedName>
    <definedName name="coma" localSheetId="7">[23]Programa!#REF!</definedName>
    <definedName name="coma">[23]Programa!#REF!</definedName>
    <definedName name="COMPAR" localSheetId="8">#REF!</definedName>
    <definedName name="COMPAR" localSheetId="7">#REF!</definedName>
    <definedName name="COMPAR">#REF!</definedName>
    <definedName name="COMPIGP" localSheetId="8">#REF!</definedName>
    <definedName name="COMPIGP" localSheetId="7">#REF!</definedName>
    <definedName name="COMPIGP">#REF!</definedName>
    <definedName name="COMPROJ99" localSheetId="8">#REF!</definedName>
    <definedName name="COMPROJ99" localSheetId="7">#REF!</definedName>
    <definedName name="COMPROJ99">#REF!</definedName>
    <definedName name="CONCK">#REF!</definedName>
    <definedName name="conor">#REF!</definedName>
    <definedName name="cons">#REF!</definedName>
    <definedName name="CONS1">[82]MONTHLY!$BP$4:$CA$4</definedName>
    <definedName name="cons12mon" localSheetId="8">'[83]GDP projections'!#REF!</definedName>
    <definedName name="cons12mon" localSheetId="7">'[83]GDP projections'!#REF!</definedName>
    <definedName name="cons12mon">'[83]GDP projections'!#REF!</definedName>
    <definedName name="CONS2">[82]MONTHLY!$CB$4:$CM$4</definedName>
    <definedName name="CONSOL" localSheetId="8">#REF!</definedName>
    <definedName name="CONSOL" localSheetId="7">#REF!</definedName>
    <definedName name="CONSOL">#REF!</definedName>
    <definedName name="CONSOLC2" localSheetId="8">#REF!</definedName>
    <definedName name="CONSOLC2" localSheetId="7">#REF!</definedName>
    <definedName name="CONSOLC2">#REF!</definedName>
    <definedName name="consperc" localSheetId="8">'[83]GDP projections'!#REF!</definedName>
    <definedName name="consperc" localSheetId="7">'[83]GDP projections'!#REF!</definedName>
    <definedName name="consperc">'[83]GDP projections'!#REF!</definedName>
    <definedName name="consqtr" localSheetId="8">'[83]GDP projections'!#REF!</definedName>
    <definedName name="consqtr" localSheetId="7">'[83]GDP projections'!#REF!</definedName>
    <definedName name="consqtr">'[83]GDP projections'!#REF!</definedName>
    <definedName name="CONTENTS">[84]Contents!$A$1:$F$36</definedName>
    <definedName name="cooperantes" localSheetId="8">#REF!</definedName>
    <definedName name="cooperantes" localSheetId="7">#REF!</definedName>
    <definedName name="cooperantes">#REF!</definedName>
    <definedName name="COPA">#N/A</definedName>
    <definedName name="COPARTICIPACION_FEDERAL__LEY_N__23548">[4]C!$B$13:$N$13</definedName>
    <definedName name="copystart" localSheetId="8">#REF!</definedName>
    <definedName name="copystart" localSheetId="7">#REF!</definedName>
    <definedName name="copystart">#REF!</definedName>
    <definedName name="Copytodebt" localSheetId="8">'[3]in-out'!#REF!</definedName>
    <definedName name="Copytodebt" localSheetId="7">'[3]in-out'!#REF!</definedName>
    <definedName name="Copytodebt">'[3]in-out'!#REF!</definedName>
    <definedName name="CostoVentasY1">'[74]Vaciado 1'!$D$126</definedName>
    <definedName name="CostoVentasY2">'[74]Vaciado 1'!$E$126</definedName>
    <definedName name="CostoVentasY3">'[74]Vaciado 1'!$F$126</definedName>
    <definedName name="COUNT" localSheetId="8">#REF!</definedName>
    <definedName name="COUNT" localSheetId="7">#REF!</definedName>
    <definedName name="COUNT">#REF!</definedName>
    <definedName name="COUNTER" localSheetId="8">#REF!</definedName>
    <definedName name="COUNTER" localSheetId="7">#REF!</definedName>
    <definedName name="COUNTER">#REF!</definedName>
    <definedName name="CountryName" localSheetId="8">'[85]Exchange Rate chart'!#REF!</definedName>
    <definedName name="CountryName" localSheetId="7">'[85]Exchange Rate chart'!#REF!</definedName>
    <definedName name="CountryName">'[85]Exchange Rate chart'!#REF!</definedName>
    <definedName name="cp" localSheetId="8" hidden="1">'[86]C Summary'!#REF!</definedName>
    <definedName name="cp" localSheetId="7" hidden="1">'[86]C Summary'!#REF!</definedName>
    <definedName name="cp" hidden="1">'[86]C Summary'!#REF!</definedName>
    <definedName name="CPF" localSheetId="8">#REF!</definedName>
    <definedName name="CPF" localSheetId="7">#REF!</definedName>
    <definedName name="CPF">#REF!</definedName>
    <definedName name="CPI">[87]CPI!$A$4:$M$160</definedName>
    <definedName name="CPI_Core" localSheetId="8">#REF!</definedName>
    <definedName name="CPI_Core" localSheetId="7">#REF!</definedName>
    <definedName name="CPI_Core">#REF!</definedName>
    <definedName name="CPI_NAT_monthly" localSheetId="8">#REF!</definedName>
    <definedName name="CPI_NAT_monthly" localSheetId="7">#REF!</definedName>
    <definedName name="CPI_NAT_monthly">#REF!</definedName>
    <definedName name="CPICUM" localSheetId="8">#REF!</definedName>
    <definedName name="CPICUM" localSheetId="7">#REF!</definedName>
    <definedName name="CPICUM">#REF!</definedName>
    <definedName name="CRECWM">[88]SUPUESTOS!A$15</definedName>
    <definedName name="cred" localSheetId="8">#REF!</definedName>
    <definedName name="cred" localSheetId="7">#REF!</definedName>
    <definedName name="cred">#REF!</definedName>
    <definedName name="cred1" localSheetId="8">#REF!</definedName>
    <definedName name="cred1" localSheetId="7">#REF!</definedName>
    <definedName name="cred1">#REF!</definedName>
    <definedName name="CRED2" localSheetId="8">#REF!</definedName>
    <definedName name="CRED2" localSheetId="7">#REF!</definedName>
    <definedName name="CRED2">#REF!</definedName>
    <definedName name="cred2000">#REF!</definedName>
    <definedName name="cred2001">#REF!</definedName>
    <definedName name="cred2002">#REF!</definedName>
    <definedName name="cred2003">#REF!</definedName>
    <definedName name="cred98" localSheetId="8">[23]Programa!#REF!</definedName>
    <definedName name="cred98" localSheetId="7">[23]Programa!#REF!</definedName>
    <definedName name="cred98">[23]Programa!#REF!</definedName>
    <definedName name="cred98j" localSheetId="8">[23]Programa!#REF!</definedName>
    <definedName name="cred98j" localSheetId="7">[23]Programa!#REF!</definedName>
    <definedName name="cred98j">[23]Programa!#REF!</definedName>
    <definedName name="cred98s" localSheetId="8">#REF!</definedName>
    <definedName name="cred98s" localSheetId="7">#REF!</definedName>
    <definedName name="cred98s">#REF!</definedName>
    <definedName name="cred99" localSheetId="8">#REF!</definedName>
    <definedName name="cred99" localSheetId="7">#REF!</definedName>
    <definedName name="cred99">#REF!</definedName>
    <definedName name="CREDITO" localSheetId="8">#REF!</definedName>
    <definedName name="CREDITO" localSheetId="7">#REF!</definedName>
    <definedName name="CREDITO">#REF!</definedName>
    <definedName name="CREDITOBCH" localSheetId="7">#REF!</definedName>
    <definedName name="CREDITOBCH">#REF!</definedName>
    <definedName name="CREDITORSB" localSheetId="7">#REF!</definedName>
    <definedName name="CREDITORSB">#REF!</definedName>
    <definedName name="Crng" localSheetId="8">OFFSET(#REF!,0,0,COUNT(#REF!),1)</definedName>
    <definedName name="Crng" localSheetId="7">OFFSET(#REF!,0,0,COUNT(#REF!),1)</definedName>
    <definedName name="Crng">OFFSET(#REF!,0,0,COUNT(#REF!),1)</definedName>
    <definedName name="Crt" localSheetId="8">#REF!</definedName>
    <definedName name="Crt" localSheetId="7">#REF!</definedName>
    <definedName name="Crt">#REF!</definedName>
    <definedName name="CRUDE1">[82]MONTHLY!$B$437:$Z$444</definedName>
    <definedName name="CRUDE2">[82]MONTHLY!$B$451:$Z$458</definedName>
    <definedName name="CRUDE3">[82]MONTHLY!$B$465:$Z$472</definedName>
    <definedName name="CRUZ" localSheetId="8">#REF!</definedName>
    <definedName name="CRUZ" localSheetId="7">#REF!</definedName>
    <definedName name="CRUZ">#REF!</definedName>
    <definedName name="CRUZ1" localSheetId="8">#REF!</definedName>
    <definedName name="CRUZ1" localSheetId="7">#REF!</definedName>
    <definedName name="CRUZ1">#REF!</definedName>
    <definedName name="CS" localSheetId="8">#REF!</definedName>
    <definedName name="CS" localSheetId="7">#REF!</definedName>
    <definedName name="CS">#REF!</definedName>
    <definedName name="CS1A" localSheetId="7">#REF!</definedName>
    <definedName name="CS1A">#REF!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d1">#REF!</definedName>
    <definedName name="cua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_10.3.1">'[89]fondo promedio'!$A$36:$L$74</definedName>
    <definedName name="CUADRO_N__4.1.3" localSheetId="8">#REF!</definedName>
    <definedName name="CUADRO_N__4.1.3" localSheetId="7">#REF!</definedName>
    <definedName name="CUADRO_N__4.1.3">#REF!</definedName>
    <definedName name="CUADRO_No_9_C" localSheetId="8">#REF!</definedName>
    <definedName name="CUADRO_No_9_C" localSheetId="7">#REF!</definedName>
    <definedName name="CUADRO_No_9_C">#REF!</definedName>
    <definedName name="CUADRO9" localSheetId="8">#REF!</definedName>
    <definedName name="CUADRO9" localSheetId="7">#REF!</definedName>
    <definedName name="CUADRO9">#REF!</definedName>
    <definedName name="CUADRO9A">#REF!</definedName>
    <definedName name="CUADRO9B">#REF!</definedName>
    <definedName name="CUADROI">#REF!</definedName>
    <definedName name="CUADROII">#REF!</definedName>
    <definedName name="CUADROIII">#REF!</definedName>
    <definedName name="CUADROIV">#REF!</definedName>
    <definedName name="CUADROV">#REF!</definedName>
    <definedName name="CUADROVI">#REF!</definedName>
    <definedName name="CUADROVII">#REF!</definedName>
    <definedName name="CUENTASMON">[61]BCP!#REF!</definedName>
    <definedName name="culo">'[90]graf 1'!$A$1:$IV$2</definedName>
    <definedName name="cuman">[62]Contribution!$C$378:$DC$392</definedName>
    <definedName name="Cuota">'[52]Dinámica Couta Mercado'!$A$11:$O$28</definedName>
    <definedName name="CurMonth" localSheetId="8">#REF!</definedName>
    <definedName name="CurMonth" localSheetId="7">#REF!</definedName>
    <definedName name="CurMonth">#REF!</definedName>
    <definedName name="Currency" localSheetId="8">#REF!</definedName>
    <definedName name="Currency" localSheetId="7">#REF!</definedName>
    <definedName name="Currency">#REF!</definedName>
    <definedName name="CURRENTYEAR" localSheetId="8">#REF!</definedName>
    <definedName name="CURRENTYEAR" localSheetId="7">#REF!</definedName>
    <definedName name="CURRENTYEAR">#REF!</definedName>
    <definedName name="CurrVintage">[91]Current!$D$66</definedName>
    <definedName name="cutoff">'[92]LIC cutoff'!$A$2:$B$15</definedName>
    <definedName name="CYEAR2021" localSheetId="7">[93]Coal!$B$583:$J$583</definedName>
    <definedName name="CYEAR2021">[93]Coal!$B$583:$J$583</definedName>
    <definedName name="CYEAR2022" localSheetId="7">[93]Coal!$K$583:$V$583</definedName>
    <definedName name="CYEAR2022">[93]Coal!$K$583:$V$583</definedName>
    <definedName name="CYEAR2023" localSheetId="7">[93]Coal!$W$583:$AH$583</definedName>
    <definedName name="CYEAR2023">[93]Coal!$W$583:$AH$583</definedName>
    <definedName name="CYEAR2024" localSheetId="7">[93]Coal!$AI$583:$AT$583</definedName>
    <definedName name="CYEAR2024">[93]Coal!$AI$583:$AT$583</definedName>
    <definedName name="CYEAR2025" localSheetId="7">[93]Coal!$AU$583:$AX$583</definedName>
    <definedName name="CYEAR2025">[93]Coal!$AU$583:$AX$583</definedName>
    <definedName name="d" localSheetId="8" hidden="1">'[94]Fax a enviar'!#REF!</definedName>
    <definedName name="d" localSheetId="7" hidden="1">'[94]Fax a enviar'!#REF!</definedName>
    <definedName name="d" hidden="1">'[94]Fax a enviar'!#REF!</definedName>
    <definedName name="D_ALTBCA_GDP" localSheetId="8">#REF!</definedName>
    <definedName name="D_ALTBCA_GDP" localSheetId="7">#REF!</definedName>
    <definedName name="D_ALTBCA_GDP">#REF!</definedName>
    <definedName name="D_ALTNGDP_R" localSheetId="8">#REF!</definedName>
    <definedName name="D_ALTNGDP_R" localSheetId="7">#REF!</definedName>
    <definedName name="D_ALTNGDP_R">#REF!</definedName>
    <definedName name="D_ALTNGDP_RG" localSheetId="8">#REF!</definedName>
    <definedName name="D_ALTNGDP_RG" localSheetId="7">#REF!</definedName>
    <definedName name="D_ALTNGDP_RG">#REF!</definedName>
    <definedName name="D_ALTPCPI">#REF!</definedName>
    <definedName name="D_ALTPCPIG">#REF!</definedName>
    <definedName name="D_B" localSheetId="7">#REF!</definedName>
    <definedName name="D_B">#REF!</definedName>
    <definedName name="D_BCA_GDP">#REF!</definedName>
    <definedName name="D_BFD">#REF!</definedName>
    <definedName name="D_BFL">#REF!</definedName>
    <definedName name="D_BFL_D">#REF!</definedName>
    <definedName name="D_BFL_S">#REF!</definedName>
    <definedName name="D_BFLG">#REF!</definedName>
    <definedName name="D_BFOP">#REF!</definedName>
    <definedName name="D_BFPP">#REF!</definedName>
    <definedName name="D_BFRA1">#REF!</definedName>
    <definedName name="D_BFX">#REF!</definedName>
    <definedName name="D_BFXG">#REF!</definedName>
    <definedName name="D_BFXP">#REF!</definedName>
    <definedName name="D_BRASS">#REF!</definedName>
    <definedName name="D_CalcNGS">#REF!</definedName>
    <definedName name="D_CalcNMG_R">#REF!</definedName>
    <definedName name="D_CalcNXG_R">#REF!</definedName>
    <definedName name="D_D">#REF!</definedName>
    <definedName name="D_D_B">#REF!</definedName>
    <definedName name="D_D_Bdiff">#REF!</definedName>
    <definedName name="D_D_Bdiff1">#REF!</definedName>
    <definedName name="D_D_G">#REF!</definedName>
    <definedName name="D_D_Gdiff">#REF!</definedName>
    <definedName name="D_D_Gdiff1">#REF!</definedName>
    <definedName name="D_D_S">#REF!</definedName>
    <definedName name="D_D_Sdiff">#REF!</definedName>
    <definedName name="D_D_Sdiff1">#REF!</definedName>
    <definedName name="D_DA">#REF!</definedName>
    <definedName name="D_DAdiff">#REF!</definedName>
    <definedName name="D_DAdiff1">#REF!</definedName>
    <definedName name="D_Ddiff">#REF!</definedName>
    <definedName name="D_Ddiff1">#REF!</definedName>
    <definedName name="D_DSdiff">#REF!</definedName>
    <definedName name="D_DSdiff1">#REF!</definedName>
    <definedName name="D_EDNA">#REF!</definedName>
    <definedName name="D_EDNA_B">[95]DA!#REF!</definedName>
    <definedName name="D_EDNA_D">[95]DA!#REF!</definedName>
    <definedName name="D_EDNA_T">[95]DA!#REF!</definedName>
    <definedName name="D_EDNE">[95]DA!#REF!</definedName>
    <definedName name="D_ENDA" localSheetId="8">#REF!</definedName>
    <definedName name="D_ENDA" localSheetId="7">#REF!</definedName>
    <definedName name="D_ENDA">#REF!</definedName>
    <definedName name="D_G" localSheetId="8">#REF!</definedName>
    <definedName name="D_G" localSheetId="7">#REF!</definedName>
    <definedName name="D_G">#REF!</definedName>
    <definedName name="D_GCB" localSheetId="8">#REF!</definedName>
    <definedName name="D_GCB" localSheetId="7">#REF!</definedName>
    <definedName name="D_GCB">#REF!</definedName>
    <definedName name="D_GGB">#REF!</definedName>
    <definedName name="D_Ind" localSheetId="7">#REF!</definedName>
    <definedName name="D_Ind">#REF!</definedName>
    <definedName name="D_L" localSheetId="7">#REF!</definedName>
    <definedName name="D_L">#REF!</definedName>
    <definedName name="D_MCV">#REF!</definedName>
    <definedName name="D_MCV_B">#REF!</definedName>
    <definedName name="D_MCV_D">#REF!</definedName>
    <definedName name="D_MCV_N">#REF!</definedName>
    <definedName name="D_MCV_T">#REF!</definedName>
    <definedName name="D_NGDP">#REF!</definedName>
    <definedName name="D_NGDP_D">#REF!</definedName>
    <definedName name="D_NGDP_DAQ">#REF!</definedName>
    <definedName name="D_NGDP_DQ">#REF!</definedName>
    <definedName name="D_NGDP_RG">#REF!</definedName>
    <definedName name="D_NGDP_RGAQ">#REF!</definedName>
    <definedName name="D_NGDP_RGQ">#REF!</definedName>
    <definedName name="D_NGDPD">#REF!</definedName>
    <definedName name="D_NGDPDPC">#REF!</definedName>
    <definedName name="D_NGS">#REF!</definedName>
    <definedName name="D_NMG_R">#REF!</definedName>
    <definedName name="D_NSDGDP">#REF!</definedName>
    <definedName name="D_NSDGDP_R">#REF!</definedName>
    <definedName name="D_NTDD_RG">#REF!</definedName>
    <definedName name="D_NTDD_RGAQ">#REF!</definedName>
    <definedName name="D_NTDD_RGQ">#REF!</definedName>
    <definedName name="D_NXG_R">#REF!</definedName>
    <definedName name="D_O" localSheetId="7">#REF!</definedName>
    <definedName name="D_O">#REF!</definedName>
    <definedName name="D_OTB">#REF!</definedName>
    <definedName name="D_P">#REF!</definedName>
    <definedName name="D_PCPI">#REF!</definedName>
    <definedName name="D_PCPIAQ">#REF!</definedName>
    <definedName name="D_PCPIG">#REF!</definedName>
    <definedName name="D_PCPIGAQ">#REF!</definedName>
    <definedName name="D_PCPIGQ">#REF!</definedName>
    <definedName name="D_PCPIQ">#REF!</definedName>
    <definedName name="D_PPPPC">#REF!</definedName>
    <definedName name="D_PPPWGT">#REF!</definedName>
    <definedName name="D_S" localSheetId="7">#REF!</definedName>
    <definedName name="D_S">#REF!</definedName>
    <definedName name="D_SRM" localSheetId="7">#REF!</definedName>
    <definedName name="D_SRM">#REF!</definedName>
    <definedName name="D_SY" localSheetId="7">#REF!</definedName>
    <definedName name="D_SY">#REF!</definedName>
    <definedName name="D_WPCP33_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7">#REF!</definedName>
    <definedName name="da">#REF!</definedName>
    <definedName name="DABA">#REF!</definedName>
    <definedName name="DABI">#REF!</definedName>
    <definedName name="DABproj">#N/A</definedName>
    <definedName name="DAGproj">#N/A</definedName>
    <definedName name="Daily_Depreciation">'[70]Inter-Bank'!$E$5</definedName>
    <definedName name="DAMU" localSheetId="8">#REF!</definedName>
    <definedName name="DAMU" localSheetId="7">#REF!</definedName>
    <definedName name="DAMU">#REF!</definedName>
    <definedName name="DAperc" localSheetId="8">#REF!</definedName>
    <definedName name="DAperc" localSheetId="7">#REF!</definedName>
    <definedName name="DAperc">#REF!</definedName>
    <definedName name="DAproj">#N/A</definedName>
    <definedName name="DASD">#N/A</definedName>
    <definedName name="DASDB">#N/A</definedName>
    <definedName name="DASDG">#N/A</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base_MI">#REF!</definedName>
    <definedName name="dataSeguimiento" localSheetId="7">#REF!</definedName>
    <definedName name="dataSeguimiento">#REF!</definedName>
    <definedName name="Dataset" localSheetId="7">#REF!</definedName>
    <definedName name="Dataset">#REF!</definedName>
    <definedName name="datatbl">#REF!</definedName>
    <definedName name="date">[96]Tablas!$IV$1:$IV$2</definedName>
    <definedName name="dates">'[48]shared data'!$S$8:$S$155</definedName>
    <definedName name="DATES_A">'[48]shared data'!$D$2:$AC$2</definedName>
    <definedName name="dates_w" localSheetId="8">#REF!</definedName>
    <definedName name="dates_w" localSheetId="7">#REF!</definedName>
    <definedName name="dates_w">#REF!</definedName>
    <definedName name="Dates1" localSheetId="8">#REF!</definedName>
    <definedName name="Dates1" localSheetId="7">#REF!</definedName>
    <definedName name="Dates1">#REF!</definedName>
    <definedName name="datesaa" localSheetId="8">#REF!</definedName>
    <definedName name="datesaa" localSheetId="7">#REF!</definedName>
    <definedName name="datesaa">#REF!</definedName>
    <definedName name="datess">#REF!</definedName>
    <definedName name="DB" localSheetId="7">#REF!</definedName>
    <definedName name="DB">#REF!</definedName>
    <definedName name="DBA">#REF!</definedName>
    <definedName name="DBI">#REF!</definedName>
    <definedName name="dbo" localSheetId="7">#REF!</definedName>
    <definedName name="dbo">#REF!</definedName>
    <definedName name="DBproj">#N/A</definedName>
    <definedName name="dcc" localSheetId="8">#REF!</definedName>
    <definedName name="dcc" localSheetId="7">#REF!</definedName>
    <definedName name="dcc">#REF!</definedName>
    <definedName name="dcc98j">[23]Programa!#REF!</definedName>
    <definedName name="dcc98s" localSheetId="8">#REF!</definedName>
    <definedName name="dcc98s" localSheetId="7">#REF!</definedName>
    <definedName name="dcc98s">#REF!</definedName>
    <definedName name="dd" localSheetId="8" hidden="1">{"Riqfin97",#N/A,FALSE,"Tran";"Riqfinpro",#N/A,FALSE,"Tran"}</definedName>
    <definedName name="dd" localSheetId="0" hidden="1">{"Riqfin97",#N/A,FALSE,"Tran";"Riqfinpro",#N/A,FALSE,"Tran"}</definedName>
    <definedName name="dd" localSheetId="7" hidden="1">{"Riqfin97",#N/A,FALSE,"Tran";"Riqfinpro",#N/A,FALSE,"Tran"}</definedName>
    <definedName name="dd" hidden="1">{"Riqfin97",#N/A,FALSE,"Tran";"Riqfinpro",#N/A,FALSE,"Tran"}</definedName>
    <definedName name="DD__Charts_area" localSheetId="8">#REF!</definedName>
    <definedName name="DD__Charts_area" localSheetId="7">#REF!</definedName>
    <definedName name="DD__Charts_area">#REF!</definedName>
    <definedName name="DD__GDI" localSheetId="8">#REF!</definedName>
    <definedName name="DD__GDI" localSheetId="7">#REF!</definedName>
    <definedName name="DD__GDI">#REF!</definedName>
    <definedName name="DD__GDP_real_by_sector_of_origin" localSheetId="8">#REF!</definedName>
    <definedName name="DD__GDP_real_by_sector_of_origin" localSheetId="7">#REF!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DD" localSheetId="7">#REF!</definedName>
    <definedName name="DDD">#REF!</definedName>
    <definedName name="dddd" localSheetId="8" hidden="1">{"Minpmon",#N/A,FALSE,"Monthinput"}</definedName>
    <definedName name="dddd" localSheetId="0" hidden="1">{"Minpmon",#N/A,FALSE,"Monthinput"}</definedName>
    <definedName name="dddd" localSheetId="7" hidden="1">{"Minpmon",#N/A,FALSE,"Monthinput"}</definedName>
    <definedName name="dddd" hidden="1">{"Minpmon",#N/A,FALSE,"Monthinput"}</definedName>
    <definedName name="dddddd" localSheetId="8" hidden="1">{"Tab1",#N/A,FALSE,"P";"Tab2",#N/A,FALSE,"P"}</definedName>
    <definedName name="dddddd" localSheetId="0" hidden="1">{"Tab1",#N/A,FALSE,"P";"Tab2",#N/A,FALSE,"P"}</definedName>
    <definedName name="dddddd" localSheetId="7" hidden="1">{"Tab1",#N/A,FALSE,"P";"Tab2",#N/A,FALSE,"P"}</definedName>
    <definedName name="dddddd" hidden="1">{"Tab1",#N/A,FALSE,"P";"Tab2",#N/A,FALSE,"P"}</definedName>
    <definedName name="ddgdg" localSheetId="8" hidden="1">#REF!</definedName>
    <definedName name="ddgdg" localSheetId="7" hidden="1">#REF!</definedName>
    <definedName name="ddgdg" hidden="1">#REF!</definedName>
    <definedName name="DDR" localSheetId="8">#REF!</definedName>
    <definedName name="DDR" localSheetId="7">#REF!</definedName>
    <definedName name="DDR">#REF!</definedName>
    <definedName name="DDRBA" localSheetId="8">#REF!</definedName>
    <definedName name="DDRBA" localSheetId="7">#REF!</definedName>
    <definedName name="DDRBA">#REF!</definedName>
    <definedName name="Deal_Date">'[70]Inter-Bank'!$B$5</definedName>
    <definedName name="DEBRIEF" localSheetId="8">#REF!</definedName>
    <definedName name="DEBRIEF" localSheetId="7">#REF!</definedName>
    <definedName name="DEBRIEF">#REF!</definedName>
    <definedName name="DEBT" localSheetId="8">#REF!</definedName>
    <definedName name="DEBT" localSheetId="7">#REF!</definedName>
    <definedName name="DEBT">#REF!</definedName>
    <definedName name="DEBT_NEW" localSheetId="8">[60]Debt!#REF!</definedName>
    <definedName name="DEBT_NEW" localSheetId="7">[60]Debt!#REF!</definedName>
    <definedName name="DEBT_NEW">[60]Debt!#REF!</definedName>
    <definedName name="DEBT_OLD" localSheetId="8">[60]Debt!#REF!</definedName>
    <definedName name="DEBT_OLD" localSheetId="7">[60]Debt!#REF!</definedName>
    <definedName name="DEBT_OLD">[60]Debt!#REF!</definedName>
    <definedName name="DEBT_TOT" localSheetId="8">[60]Debt!#REF!</definedName>
    <definedName name="DEBT_TOT" localSheetId="7">[60]Debt!#REF!</definedName>
    <definedName name="DEBT_TOT">[60]Debt!#REF!</definedName>
    <definedName name="DEBT1" localSheetId="8">#REF!</definedName>
    <definedName name="DEBT1" localSheetId="7">#REF!</definedName>
    <definedName name="DEBT1">#REF!</definedName>
    <definedName name="DEBT10" localSheetId="8">#REF!</definedName>
    <definedName name="DEBT10" localSheetId="7">#REF!</definedName>
    <definedName name="DEBT10">#REF!</definedName>
    <definedName name="DEBT11" localSheetId="8">#REF!</definedName>
    <definedName name="DEBT11" localSheetId="7">#REF!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FICIT98">#REF!</definedName>
    <definedName name="DEFICIT99">#REF!</definedName>
    <definedName name="DEFL" localSheetId="7">#REF!</definedName>
    <definedName name="DEFL">#REF!</definedName>
    <definedName name="DEG" localSheetId="7">#REF!</definedName>
    <definedName name="DEG">#REF!</definedName>
    <definedName name="DEM">[54]CIRRs!$C$84</definedName>
    <definedName name="DEMEURO" localSheetId="8">#REF!</definedName>
    <definedName name="DEMEURO" localSheetId="7">#REF!</definedName>
    <definedName name="DEMEURO">#REF!</definedName>
    <definedName name="Denmark_wt">'[69]OECD wgt'!$B$17</definedName>
    <definedName name="Department" localSheetId="8">'[85]Exchange Rate chart'!#REF!</definedName>
    <definedName name="Department" localSheetId="7">'[85]Exchange Rate chart'!#REF!</definedName>
    <definedName name="Department">'[85]Exchange Rate chart'!#REF!</definedName>
    <definedName name="DependenciaBrecha">[97]ROE!$B$136</definedName>
    <definedName name="DependenciaBrecha2">[98]ROE!$B$136</definedName>
    <definedName name="DependenciaSpread">[97]ROE!$B$134</definedName>
    <definedName name="DependenciaSpread2">[98]ROE!$B$134</definedName>
    <definedName name="der" localSheetId="8" hidden="1">{"Tab1",#N/A,FALSE,"P";"Tab2",#N/A,FALSE,"P"}</definedName>
    <definedName name="der" localSheetId="0" hidden="1">{"Tab1",#N/A,FALSE,"P";"Tab2",#N/A,FALSE,"P"}</definedName>
    <definedName name="der" localSheetId="7" hidden="1">{"Tab1",#N/A,FALSE,"P";"Tab2",#N/A,FALSE,"P"}</definedName>
    <definedName name="der" hidden="1">{"Tab1",#N/A,FALSE,"P";"Tab2",#N/A,FALSE,"P"}</definedName>
    <definedName name="DES" localSheetId="8">#REF!</definedName>
    <definedName name="DES" localSheetId="7">#REF!</definedName>
    <definedName name="DES">#REF!</definedName>
    <definedName name="DESC96" localSheetId="8">#REF!</definedName>
    <definedName name="DESC96" localSheetId="7">#REF!</definedName>
    <definedName name="DESC96">#REF!</definedName>
    <definedName name="DESPUESCORTE" localSheetId="8">#REF!</definedName>
    <definedName name="DESPUESCORTE" localSheetId="7">#REF!</definedName>
    <definedName name="DESPUESCORTE">#REF!</definedName>
    <definedName name="dexbccr">#REF!</definedName>
    <definedName name="df">[5]!df</definedName>
    <definedName name="dfdf" localSheetId="8" hidden="1">'[94]Fax a enviar'!#REF!</definedName>
    <definedName name="dfdf" localSheetId="7" hidden="1">'[94]Fax a enviar'!#REF!</definedName>
    <definedName name="dfdf" hidden="1">'[94]Fax a enviar'!#REF!</definedName>
    <definedName name="dfdfsd" localSheetId="8" hidden="1">'[99]Fax a enviar'!#REF!</definedName>
    <definedName name="dfdfsd" localSheetId="7" hidden="1">'[99]Fax a enviar'!#REF!</definedName>
    <definedName name="dfdfsd" hidden="1">'[99]Fax a enviar'!#REF!</definedName>
    <definedName name="dfdgfdfd" localSheetId="8" hidden="1">'[100]Fax a enviar'!#REF!</definedName>
    <definedName name="dfdgfdfd" localSheetId="7" hidden="1">'[100]Fax a enviar'!#REF!</definedName>
    <definedName name="dfdgfdfd" hidden="1">'[100]Fax a enviar'!#REF!</definedName>
    <definedName name="dfdgfdsfsd" localSheetId="8" hidden="1">#REF!</definedName>
    <definedName name="dfdgfdsfsd" localSheetId="7" hidden="1">#REF!</definedName>
    <definedName name="dfdgfdsfsd" hidden="1">#REF!</definedName>
    <definedName name="dfgd" localSheetId="8">#REF!</definedName>
    <definedName name="dfgd" localSheetId="7">#REF!</definedName>
    <definedName name="dfgd">#REF!</definedName>
    <definedName name="DG" localSheetId="8">#REF!</definedName>
    <definedName name="DG" localSheetId="7">#REF!</definedName>
    <definedName name="DG">#REF!</definedName>
    <definedName name="DG_S" localSheetId="7">#REF!</definedName>
    <definedName name="DG_S">#REF!</definedName>
    <definedName name="dgdgd" localSheetId="7" hidden="1">#REF!</definedName>
    <definedName name="dgdgd" hidden="1">#REF!</definedName>
    <definedName name="DGImonth">#REF!</definedName>
    <definedName name="DGproj">#N/A</definedName>
    <definedName name="DIARIO" localSheetId="8">#REF!</definedName>
    <definedName name="DIARIO" localSheetId="7">#REF!</definedName>
    <definedName name="DIARIO">#REF!</definedName>
    <definedName name="DIC._88" localSheetId="8">#REF!</definedName>
    <definedName name="DIC._88" localSheetId="7">#REF!</definedName>
    <definedName name="DIC._88">#REF!</definedName>
    <definedName name="DIC._89" localSheetId="8">#REF!</definedName>
    <definedName name="DIC._89" localSheetId="7">#REF!</definedName>
    <definedName name="DIC._89">#REF!</definedName>
    <definedName name="DIFCTO00">#REF!</definedName>
    <definedName name="DIFCTO97">#REF!</definedName>
    <definedName name="DIFCTO98">#REF!</definedName>
    <definedName name="DIFCTO99">#REF!</definedName>
    <definedName name="Diferencia">[101]A.11!#REF!</definedName>
    <definedName name="DISB">[60]Debt!#REF!</definedName>
    <definedName name="Discount_IDA">[102]NPV!$B$28</definedName>
    <definedName name="Discount_IDA1" localSheetId="8">#REF!</definedName>
    <definedName name="Discount_IDA1" localSheetId="7">#REF!</definedName>
    <definedName name="Discount_IDA1">#REF!</definedName>
    <definedName name="Discount_NC" localSheetId="8">[102]NPV!#REF!</definedName>
    <definedName name="Discount_NC" localSheetId="7">[102]NPV!#REF!</definedName>
    <definedName name="Discount_NC">[102]NPV!#REF!</definedName>
    <definedName name="DiscountRate" localSheetId="8">#REF!</definedName>
    <definedName name="DiscountRate" localSheetId="7">#REF!</definedName>
    <definedName name="DiscountRate">#REF!</definedName>
    <definedName name="divi">[103]Base!$H$2816</definedName>
    <definedName name="DIVISOOR">[104]Sheet2!$A$46</definedName>
    <definedName name="DIVISOR" localSheetId="8">#REF!</definedName>
    <definedName name="DIVISOR" localSheetId="7">#REF!</definedName>
    <definedName name="DIVISOR">#REF!</definedName>
    <definedName name="DIVISOR1" localSheetId="8">#REF!</definedName>
    <definedName name="DIVISOR1" localSheetId="7">#REF!</definedName>
    <definedName name="DIVISOR1">#REF!</definedName>
    <definedName name="DKK" localSheetId="8">#REF!</definedName>
    <definedName name="DKK" localSheetId="7">#REF!</definedName>
    <definedName name="DKK">#REF!</definedName>
    <definedName name="DKR" localSheetId="7">#REF!</definedName>
    <definedName name="DKR">#REF!</definedName>
    <definedName name="DM" localSheetId="7">#REF!</definedName>
    <definedName name="DM">#REF!</definedName>
    <definedName name="DM1A" localSheetId="7">#REF!</definedName>
    <definedName name="DM1A">#REF!</definedName>
    <definedName name="DMBYS">[88]RESULTADOS!$A$86:$IV$86</definedName>
    <definedName name="DMU" localSheetId="8">#REF!</definedName>
    <definedName name="DMU" localSheetId="7">#REF!</definedName>
    <definedName name="DMU">#REF!</definedName>
    <definedName name="DNP">[88]SUPUESTOS!A$18</definedName>
    <definedName name="DO" localSheetId="8">#REF!</definedName>
    <definedName name="DO" localSheetId="7">#REF!</definedName>
    <definedName name="DO">#REF!</definedName>
    <definedName name="DOMI">#N/A</definedName>
    <definedName name="DOMINIO2">#N/A</definedName>
    <definedName name="DPOB">[88]SUPUESTOS!A$7</definedName>
    <definedName name="Dproj">#N/A</definedName>
    <definedName name="DR" localSheetId="8">#REF!</definedName>
    <definedName name="DR" localSheetId="7">#REF!</definedName>
    <definedName name="DR">#REF!</definedName>
    <definedName name="DR1A" localSheetId="8">#REF!</definedName>
    <definedName name="DR1A" localSheetId="7">#REF!</definedName>
    <definedName name="DR1A">#REF!</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0" hidden="1">{FALSE,FALSE,-1.25,-15.5,484.5,276.75,FALSE,FALSE,TRUE,TRUE,0,12,#N/A,46,#N/A,2.93460490463215,15.35,1,FALSE,FALSE,3,TRUE,1,FALSE,100,"Swvu.PLA1.","ACwvu.PLA1.",#N/A,FALSE,FALSE,0,0,0,0,2,"","",TRUE,TRUE,FALSE,FALSE,1,60,#N/A,#N/A,FALSE,FALSE,FALSE,FALSE,FALSE,FALSE,FALSE,9,65532,65532,FALSE,FALSE,TRUE,TRUE,TRUE}</definedName>
    <definedName name="drd" localSheetId="7"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RFP">'[88]SMONET-FINANC'!$A$99:$IV$99</definedName>
    <definedName name="ds" localSheetId="8" hidden="1">'[94]Fax a enviar'!#REF!</definedName>
    <definedName name="ds" localSheetId="7" hidden="1">'[94]Fax a enviar'!#REF!</definedName>
    <definedName name="ds" hidden="1">'[94]Fax a enviar'!#REF!</definedName>
    <definedName name="DSA_Assumptions" localSheetId="8">#REF!</definedName>
    <definedName name="DSA_Assumptions" localSheetId="7">#REF!</definedName>
    <definedName name="DSA_Assumptions">#REF!</definedName>
    <definedName name="dsaout" localSheetId="8">#REF!</definedName>
    <definedName name="dsaout" localSheetId="7">#REF!</definedName>
    <definedName name="dsaout">#REF!</definedName>
    <definedName name="DSD">#N/A</definedName>
    <definedName name="DSD_S">#N/A</definedName>
    <definedName name="DSDB">#N/A</definedName>
    <definedName name="DSDG">#N/A</definedName>
    <definedName name="dsds" localSheetId="8" hidden="1">'[94]Fax a enviar'!#REF!</definedName>
    <definedName name="dsds" localSheetId="7" hidden="1">'[94]Fax a enviar'!#REF!</definedName>
    <definedName name="dsds" hidden="1">'[94]Fax a enviar'!#REF!</definedName>
    <definedName name="DSI" localSheetId="8">#REF!</definedName>
    <definedName name="DSI" localSheetId="7">#REF!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 localSheetId="7">#REF!</definedName>
    <definedName name="DSP">#REF!</definedName>
    <definedName name="DSPBproj">#N/A</definedName>
    <definedName name="DSPG" localSheetId="8">#REF!</definedName>
    <definedName name="DSPG" localSheetId="7">#REF!</definedName>
    <definedName name="DSPG">#REF!</definedName>
    <definedName name="DSPGproj">#N/A</definedName>
    <definedName name="DSPproj">#N/A</definedName>
    <definedName name="DSPSD">#N/A</definedName>
    <definedName name="DSPSDB">#N/A</definedName>
    <definedName name="DSPSDG">#N/A</definedName>
    <definedName name="DTS" localSheetId="8">#REF!</definedName>
    <definedName name="DTS" localSheetId="7">#REF!</definedName>
    <definedName name="DTS">#REF!</definedName>
    <definedName name="dummy" localSheetId="8">#REF!</definedName>
    <definedName name="dummy" localSheetId="7">#REF!</definedName>
    <definedName name="dummy">#REF!</definedName>
    <definedName name="DXBYS">[88]RESULTADOS!$A$82:$IV$82</definedName>
    <definedName name="DY" localSheetId="8">#REF!</definedName>
    <definedName name="DY" localSheetId="7">#REF!</definedName>
    <definedName name="DY">#REF!</definedName>
    <definedName name="DY1A" localSheetId="8">#REF!</definedName>
    <definedName name="DY1A" localSheetId="7">#REF!</definedName>
    <definedName name="DY1A">#REF!</definedName>
    <definedName name="E" localSheetId="8">#REF!</definedName>
    <definedName name="E" localSheetId="7">#REF!</definedName>
    <definedName name="E">#REF!</definedName>
    <definedName name="EBRD" localSheetId="7">#REF!</definedName>
    <definedName name="EBRD">#REF!</definedName>
    <definedName name="Ecowas">[73]terms!#REF!</definedName>
    <definedName name="ECU" localSheetId="8">#REF!</definedName>
    <definedName name="ECU" localSheetId="7">#REF!</definedName>
    <definedName name="ECU">#REF!</definedName>
    <definedName name="EDNA">#N/A</definedName>
    <definedName name="EDNA_B" localSheetId="7">[95]Q6!#REF!</definedName>
    <definedName name="EDNA_B">[95]Q6!#REF!</definedName>
    <definedName name="EDNA_D" localSheetId="7">[95]Q7!#REF!</definedName>
    <definedName name="EDNA_D">[95]Q7!#REF!</definedName>
    <definedName name="EDNA_T">[95]Q5!#REF!</definedName>
    <definedName name="EDNE">[95]Q7!#REF!</definedName>
    <definedName name="edr" localSheetId="8" hidden="1">{"Riqfin97",#N/A,FALSE,"Tran";"Riqfinpro",#N/A,FALSE,"Tran"}</definedName>
    <definedName name="edr" localSheetId="0" hidden="1">{"Riqfin97",#N/A,FALSE,"Tran";"Riqfinpro",#N/A,FALSE,"Tran"}</definedName>
    <definedName name="edr" localSheetId="7" hidden="1">{"Riqfin97",#N/A,FALSE,"Tran";"Riqfinpro",#N/A,FALSE,"Tran"}</definedName>
    <definedName name="edr" hidden="1">{"Riqfin97",#N/A,FALSE,"Tran";"Riqfinpro",#N/A,FALSE,"Tran"}</definedName>
    <definedName name="ee" localSheetId="8" hidden="1">{"Tab1",#N/A,FALSE,"P";"Tab2",#N/A,FALSE,"P"}</definedName>
    <definedName name="ee" localSheetId="0" hidden="1">{"Tab1",#N/A,FALSE,"P";"Tab2",#N/A,FALSE,"P"}</definedName>
    <definedName name="ee" localSheetId="7" hidden="1">{"Tab1",#N/A,FALSE,"P";"Tab2",#N/A,FALSE,"P"}</definedName>
    <definedName name="ee" hidden="1">{"Tab1",#N/A,FALSE,"P";"Tab2",#N/A,FALSE,"P"}</definedName>
    <definedName name="EE_Table_02.___Selected_National_Accounts_Aggregates" localSheetId="8">#REF!</definedName>
    <definedName name="EE_Table_02.___Selected_National_Accounts_Aggregates" localSheetId="7">#REF!</definedName>
    <definedName name="EE_Table_02.___Selected_National_Accounts_Aggregates">#REF!</definedName>
    <definedName name="EE_Table_03.___Expenditure_and_Savings" localSheetId="8">#REF!</definedName>
    <definedName name="EE_Table_03.___Expenditure_and_Savings" localSheetId="7">#REF!</definedName>
    <definedName name="EE_Table_03.___Expenditure_and_Savings">#REF!</definedName>
    <definedName name="EE_Table_04.___Consumer_Price_Indices____1" localSheetId="8">#REF!</definedName>
    <definedName name="EE_Table_04.___Consumer_Price_Indices____1" localSheetId="7">#REF!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ee" localSheetId="8" hidden="1">{"Tab1",#N/A,FALSE,"P";"Tab2",#N/A,FALSE,"P"}</definedName>
    <definedName name="eee" localSheetId="0" hidden="1">{"Tab1",#N/A,FALSE,"P";"Tab2",#N/A,FALSE,"P"}</definedName>
    <definedName name="eee" localSheetId="7" hidden="1">{"Tab1",#N/A,FALSE,"P";"Tab2",#N/A,FALSE,"P"}</definedName>
    <definedName name="eee" hidden="1">{"Tab1",#N/A,FALSE,"P";"Tab2",#N/A,FALSE,"P"}</definedName>
    <definedName name="eeee" localSheetId="8" hidden="1">{"Riqfin97",#N/A,FALSE,"Tran";"Riqfinpro",#N/A,FALSE,"Tran"}</definedName>
    <definedName name="eeee" localSheetId="0" hidden="1">{"Riqfin97",#N/A,FALSE,"Tran";"Riqfinpro",#N/A,FALSE,"Tran"}</definedName>
    <definedName name="eeee" localSheetId="7" hidden="1">{"Riqfin97",#N/A,FALSE,"Tran";"Riqfinpro",#N/A,FALSE,"Tran"}</definedName>
    <definedName name="eeee" hidden="1">{"Riqfin97",#N/A,FALSE,"Tran";"Riqfinpro",#N/A,FALSE,"Tran"}</definedName>
    <definedName name="eeeee" localSheetId="8" hidden="1">{"Riqfin97",#N/A,FALSE,"Tran";"Riqfinpro",#N/A,FALSE,"Tran"}</definedName>
    <definedName name="eeeee" localSheetId="0" hidden="1">{"Riqfin97",#N/A,FALSE,"Tran";"Riqfinpro",#N/A,FALSE,"Tran"}</definedName>
    <definedName name="eeeee" localSheetId="7" hidden="1">{"Riqfin97",#N/A,FALSE,"Tran";"Riqfinpro",#N/A,FALSE,"Tran"}</definedName>
    <definedName name="eeeee" hidden="1">{"Riqfin97",#N/A,FALSE,"Tran";"Riqfinpro",#N/A,FALSE,"Tran"}</definedName>
    <definedName name="eeeeeee" localSheetId="8" hidden="1">{"Riqfin97",#N/A,FALSE,"Tran";"Riqfinpro",#N/A,FALSE,"Tran"}</definedName>
    <definedName name="eeeeeee" localSheetId="0" hidden="1">{"Riqfin97",#N/A,FALSE,"Tran";"Riqfinpro",#N/A,FALSE,"Tran"}</definedName>
    <definedName name="eeeeeee" localSheetId="7" hidden="1">{"Riqfin97",#N/A,FALSE,"Tran";"Riqfinpro",#N/A,FALSE,"Tran"}</definedName>
    <definedName name="eeeeeee" hidden="1">{"Riqfin97",#N/A,FALSE,"Tran";"Riqfinpro",#N/A,FALSE,"Tran"}</definedName>
    <definedName name="eeeeeeeeee" localSheetId="8" hidden="1">#REF!</definedName>
    <definedName name="eeeeeeeeee" localSheetId="7" hidden="1">#REF!</definedName>
    <definedName name="eeeeeeeeee" hidden="1">#REF!</definedName>
    <definedName name="efdfrd" localSheetId="8" hidden="1">{"Tab1",#N/A,FALSE,"P";"Tab2",#N/A,FALSE,"P"}</definedName>
    <definedName name="efdfrd" localSheetId="0" hidden="1">{"Tab1",#N/A,FALSE,"P";"Tab2",#N/A,FALSE,"P"}</definedName>
    <definedName name="efdfrd" localSheetId="7" hidden="1">{"Tab1",#N/A,FALSE,"P";"Tab2",#N/A,FALSE,"P"}</definedName>
    <definedName name="efdfrd" hidden="1">{"Tab1",#N/A,FALSE,"P";"Tab2",#N/A,FALSE,"P"}</definedName>
    <definedName name="efdgd" localSheetId="7" hidden="1">'[105]Fax a enviar'!#REF!</definedName>
    <definedName name="efdgd" hidden="1">'[105]Fax a enviar'!#REF!</definedName>
    <definedName name="EfectivoCuentasBancarias">'[74]Vaciado 1'!$D$13</definedName>
    <definedName name="efefte" localSheetId="8" hidden="1">'[105]Fax a enviar'!#REF!</definedName>
    <definedName name="efefte" localSheetId="7" hidden="1">'[105]Fax a enviar'!#REF!</definedName>
    <definedName name="efefte" hidden="1">'[105]Fax a enviar'!#REF!</definedName>
    <definedName name="efsdfsd" localSheetId="8" hidden="1">#REF!</definedName>
    <definedName name="efsdfsd" localSheetId="7" hidden="1">#REF!</definedName>
    <definedName name="efsdfsd" hidden="1">#REF!</definedName>
    <definedName name="EIB">[54]CIRRs!$C$61</definedName>
    <definedName name="eka" localSheetId="8">#REF!</definedName>
    <definedName name="eka" localSheetId="7">#REF!</definedName>
    <definedName name="eka">#REF!</definedName>
    <definedName name="ele" localSheetId="8">#REF!</definedName>
    <definedName name="ele" localSheetId="7">#REF!</definedName>
    <definedName name="ele">#REF!</definedName>
    <definedName name="elect" localSheetId="8">#REF!</definedName>
    <definedName name="elect" localSheetId="7">#REF!</definedName>
    <definedName name="elect">#REF!</definedName>
    <definedName name="ELV" localSheetId="8">[106]FIN!#REF!</definedName>
    <definedName name="ELV" localSheetId="7">[106]FIN!#REF!</definedName>
    <definedName name="ELV">[106]FIN!#REF!</definedName>
    <definedName name="EMETEL" localSheetId="8">#REF!</definedName>
    <definedName name="EMETEL" localSheetId="7">#REF!</definedName>
    <definedName name="EMETEL">#REF!</definedName>
    <definedName name="emi" localSheetId="8">#REF!</definedName>
    <definedName name="emi" localSheetId="7">#REF!</definedName>
    <definedName name="emi">#REF!</definedName>
    <definedName name="emi98j" localSheetId="8">[23]Programa!#REF!</definedName>
    <definedName name="emi98j" localSheetId="7">[23]Programa!#REF!</definedName>
    <definedName name="emi98j">[23]Programa!#REF!</definedName>
    <definedName name="emi98s" localSheetId="8">#REF!</definedName>
    <definedName name="emi98s" localSheetId="7">#REF!</definedName>
    <definedName name="emi98s">#REF!</definedName>
    <definedName name="EMISION" localSheetId="8">[61]BCP!#REF!</definedName>
    <definedName name="EMISION" localSheetId="7">[61]BCP!#REF!</definedName>
    <definedName name="EMISION">[61]BCP!#REF!</definedName>
    <definedName name="EMIT">'[107]Ranking Bancario'!$BF$5:$BJ$54</definedName>
    <definedName name="empty" localSheetId="8">#REF!</definedName>
    <definedName name="empty" localSheetId="7">#REF!</definedName>
    <definedName name="empty">#REF!</definedName>
    <definedName name="encajec" localSheetId="8">#REF!</definedName>
    <definedName name="encajec" localSheetId="7">#REF!</definedName>
    <definedName name="encajec">#REF!</definedName>
    <definedName name="encajed" localSheetId="8">#REF!</definedName>
    <definedName name="encajed" localSheetId="7">#REF!</definedName>
    <definedName name="encajed">#REF!</definedName>
    <definedName name="ENDA">#N/A</definedName>
    <definedName name="ENDA_PR" localSheetId="8">#REF!</definedName>
    <definedName name="ENDA_PR" localSheetId="7">#REF!</definedName>
    <definedName name="ENDA_PR">#REF!</definedName>
    <definedName name="enda2">[1]Q6!$E$132:$AH$132</definedName>
    <definedName name="ENDE" localSheetId="8">#REF!</definedName>
    <definedName name="ENDE" localSheetId="7">#REF!</definedName>
    <definedName name="ENDE">#REF!</definedName>
    <definedName name="ENE._89" localSheetId="8">#REF!</definedName>
    <definedName name="ENE._89" localSheetId="7">#REF!</definedName>
    <definedName name="ENE._89">#REF!</definedName>
    <definedName name="ENE._90" localSheetId="8">#REF!</definedName>
    <definedName name="ENE._90" localSheetId="7">#REF!</definedName>
    <definedName name="ENE._90">#REF!</definedName>
    <definedName name="enri" localSheetId="7">#REF!</definedName>
    <definedName name="enri">#REF!</definedName>
    <definedName name="EP">#REF!</definedName>
    <definedName name="EPNF96">#REF!</definedName>
    <definedName name="erererer" localSheetId="7" hidden="1">'[94]Fax a enviar'!#REF!</definedName>
    <definedName name="erererer" hidden="1">'[94]Fax a enviar'!#REF!</definedName>
    <definedName name="ererwrw" localSheetId="7" hidden="1">'[100]Fax a enviar'!#REF!</definedName>
    <definedName name="ererwrw" hidden="1">'[100]Fax a enviar'!#REF!</definedName>
    <definedName name="ergferger" localSheetId="8" hidden="1">{"Main Economic Indicators",#N/A,FALSE,"C"}</definedName>
    <definedName name="ergferger" localSheetId="0" hidden="1">{"Main Economic Indicators",#N/A,FALSE,"C"}</definedName>
    <definedName name="ergferger" localSheetId="7" hidden="1">{"Main Economic Indicators",#N/A,FALSE,"C"}</definedName>
    <definedName name="ergferger" hidden="1">{"Main Economic Indicators",#N/A,FALSE,"C"}</definedName>
    <definedName name="ergferger1" localSheetId="8" hidden="1">{"Main Economic Indicators",#N/A,FALSE,"C"}</definedName>
    <definedName name="ergferger1" localSheetId="0" hidden="1">{"Main Economic Indicators",#N/A,FALSE,"C"}</definedName>
    <definedName name="ergferger1" localSheetId="7" hidden="1">{"Main Economic Indicators",#N/A,FALSE,"C"}</definedName>
    <definedName name="ergferger1" hidden="1">{"Main Economic Indicators",#N/A,FALSE,"C"}</definedName>
    <definedName name="ernesto">#N/A</definedName>
    <definedName name="ert" localSheetId="8" hidden="1">{"Minpmon",#N/A,FALSE,"Monthinput"}</definedName>
    <definedName name="ert" localSheetId="0" hidden="1">{"Minpmon",#N/A,FALSE,"Monthinput"}</definedName>
    <definedName name="ert" localSheetId="7" hidden="1">{"Minpmon",#N/A,FALSE,"Monthinput"}</definedName>
    <definedName name="ert" hidden="1">{"Minpmon",#N/A,FALSE,"Monthinput"}</definedName>
    <definedName name="ESAF_QUAR_GDP" localSheetId="8">#REF!</definedName>
    <definedName name="ESAF_QUAR_GDP" localSheetId="7">#REF!</definedName>
    <definedName name="ESAF_QUAR_GDP">#REF!</definedName>
    <definedName name="esafr" localSheetId="8">#REF!</definedName>
    <definedName name="esafr" localSheetId="7">#REF!</definedName>
    <definedName name="esafr">#REF!</definedName>
    <definedName name="ESC" localSheetId="8">#REF!</definedName>
    <definedName name="ESC" localSheetId="7">#REF!</definedName>
    <definedName name="ESC">#REF!</definedName>
    <definedName name="ESP">#REF!</definedName>
    <definedName name="estacional">#REF!</definedName>
    <definedName name="ESTRUCTURA" localSheetId="7" hidden="1">[9]C!#REF!</definedName>
    <definedName name="ESTRUCTURA" hidden="1">[9]C!#REF!</definedName>
    <definedName name="etewte" localSheetId="8" hidden="1">#REF!</definedName>
    <definedName name="etewte" localSheetId="7" hidden="1">#REF!</definedName>
    <definedName name="etewte" hidden="1">#REF!</definedName>
    <definedName name="etwt" localSheetId="8" hidden="1">#REF!</definedName>
    <definedName name="etwt" localSheetId="7" hidden="1">#REF!</definedName>
    <definedName name="etwt" hidden="1">#REF!</definedName>
    <definedName name="EU">[54]CIRRs!$C$62</definedName>
    <definedName name="EUR">[54]CIRRs!$C$87</definedName>
    <definedName name="EURCRUDE87" localSheetId="8">#REF!</definedName>
    <definedName name="EURCRUDE87" localSheetId="7">#REF!</definedName>
    <definedName name="EURCRUDE87">#REF!</definedName>
    <definedName name="EURCRUDE88" localSheetId="8">#REF!</definedName>
    <definedName name="EURCRUDE88" localSheetId="7">#REF!</definedName>
    <definedName name="EURCRUDE88">#REF!</definedName>
    <definedName name="EURO" localSheetId="8">#REF!</definedName>
    <definedName name="EURO" localSheetId="7">#REF!</definedName>
    <definedName name="EURO">#REF!</definedName>
    <definedName name="EURO1" localSheetId="7">#REF!</definedName>
    <definedName name="EURO1">#REF!</definedName>
    <definedName name="EURPROD87" localSheetId="7">#REF!</definedName>
    <definedName name="EURPROD87">#REF!</definedName>
    <definedName name="EURPROD88" localSheetId="7">#REF!</definedName>
    <definedName name="EURPROD88">#REF!</definedName>
    <definedName name="EURTOT87" localSheetId="7">#REF!</definedName>
    <definedName name="EURTOT87">#REF!</definedName>
    <definedName name="EURTOT88" localSheetId="7">#REF!</definedName>
    <definedName name="EURTOT88">#REF!</definedName>
    <definedName name="eustocks">#N/A</definedName>
    <definedName name="ex">[108]Sheet1!$N$2:$Q$26</definedName>
    <definedName name="EXCEDENTE_DEL_10__SEGUN_EL_TOPE_ASIGNADO_A__BUENOS_AIRES__LEY_N__23621">[4]C!$B$18:$N$18</definedName>
    <definedName name="Exch.Rate" localSheetId="8">#REF!</definedName>
    <definedName name="Exch.Rate" localSheetId="7">#REF!</definedName>
    <definedName name="Exch.Rate">#REF!</definedName>
    <definedName name="ExitWRS">[109]Main!$AB$25</definedName>
    <definedName name="Exportacion_Por_Importancia">[110]Macro1!$A$1</definedName>
    <definedName name="EXR_UPDATE" localSheetId="8">#REF!</definedName>
    <definedName name="EXR_UPDATE" localSheetId="7">#REF!</definedName>
    <definedName name="EXR_UPDATE">#REF!</definedName>
    <definedName name="External_debt_indicators">[111]Table3!$F$8:$AB$437:'[111]Table3'!$AB$9</definedName>
    <definedName name="FAL" localSheetId="8">#REF!</definedName>
    <definedName name="FAL" localSheetId="7">#REF!</definedName>
    <definedName name="FAL">#REF!</definedName>
    <definedName name="FB" localSheetId="8">#REF!</definedName>
    <definedName name="FB" localSheetId="7">#REF!</definedName>
    <definedName name="FB">#REF!</definedName>
    <definedName name="FB1A" localSheetId="8">#REF!</definedName>
    <definedName name="FB1A" localSheetId="7">#REF!</definedName>
    <definedName name="FB1A">#REF!</definedName>
    <definedName name="fdfd" localSheetId="8" hidden="1">'[36]Fax a enviar'!#REF!</definedName>
    <definedName name="fdfd" localSheetId="7" hidden="1">'[36]Fax a enviar'!#REF!</definedName>
    <definedName name="fdfd" hidden="1">'[36]Fax a enviar'!#REF!</definedName>
    <definedName name="fdfdd" localSheetId="8" hidden="1">#REF!</definedName>
    <definedName name="fdfdd" localSheetId="7" hidden="1">#REF!</definedName>
    <definedName name="fdfdd" hidden="1">#REF!</definedName>
    <definedName name="fdfddf" localSheetId="8" hidden="1">#REF!</definedName>
    <definedName name="fdfddf" localSheetId="7" hidden="1">#REF!</definedName>
    <definedName name="fdfddf" hidden="1">#REF!</definedName>
    <definedName name="fdfdf" localSheetId="8" hidden="1">'[36]Fax a enviar'!#REF!</definedName>
    <definedName name="fdfdf" localSheetId="7" hidden="1">'[36]Fax a enviar'!#REF!</definedName>
    <definedName name="fdfdf" hidden="1">'[36]Fax a enviar'!#REF!</definedName>
    <definedName name="fdfds" localSheetId="8" hidden="1">#REF!</definedName>
    <definedName name="fdfds" localSheetId="7" hidden="1">#REF!</definedName>
    <definedName name="fdfds" hidden="1">#REF!</definedName>
    <definedName name="fdfdsafsdf" localSheetId="8" hidden="1">'[99]Fax a enviar'!#REF!</definedName>
    <definedName name="fdfdsafsdf" localSheetId="7" hidden="1">'[99]Fax a enviar'!#REF!</definedName>
    <definedName name="fdfdsafsdf" hidden="1">'[99]Fax a enviar'!#REF!</definedName>
    <definedName name="fdfdsf" localSheetId="8" hidden="1">#REF!</definedName>
    <definedName name="fdfdsf" localSheetId="7" hidden="1">#REF!</definedName>
    <definedName name="fdfdsf" hidden="1">#REF!</definedName>
    <definedName name="fdfsd" localSheetId="8" hidden="1">'[66]Fax a enviar'!#REF!</definedName>
    <definedName name="fdfsd" localSheetId="7" hidden="1">'[66]Fax a enviar'!#REF!</definedName>
    <definedName name="fdfsd" hidden="1">'[66]Fax a enviar'!#REF!</definedName>
    <definedName name="feb" localSheetId="8">[23]Programa!#REF!</definedName>
    <definedName name="feb" localSheetId="7">[23]Programa!#REF!</definedName>
    <definedName name="feb">[23]Programa!#REF!</definedName>
    <definedName name="FEB._89" localSheetId="8">#REF!</definedName>
    <definedName name="FEB._89" localSheetId="7">#REF!</definedName>
    <definedName name="FEB._89">#REF!</definedName>
    <definedName name="fecha" localSheetId="8">[23]Programa!#REF!</definedName>
    <definedName name="fecha" localSheetId="7">[23]Programa!#REF!</definedName>
    <definedName name="fecha">[23]Programa!#REF!</definedName>
    <definedName name="fechas">[62]Contribution!$K$51:$DC$52</definedName>
    <definedName name="fed" localSheetId="8" hidden="1">{"Riqfin97",#N/A,FALSE,"Tran";"Riqfinpro",#N/A,FALSE,"Tran"}</definedName>
    <definedName name="fed" localSheetId="0" hidden="1">{"Riqfin97",#N/A,FALSE,"Tran";"Riqfinpro",#N/A,FALSE,"Tran"}</definedName>
    <definedName name="fed" localSheetId="7" hidden="1">{"Riqfin97",#N/A,FALSE,"Tran";"Riqfinpro",#N/A,FALSE,"Tran"}</definedName>
    <definedName name="fed" hidden="1">{"Riqfin97",#N/A,FALSE,"Tran";"Riqfinpro",#N/A,FALSE,"Tran"}</definedName>
    <definedName name="feere" hidden="1">'[94]Fax a enviar'!#REF!</definedName>
    <definedName name="fef" hidden="1">'[94]Fax a enviar'!#REF!</definedName>
    <definedName name="fer" localSheetId="8" hidden="1">{"Riqfin97",#N/A,FALSE,"Tran";"Riqfinpro",#N/A,FALSE,"Tran"}</definedName>
    <definedName name="fer" localSheetId="0" hidden="1">{"Riqfin97",#N/A,FALSE,"Tran";"Riqfinpro",#N/A,FALSE,"Tran"}</definedName>
    <definedName name="fer" localSheetId="7" hidden="1">{"Riqfin97",#N/A,FALSE,"Tran";"Riqfinpro",#N/A,FALSE,"Tran"}</definedName>
    <definedName name="fer" hidden="1">{"Riqfin97",#N/A,FALSE,"Tran";"Riqfinpro",#N/A,FALSE,"Tran"}</definedName>
    <definedName name="FF" localSheetId="8">#REF!</definedName>
    <definedName name="FF" localSheetId="7">#REF!</definedName>
    <definedName name="FF">#REF!</definedName>
    <definedName name="FF1A" localSheetId="8">#REF!</definedName>
    <definedName name="FF1A" localSheetId="7">#REF!</definedName>
    <definedName name="FF1A">#REF!</definedName>
    <definedName name="fff" localSheetId="8" hidden="1">#REF!</definedName>
    <definedName name="fff" localSheetId="7" hidden="1">#REF!</definedName>
    <definedName name="fff" hidden="1">#REF!</definedName>
    <definedName name="ffff" localSheetId="8" hidden="1">{"Riqfin97",#N/A,FALSE,"Tran";"Riqfinpro",#N/A,FALSE,"Tran"}</definedName>
    <definedName name="ffff" localSheetId="0" hidden="1">{"Riqfin97",#N/A,FALSE,"Tran";"Riqfinpro",#N/A,FALSE,"Tran"}</definedName>
    <definedName name="ffff" localSheetId="7" hidden="1">{"Riqfin97",#N/A,FALSE,"Tran";"Riqfinpro",#N/A,FALSE,"Tran"}</definedName>
    <definedName name="ffff" hidden="1">{"Riqfin97",#N/A,FALSE,"Tran";"Riqfinpro",#N/A,FALSE,"Tran"}</definedName>
    <definedName name="fffff" localSheetId="8">#REF!</definedName>
    <definedName name="fffff" localSheetId="7">#REF!</definedName>
    <definedName name="fffff">#REF!</definedName>
    <definedName name="ffffff" localSheetId="8" hidden="1">#REF!</definedName>
    <definedName name="ffffff" localSheetId="7" hidden="1">#REF!</definedName>
    <definedName name="ffffff" hidden="1">#REF!</definedName>
    <definedName name="fffffff" localSheetId="8" hidden="1">{"Minpmon",#N/A,FALSE,"Monthinput"}</definedName>
    <definedName name="fffffff" localSheetId="0" hidden="1">{"Minpmon",#N/A,FALSE,"Monthinput"}</definedName>
    <definedName name="fffffff" localSheetId="7" hidden="1">{"Minpmon",#N/A,FALSE,"Monthinput"}</definedName>
    <definedName name="fffffff" hidden="1">{"Minpmon",#N/A,FALSE,"Monthinput"}</definedName>
    <definedName name="fffffffff" hidden="1">'[94]Fax a enviar'!#REF!</definedName>
    <definedName name="ffffffffffffff" localSheetId="8" hidden="1">{"Riqfin97",#N/A,FALSE,"Tran";"Riqfinpro",#N/A,FALSE,"Tran"}</definedName>
    <definedName name="ffffffffffffff" localSheetId="0" hidden="1">{"Riqfin97",#N/A,FALSE,"Tran";"Riqfinpro",#N/A,FALSE,"Tran"}</definedName>
    <definedName name="ffffffffffffff" localSheetId="7" hidden="1">{"Riqfin97",#N/A,FALSE,"Tran";"Riqfinpro",#N/A,FALSE,"Tran"}</definedName>
    <definedName name="ffffffffffffff" hidden="1">{"Riqfin97",#N/A,FALSE,"Tran";"Riqfinpro",#N/A,FALSE,"Tran"}</definedName>
    <definedName name="FFNN" localSheetId="8">#REF!</definedName>
    <definedName name="FFNN" localSheetId="7">#REF!</definedName>
    <definedName name="FFNN">#REF!</definedName>
    <definedName name="fgf" localSheetId="8" hidden="1">{"Riqfin97",#N/A,FALSE,"Tran";"Riqfinpro",#N/A,FALSE,"Tran"}</definedName>
    <definedName name="fgf" localSheetId="0" hidden="1">{"Riqfin97",#N/A,FALSE,"Tran";"Riqfinpro",#N/A,FALSE,"Tran"}</definedName>
    <definedName name="fgf" localSheetId="7" hidden="1">{"Riqfin97",#N/A,FALSE,"Tran";"Riqfinpro",#N/A,FALSE,"Tran"}</definedName>
    <definedName name="fgf" hidden="1">{"Riqfin97",#N/A,FALSE,"Tran";"Riqfinpro",#N/A,FALSE,"Tran"}</definedName>
    <definedName name="fgfg" hidden="1">'[100]Fax a enviar'!#REF!</definedName>
    <definedName name="fghfghf" hidden="1">'[112]Fax a enviar'!#REF!</definedName>
    <definedName name="fhnfdj" hidden="1">'[94]Fax a enviar'!#REF!</definedName>
    <definedName name="FIDR" localSheetId="8">#REF!</definedName>
    <definedName name="FIDR" localSheetId="7">#REF!</definedName>
    <definedName name="FIDR">#REF!</definedName>
    <definedName name="Fig.1" localSheetId="8">#REF!</definedName>
    <definedName name="Fig.1" localSheetId="7">#REF!</definedName>
    <definedName name="Fig.1">#REF!</definedName>
    <definedName name="FigTitle" localSheetId="8">#REF!</definedName>
    <definedName name="FigTitle" localSheetId="7">#REF!</definedName>
    <definedName name="FigTitle">#REF!</definedName>
    <definedName name="Figure.3" localSheetId="7">#REF!</definedName>
    <definedName name="Figure.3">#REF!</definedName>
    <definedName name="FIM">#REF!</definedName>
    <definedName name="finan">#REF!</definedName>
    <definedName name="finan1">#REF!</definedName>
    <definedName name="Financing" localSheetId="8" hidden="1">{"Tab1",#N/A,FALSE,"P";"Tab2",#N/A,FALSE,"P"}</definedName>
    <definedName name="Financing" localSheetId="0" hidden="1">{"Tab1",#N/A,FALSE,"P";"Tab2",#N/A,FALSE,"P"}</definedName>
    <definedName name="Financing" localSheetId="7" hidden="1">{"Tab1",#N/A,FALSE,"P";"Tab2",#N/A,FALSE,"P"}</definedName>
    <definedName name="Financing" hidden="1">{"Tab1",#N/A,FALSE,"P";"Tab2",#N/A,FALSE,"P"}</definedName>
    <definedName name="Finland_wt">'[69]OECD wgt'!$B$18</definedName>
    <definedName name="FIP" localSheetId="8">[113]Q4!#REF!</definedName>
    <definedName name="FIP" localSheetId="7">[113]Q4!#REF!</definedName>
    <definedName name="FIP">[113]Q4!#REF!</definedName>
    <definedName name="Fisc" localSheetId="8">#REF!</definedName>
    <definedName name="Fisc" localSheetId="7">#REF!</definedName>
    <definedName name="Fisc">#REF!</definedName>
    <definedName name="Fisca" localSheetId="8">#REF!</definedName>
    <definedName name="Fisca" localSheetId="7">#REF!</definedName>
    <definedName name="Fisca">#REF!</definedName>
    <definedName name="FISUM" localSheetId="8">#REF!</definedName>
    <definedName name="FISUM" localSheetId="7">#REF!</definedName>
    <definedName name="FISUM">#REF!</definedName>
    <definedName name="FLIBOR" localSheetId="8">[113]Q4!#REF!</definedName>
    <definedName name="FLIBOR" localSheetId="7">[113]Q4!#REF!</definedName>
    <definedName name="FLIBOR">[113]Q4!#REF!</definedName>
    <definedName name="FLOPEC" localSheetId="8">#REF!</definedName>
    <definedName name="FLOPEC" localSheetId="7">#REF!</definedName>
    <definedName name="FLOPEC">#REF!</definedName>
    <definedName name="FLOWS" localSheetId="8">#REF!</definedName>
    <definedName name="FLOWS" localSheetId="7">#REF!</definedName>
    <definedName name="FLOWS">#REF!</definedName>
    <definedName name="fluct" localSheetId="8">#REF!</definedName>
    <definedName name="fluct" localSheetId="7">#REF!</definedName>
    <definedName name="fluct">#REF!</definedName>
    <definedName name="Flujo">[80]Hoja5!$X$1:$AF$61</definedName>
    <definedName name="FLUXO" localSheetId="8">#REF!</definedName>
    <definedName name="FLUXO" localSheetId="7">#REF!</definedName>
    <definedName name="FLUXO">#REF!</definedName>
    <definedName name="FMB" localSheetId="8">#REF!</definedName>
    <definedName name="FMB" localSheetId="7">#REF!</definedName>
    <definedName name="FMB">#REF!</definedName>
    <definedName name="FMI" localSheetId="8">[61]BCP!#REF!</definedName>
    <definedName name="FMI" localSheetId="7">[61]BCP!#REF!</definedName>
    <definedName name="FMI">[61]BCP!#REF!</definedName>
    <definedName name="FMK" localSheetId="8">#REF!</definedName>
    <definedName name="FMK" localSheetId="7">#REF!</definedName>
    <definedName name="FMK">#REF!</definedName>
    <definedName name="FODESEC" localSheetId="8">#REF!</definedName>
    <definedName name="FODESEC" localSheetId="7">#REF!</definedName>
    <definedName name="FODESEC">#REF!</definedName>
    <definedName name="FONDO_COMPENSADOR_DE_DESEQUILIBRIOS_FISCALES_PROVINCIALES">[4]C!$B$15:$N$15</definedName>
    <definedName name="FONDO_EDUCATIVO__LEY_N__23906_ART._3_Y_4">[4]C!$B$16:$N$16</definedName>
    <definedName name="FONDO_ESPECIAL_DE_DESARROLLO_ELECTRICO_DEL_INTERIOR__LEYES_NROS._23966_ART._19_Y_24065">[4]C!$B$26:$N$26</definedName>
    <definedName name="FONDO_NACIONAL_DE_LA_VIVIENDA__LEY_N__23966_ART._18">[4]C!$B$25:$N$25</definedName>
    <definedName name="Fondos">[80]Hoja5!$J$1:$U$44</definedName>
    <definedName name="FORMATO">#N/A</definedName>
    <definedName name="FRAMENO" localSheetId="8">#REF!</definedName>
    <definedName name="FRAMENO" localSheetId="7">#REF!</definedName>
    <definedName name="FRAMENO">#REF!</definedName>
    <definedName name="framework_macro" localSheetId="8">#REF!</definedName>
    <definedName name="framework_macro" localSheetId="7">#REF!</definedName>
    <definedName name="framework_macro">#REF!</definedName>
    <definedName name="framework_macro_new" localSheetId="8">#REF!</definedName>
    <definedName name="framework_macro_new" localSheetId="7">#REF!</definedName>
    <definedName name="framework_macro_new">#REF!</definedName>
    <definedName name="framework_monetary" localSheetId="7">#REF!</definedName>
    <definedName name="framework_monetary">#REF!</definedName>
    <definedName name="FRAMEYES" localSheetId="7">#REF!</definedName>
    <definedName name="FRAMEYES">#REF!</definedName>
    <definedName name="France_wt">'[69]OECD wgt'!$B$7</definedName>
    <definedName name="fre" localSheetId="8" hidden="1">{"Tab1",#N/A,FALSE,"P";"Tab2",#N/A,FALSE,"P"}</definedName>
    <definedName name="fre" localSheetId="0" hidden="1">{"Tab1",#N/A,FALSE,"P";"Tab2",#N/A,FALSE,"P"}</definedName>
    <definedName name="fre" localSheetId="7" hidden="1">{"Tab1",#N/A,FALSE,"P";"Tab2",#N/A,FALSE,"P"}</definedName>
    <definedName name="fre" hidden="1">{"Tab1",#N/A,FALSE,"P";"Tab2",#N/A,FALSE,"P"}</definedName>
    <definedName name="FRF" localSheetId="8">#REF!</definedName>
    <definedName name="FRF" localSheetId="7">#REF!</definedName>
    <definedName name="FRF">#REF!</definedName>
    <definedName name="FRFEURO" localSheetId="8">#REF!</definedName>
    <definedName name="FRFEURO" localSheetId="7">#REF!</definedName>
    <definedName name="FRFEURO">#REF!</definedName>
    <definedName name="FS" localSheetId="8">#REF!</definedName>
    <definedName name="FS" localSheetId="7">#REF!</definedName>
    <definedName name="FS">#REF!</definedName>
    <definedName name="FS1A" localSheetId="7">#REF!</definedName>
    <definedName name="FS1A">#REF!</definedName>
    <definedName name="fsdfsd" localSheetId="7" hidden="1">[114]C!#REF!</definedName>
    <definedName name="fsdfsd" hidden="1">[114]C!#REF!</definedName>
    <definedName name="fsdsdfa" localSheetId="7" hidden="1">'[99]Fax a enviar'!#REF!</definedName>
    <definedName name="fsdsdfa" hidden="1">'[99]Fax a enviar'!#REF!</definedName>
    <definedName name="FT" localSheetId="8">#REF!</definedName>
    <definedName name="FT" localSheetId="7">#REF!</definedName>
    <definedName name="FT">#REF!</definedName>
    <definedName name="FT1A" localSheetId="8">#REF!</definedName>
    <definedName name="FT1A" localSheetId="7">#REF!</definedName>
    <definedName name="FT1A">#REF!</definedName>
    <definedName name="ftaref" localSheetId="8">#REF!</definedName>
    <definedName name="ftaref" localSheetId="7">#REF!</definedName>
    <definedName name="ftaref">#REF!</definedName>
    <definedName name="ftconf">#REF!</definedName>
    <definedName name="ftima">#REF!</definedName>
    <definedName name="ftimaf">#REF!</definedName>
    <definedName name="ftr" localSheetId="8" hidden="1">{"Riqfin97",#N/A,FALSE,"Tran";"Riqfinpro",#N/A,FALSE,"Tran"}</definedName>
    <definedName name="ftr" localSheetId="0" hidden="1">{"Riqfin97",#N/A,FALSE,"Tran";"Riqfinpro",#N/A,FALSE,"Tran"}</definedName>
    <definedName name="ftr" localSheetId="7" hidden="1">{"Riqfin97",#N/A,FALSE,"Tran";"Riqfinpro",#N/A,FALSE,"Tran"}</definedName>
    <definedName name="ftr" hidden="1">{"Riqfin97",#N/A,FALSE,"Tran";"Riqfinpro",#N/A,FALSE,"Tran"}</definedName>
    <definedName name="fty" localSheetId="8" hidden="1">{"Riqfin97",#N/A,FALSE,"Tran";"Riqfinpro",#N/A,FALSE,"Tran"}</definedName>
    <definedName name="fty" localSheetId="0" hidden="1">{"Riqfin97",#N/A,FALSE,"Tran";"Riqfinpro",#N/A,FALSE,"Tran"}</definedName>
    <definedName name="fty" localSheetId="7" hidden="1">{"Riqfin97",#N/A,FALSE,"Tran";"Riqfinpro",#N/A,FALSE,"Tran"}</definedName>
    <definedName name="fty" hidden="1">{"Riqfin97",#N/A,FALSE,"Tran";"Riqfinpro",#N/A,FALSE,"Tran"}</definedName>
    <definedName name="FUENTE" localSheetId="8">#REF!</definedName>
    <definedName name="FUENTE" localSheetId="1">#REF!</definedName>
    <definedName name="FUENTE" localSheetId="7">#REF!</definedName>
    <definedName name="FUENTE">#REF!</definedName>
    <definedName name="fuente1" localSheetId="8">#REF!</definedName>
    <definedName name="fuente1" localSheetId="1">#REF!</definedName>
    <definedName name="fuente1" localSheetId="7">#REF!</definedName>
    <definedName name="fuente1">#REF!</definedName>
    <definedName name="FUENTE2" localSheetId="8">#REF!</definedName>
    <definedName name="FUENTE2" localSheetId="7">#REF!</definedName>
    <definedName name="FUENTE2">#REF!</definedName>
    <definedName name="Fuentes" localSheetId="7">#REF!</definedName>
    <definedName name="Fuentes">#REF!</definedName>
    <definedName name="fx" localSheetId="7">#REF!</definedName>
    <definedName name="fx">#REF!</definedName>
    <definedName name="FX98IGP">#REF!</definedName>
    <definedName name="FX98RE">#REF!</definedName>
    <definedName name="FX99RE">#REF!</definedName>
    <definedName name="G" localSheetId="8" hidden="1">{"Main Economic Indicators",#N/A,FALSE,"C"}</definedName>
    <definedName name="G" localSheetId="0" hidden="1">{"Main Economic Indicators",#N/A,FALSE,"C"}</definedName>
    <definedName name="G" localSheetId="7" hidden="1">{"Main Economic Indicators",#N/A,FALSE,"C"}</definedName>
    <definedName name="G" hidden="1">{"Main Economic Indicators",#N/A,FALSE,"C"}</definedName>
    <definedName name="g1std" localSheetId="8">#REF!</definedName>
    <definedName name="g1std" localSheetId="7">#REF!</definedName>
    <definedName name="g1std">#REF!</definedName>
    <definedName name="g2std" localSheetId="8">#REF!</definedName>
    <definedName name="g2std" localSheetId="7">#REF!</definedName>
    <definedName name="g2std">#REF!</definedName>
    <definedName name="GAP" localSheetId="8">#REF!</definedName>
    <definedName name="GAP" localSheetId="7">#REF!</definedName>
    <definedName name="GAP">#REF!</definedName>
    <definedName name="GAPFGFROM" localSheetId="7">#REF!</definedName>
    <definedName name="GAPFGFROM">#REF!</definedName>
    <definedName name="GAPFGTO" localSheetId="7">#REF!</definedName>
    <definedName name="GAPFGTO">#REF!</definedName>
    <definedName name="GAPSTFROM" localSheetId="7">#REF!</definedName>
    <definedName name="GAPSTFROM">#REF!</definedName>
    <definedName name="GAPSTTO" localSheetId="7">#REF!</definedName>
    <definedName name="GAPSTTO">#REF!</definedName>
    <definedName name="GAPTEST" localSheetId="7">#REF!</definedName>
    <definedName name="GAPTEST">#REF!</definedName>
    <definedName name="GAPTESTFG" localSheetId="7">#REF!</definedName>
    <definedName name="GAPTESTFG">#REF!</definedName>
    <definedName name="gas">#N/A</definedName>
    <definedName name="GASO">#N/A</definedName>
    <definedName name="gasolinas">#N/A</definedName>
    <definedName name="gasolinas1">#N/A</definedName>
    <definedName name="GATO" localSheetId="8">#REF!</definedName>
    <definedName name="GATO" localSheetId="7">#REF!</definedName>
    <definedName name="GATO">#REF!</definedName>
    <definedName name="Gave" localSheetId="8">#REF!</definedName>
    <definedName name="Gave" localSheetId="7">#REF!</definedName>
    <definedName name="Gave">#REF!</definedName>
    <definedName name="GAZZETTE" localSheetId="8">#REF!</definedName>
    <definedName name="GAZZETTE" localSheetId="7">#REF!</definedName>
    <definedName name="GAZZETTE">#REF!</definedName>
    <definedName name="GBP" localSheetId="7">#REF!</definedName>
    <definedName name="GBP">#REF!</definedName>
    <definedName name="GCB">[59]Q4!#REF!</definedName>
    <definedName name="GCB_NGDP">#N/A</definedName>
    <definedName name="GCEC" localSheetId="8">#REF!</definedName>
    <definedName name="GCEC" localSheetId="7">#REF!</definedName>
    <definedName name="GCEC">#REF!</definedName>
    <definedName name="GCED" localSheetId="8">#REF!</definedName>
    <definedName name="GCED" localSheetId="7">#REF!</definedName>
    <definedName name="GCED">#REF!</definedName>
    <definedName name="GCEE" localSheetId="8">#REF!</definedName>
    <definedName name="GCEE" localSheetId="7">#REF!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_NGDP">[59]Q4!#REF!</definedName>
    <definedName name="GCRG" localSheetId="8">#REF!</definedName>
    <definedName name="GCRG" localSheetId="7">#REF!</definedName>
    <definedName name="GCRG">#REF!</definedName>
    <definedName name="gdg" localSheetId="7" hidden="1">'[94]Fax a enviar'!#REF!</definedName>
    <definedName name="gdg" hidden="1">'[94]Fax a enviar'!#REF!</definedName>
    <definedName name="gdgd" hidden="1">'[105]Fax a enviar'!#REF!</definedName>
    <definedName name="gdp">[115]GDP_WEO!$A$3:$AB$188</definedName>
    <definedName name="gdpall">[115]GDP!$B$2:$AD$134</definedName>
    <definedName name="GDPDEFL" localSheetId="8">[116]NA!#REF!</definedName>
    <definedName name="GDPDEFL" localSheetId="7">[116]NA!#REF!</definedName>
    <definedName name="GDPDEFL">[116]NA!#REF!</definedName>
    <definedName name="GDPOR" localSheetId="8">[116]NA!#REF!</definedName>
    <definedName name="GDPOR" localSheetId="7">[116]NA!#REF!</definedName>
    <definedName name="GDPOR">[116]NA!#REF!</definedName>
    <definedName name="GDPOR_" localSheetId="8">[116]NA!#REF!</definedName>
    <definedName name="GDPOR_" localSheetId="7">[116]NA!#REF!</definedName>
    <definedName name="GDPOR_">[116]NA!#REF!</definedName>
    <definedName name="gdppc">[115]GDPpc_WEO!$A$3:$AC$188</definedName>
    <definedName name="Germany_wt">'[69]OECD wgt'!$B$6</definedName>
    <definedName name="Gestión">[80]Hoja2!$A$1:$L$76</definedName>
    <definedName name="gfdsgfsa" localSheetId="8" hidden="1">{"Riqfin97",#N/A,FALSE,"Tran";"Riqfinpro",#N/A,FALSE,"Tran"}</definedName>
    <definedName name="gfdsgfsa" localSheetId="0" hidden="1">{"Riqfin97",#N/A,FALSE,"Tran";"Riqfinpro",#N/A,FALSE,"Tran"}</definedName>
    <definedName name="gfdsgfsa" localSheetId="7" hidden="1">{"Riqfin97",#N/A,FALSE,"Tran";"Riqfinpro",#N/A,FALSE,"Tran"}</definedName>
    <definedName name="gfdsgfsa" hidden="1">{"Riqfin97",#N/A,FALSE,"Tran";"Riqfinpro",#N/A,FALSE,"Tran"}</definedName>
    <definedName name="GG" localSheetId="8">#REF!</definedName>
    <definedName name="GG" localSheetId="7">#REF!</definedName>
    <definedName name="GG">#REF!</definedName>
    <definedName name="GGB" localSheetId="8">[59]Q4!#REF!</definedName>
    <definedName name="GGB" localSheetId="7">[59]Q4!#REF!</definedName>
    <definedName name="GGB">[59]Q4!#REF!</definedName>
    <definedName name="GGB_NGDP">#N/A</definedName>
    <definedName name="GGBXI" localSheetId="8">[113]Q4!#REF!</definedName>
    <definedName name="GGBXI" localSheetId="7">[113]Q4!#REF!</definedName>
    <definedName name="GGBXI">[113]Q4!#REF!</definedName>
    <definedName name="GGEC" localSheetId="8">#REF!</definedName>
    <definedName name="GGEC" localSheetId="7">#REF!</definedName>
    <definedName name="GGEC">#REF!</definedName>
    <definedName name="GGENL" localSheetId="8">#REF!</definedName>
    <definedName name="GGENL" localSheetId="7">#REF!</definedName>
    <definedName name="GGENL">#REF!</definedName>
    <definedName name="ggfrfff" localSheetId="8" hidden="1">#REF!</definedName>
    <definedName name="ggfrfff" localSheetId="7" hidden="1">#REF!</definedName>
    <definedName name="ggfrfff" hidden="1">#REF!</definedName>
    <definedName name="ggg" localSheetId="8" hidden="1">{"Riqfin97",#N/A,FALSE,"Tran";"Riqfinpro",#N/A,FALSE,"Tran"}</definedName>
    <definedName name="ggg" localSheetId="0" hidden="1">{"Riqfin97",#N/A,FALSE,"Tran";"Riqfinpro",#N/A,FALSE,"Tran"}</definedName>
    <definedName name="ggg" localSheetId="7" hidden="1">{"Riqfin97",#N/A,FALSE,"Tran";"Riqfinpro",#N/A,FALSE,"Tran"}</definedName>
    <definedName name="ggg" hidden="1">{"Riqfin97",#N/A,FALSE,"Tran";"Riqfinpro",#N/A,FALSE,"Tran"}</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0"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hidden="1">'[117]J(Priv.Cap)'!#REF!</definedName>
    <definedName name="ggggggggggggggg" localSheetId="8" hidden="1">#REF!</definedName>
    <definedName name="ggggggggggggggg" localSheetId="7" hidden="1">#REF!</definedName>
    <definedName name="ggggggggggggggg" hidden="1">#REF!</definedName>
    <definedName name="GGperc" localSheetId="8">#REF!</definedName>
    <definedName name="GGperc" localSheetId="7">#REF!</definedName>
    <definedName name="GGperc">#REF!</definedName>
    <definedName name="GGRG" localSheetId="8">#REF!</definedName>
    <definedName name="GGRG" localSheetId="7">#REF!</definedName>
    <definedName name="GGRG">#REF!</definedName>
    <definedName name="GGSB" localSheetId="8">[113]Q4!#REF!</definedName>
    <definedName name="GGSB" localSheetId="7">[113]Q4!#REF!</definedName>
    <definedName name="GGSB">[113]Q4!#REF!</definedName>
    <definedName name="GGSBXS" localSheetId="8">[113]Q4!#REF!</definedName>
    <definedName name="GGSBXS" localSheetId="7">[113]Q4!#REF!</definedName>
    <definedName name="GGSBXS">[113]Q4!#REF!</definedName>
    <definedName name="ght" localSheetId="8" hidden="1">{"Tab1",#N/A,FALSE,"P";"Tab2",#N/A,FALSE,"P"}</definedName>
    <definedName name="ght" localSheetId="0" hidden="1">{"Tab1",#N/A,FALSE,"P";"Tab2",#N/A,FALSE,"P"}</definedName>
    <definedName name="ght" localSheetId="7" hidden="1">{"Tab1",#N/A,FALSE,"P";"Tab2",#N/A,FALSE,"P"}</definedName>
    <definedName name="ght" hidden="1">{"Tab1",#N/A,FALSE,"P";"Tab2",#N/A,FALSE,"P"}</definedName>
    <definedName name="GL_Z" localSheetId="8">#REF!</definedName>
    <definedName name="GL_Z" localSheetId="7">#REF!</definedName>
    <definedName name="GL_Z">#REF!</definedName>
    <definedName name="gni">[92]GNIpc!$A$1:$R$235</definedName>
    <definedName name="goafrica" localSheetId="7">[118]!goafrica</definedName>
    <definedName name="goafrica">[118]!goafrica</definedName>
    <definedName name="goasia" localSheetId="7">[118]!goasia</definedName>
    <definedName name="goasia">[118]!goasia</definedName>
    <definedName name="GOB" localSheetId="8">#REF!</definedName>
    <definedName name="GOB" localSheetId="7">#REF!</definedName>
    <definedName name="GOB">#REF!</definedName>
    <definedName name="goeeup" localSheetId="7">[118]!goeeup</definedName>
    <definedName name="goeeup">[118]!goeeup</definedName>
    <definedName name="GOESC96" localSheetId="8">#REF!</definedName>
    <definedName name="GOESC96" localSheetId="7">#REF!</definedName>
    <definedName name="GOESC96">#REF!</definedName>
    <definedName name="goeurope" localSheetId="7">[118]!goeurope</definedName>
    <definedName name="goeurope">[118]!goeurope</definedName>
    <definedName name="golamerica" localSheetId="7">[118]!golamerica</definedName>
    <definedName name="golamerica">[118]!golamerica</definedName>
    <definedName name="gomeast" localSheetId="7">[118]!gomeast</definedName>
    <definedName name="gomeast">[118]!gomeast</definedName>
    <definedName name="gooecd" localSheetId="7">[118]!gooecd</definedName>
    <definedName name="gooecd">[118]!gooecd</definedName>
    <definedName name="goopec" localSheetId="7">[118]!goopec</definedName>
    <definedName name="goopec">[118]!goopec</definedName>
    <definedName name="gosummary" localSheetId="7">[118]!gosummary</definedName>
    <definedName name="gosummary">[118]!gosummary</definedName>
    <definedName name="_xlnm.Recorder" localSheetId="8">#REF!</definedName>
    <definedName name="_xlnm.Recorder" localSheetId="7">#REF!</definedName>
    <definedName name="_xlnm.Recorder">#REF!</definedName>
    <definedName name="Grace_IDA">[102]NPV!$B$25</definedName>
    <definedName name="Grace_IDA1" localSheetId="8">#REF!</definedName>
    <definedName name="Grace_IDA1" localSheetId="7">#REF!</definedName>
    <definedName name="Grace_IDA1">#REF!</definedName>
    <definedName name="Grace_NC" localSheetId="8">[102]NPV!#REF!</definedName>
    <definedName name="Grace_NC" localSheetId="7">[102]NPV!#REF!</definedName>
    <definedName name="Grace_NC">[102]NPV!#REF!</definedName>
    <definedName name="Grace1_IDA" localSheetId="8">#REF!</definedName>
    <definedName name="Grace1_IDA" localSheetId="7">#REF!</definedName>
    <definedName name="Grace1_IDA">#REF!</definedName>
    <definedName name="graf">#N/A</definedName>
    <definedName name="GRAF2">#N/A</definedName>
    <definedName name="GRAFDOM">#N/A</definedName>
    <definedName name="grafico">[5]!grafico</definedName>
    <definedName name="GRÁFICO_10.3.1.">'[89]GRÁFICO DE FONDO POR AFILIADO'!$A$3:$H$35</definedName>
    <definedName name="GRÁFICO_10.3.2">'[89]GRÁFICO DE FONDO POR AFILIADO'!$A$36:$H$68</definedName>
    <definedName name="GRÁFICO_10.3.3">'[89]GRÁFICO DE FONDO POR AFILIADO'!$A$69:$H$101</definedName>
    <definedName name="GRÁFICO_10.3.4.">'[89]GRÁFICO DE FONDO POR AFILIADO'!$A$103:$H$135</definedName>
    <definedName name="GRÁFICO_N_10.2.4." localSheetId="8">#REF!</definedName>
    <definedName name="GRÁFICO_N_10.2.4." localSheetId="7">#REF!</definedName>
    <definedName name="GRÁFICO_N_10.2.4.">#REF!</definedName>
    <definedName name="GRAFICO2">#N/A</definedName>
    <definedName name="gre" localSheetId="8" hidden="1">{"Riqfin97",#N/A,FALSE,"Tran";"Riqfinpro",#N/A,FALSE,"Tran"}</definedName>
    <definedName name="gre" localSheetId="0" hidden="1">{"Riqfin97",#N/A,FALSE,"Tran";"Riqfinpro",#N/A,FALSE,"Tran"}</definedName>
    <definedName name="gre" localSheetId="7" hidden="1">{"Riqfin97",#N/A,FALSE,"Tran";"Riqfinpro",#N/A,FALSE,"Tran"}</definedName>
    <definedName name="gre" hidden="1">{"Riqfin97",#N/A,FALSE,"Tran";"Riqfinpro",#N/A,FALSE,"Tran"}</definedName>
    <definedName name="Greece_wt">'[69]OECD wgt'!$B$19</definedName>
    <definedName name="grtrt" localSheetId="8" hidden="1">'[100]Fax a enviar'!#REF!</definedName>
    <definedName name="grtrt" localSheetId="7" hidden="1">'[100]Fax a enviar'!#REF!</definedName>
    <definedName name="grtrt" hidden="1">'[100]Fax a enviar'!#REF!</definedName>
    <definedName name="Gstd" localSheetId="8">#REF!</definedName>
    <definedName name="Gstd" localSheetId="7">#REF!</definedName>
    <definedName name="Gstd">#REF!</definedName>
    <definedName name="GT">'[64]GT%'!$C$5</definedName>
    <definedName name="gtryrtyr" localSheetId="8" hidden="1">#REF!</definedName>
    <definedName name="gtryrtyr" localSheetId="7" hidden="1">#REF!</definedName>
    <definedName name="gtryrtyr" hidden="1">#REF!</definedName>
    <definedName name="GUEBVIO" localSheetId="8" hidden="1">#REF!</definedName>
    <definedName name="GUEBVIO" localSheetId="7" hidden="1">#REF!</definedName>
    <definedName name="GUEBVIO" hidden="1">#REF!</definedName>
    <definedName name="GUIL" localSheetId="8">#REF!</definedName>
    <definedName name="GUIL" localSheetId="7">#REF!</definedName>
    <definedName name="GUIL">#REF!</definedName>
    <definedName name="GUIL1" localSheetId="7">#REF!</definedName>
    <definedName name="GUIL1">#REF!</definedName>
    <definedName name="GYEAR2021" localSheetId="7">[93]Gold!$B$583:$J$583</definedName>
    <definedName name="GYEAR2021">[93]Gold!$B$583:$J$583</definedName>
    <definedName name="GYEAR2022" localSheetId="7">[93]Gold!$K$583:$U$583</definedName>
    <definedName name="GYEAR2022">[93]Gold!$K$583:$U$583</definedName>
    <definedName name="gyu" localSheetId="8" hidden="1">{"Tab1",#N/A,FALSE,"P";"Tab2",#N/A,FALSE,"P"}</definedName>
    <definedName name="gyu" localSheetId="0" hidden="1">{"Tab1",#N/A,FALSE,"P";"Tab2",#N/A,FALSE,"P"}</definedName>
    <definedName name="gyu" localSheetId="7" hidden="1">{"Tab1",#N/A,FALSE,"P";"Tab2",#N/A,FALSE,"P"}</definedName>
    <definedName name="gyu" hidden="1">{"Tab1",#N/A,FALSE,"P";"Tab2",#N/A,FALSE,"P"}</definedName>
    <definedName name="h" localSheetId="8" hidden="1">#REF!</definedName>
    <definedName name="h" localSheetId="7" hidden="1">#REF!</definedName>
    <definedName name="h" hidden="1">#REF!</definedName>
    <definedName name="hdhdfghdf" localSheetId="8" hidden="1">{"Minpmon",#N/A,FALSE,"Monthinput"}</definedName>
    <definedName name="hdhdfghdf" localSheetId="0" hidden="1">{"Minpmon",#N/A,FALSE,"Monthinput"}</definedName>
    <definedName name="hdhdfghdf" localSheetId="7" hidden="1">{"Minpmon",#N/A,FALSE,"Monthinput"}</definedName>
    <definedName name="hdhdfghdf" hidden="1">{"Minpmon",#N/A,FALSE,"Monthinput"}</definedName>
    <definedName name="HEADING" localSheetId="8">#REF!</definedName>
    <definedName name="HEADING" localSheetId="7">#REF!</definedName>
    <definedName name="HEADING">#REF!</definedName>
    <definedName name="Heading2" localSheetId="8">#REF!</definedName>
    <definedName name="Heading2" localSheetId="7">#REF!</definedName>
    <definedName name="Heading2">#REF!</definedName>
    <definedName name="Heading39">'[48]shared data'!$A$1:$G$5</definedName>
    <definedName name="hfhf" localSheetId="8">#REF!</definedName>
    <definedName name="hfhf" localSheetId="7">#REF!</definedName>
    <definedName name="hfhf">#REF!</definedName>
    <definedName name="hfhfhf" localSheetId="7" hidden="1">'[94]Fax a enviar'!#REF!</definedName>
    <definedName name="hfhfhf" hidden="1">'[94]Fax a enviar'!#REF!</definedName>
    <definedName name="hhh" localSheetId="7" hidden="1">'[119]J(Priv.Cap)'!#REF!</definedName>
    <definedName name="hhh" hidden="1">'[119]J(Priv.Cap)'!#REF!</definedName>
    <definedName name="HHHH" localSheetId="8" hidden="1">#REF!</definedName>
    <definedName name="HHHH" localSheetId="7" hidden="1">#REF!</definedName>
    <definedName name="HHHH" hidden="1">#REF!</definedName>
    <definedName name="hhhhh" localSheetId="8" hidden="1">{"Tab1",#N/A,FALSE,"P";"Tab2",#N/A,FALSE,"P"}</definedName>
    <definedName name="hhhhh" localSheetId="0" hidden="1">{"Tab1",#N/A,FALSE,"P";"Tab2",#N/A,FALSE,"P"}</definedName>
    <definedName name="hhhhh" localSheetId="7" hidden="1">{"Tab1",#N/A,FALSE,"P";"Tab2",#N/A,FALSE,"P"}</definedName>
    <definedName name="hhhhh" hidden="1">{"Tab1",#N/A,FALSE,"P";"Tab2",#N/A,FALSE,"P"}</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0"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_external" localSheetId="8">#REF!</definedName>
    <definedName name="High_external" localSheetId="7">#REF!</definedName>
    <definedName name="High_external">#REF!</definedName>
    <definedName name="High_fiscal" localSheetId="8">#REF!</definedName>
    <definedName name="High_fiscal" localSheetId="7">#REF!</definedName>
    <definedName name="High_fiscal">#REF!</definedName>
    <definedName name="High_growth_extended" localSheetId="8">#REF!</definedName>
    <definedName name="High_growth_extended" localSheetId="7">#REF!</definedName>
    <definedName name="High_growth_extended">#REF!</definedName>
    <definedName name="High_growth_summary">#REF!</definedName>
    <definedName name="High_monetary">#REF!</definedName>
    <definedName name="High_real">#REF!</definedName>
    <definedName name="High_summary">#REF!</definedName>
    <definedName name="Highest_Inter_Bank_Rate">'[70]Inter-Bank'!$L$5</definedName>
    <definedName name="hio" localSheetId="8" hidden="1">{"Tab1",#N/A,FALSE,"P";"Tab2",#N/A,FALSE,"P"}</definedName>
    <definedName name="hio" localSheetId="0" hidden="1">{"Tab1",#N/A,FALSE,"P";"Tab2",#N/A,FALSE,"P"}</definedName>
    <definedName name="hio" localSheetId="7" hidden="1">{"Tab1",#N/A,FALSE,"P";"Tab2",#N/A,FALSE,"P"}</definedName>
    <definedName name="hio" hidden="1">{"Tab1",#N/A,FALSE,"P";"Tab2",#N/A,FALSE,"P"}</definedName>
    <definedName name="HIPCDATA" localSheetId="8">#REF!</definedName>
    <definedName name="HIPCDATA" localSheetId="7">#REF!</definedName>
    <definedName name="HIPCDATA">#REF!</definedName>
    <definedName name="hjkhgkky" localSheetId="8" hidden="1">'[100]Fax a enviar'!#REF!</definedName>
    <definedName name="hjkhgkky" localSheetId="7" hidden="1">'[100]Fax a enviar'!#REF!</definedName>
    <definedName name="hjkhgkky" hidden="1">'[100]Fax a enviar'!#REF!</definedName>
    <definedName name="hkh" localSheetId="8" hidden="1">#REF!</definedName>
    <definedName name="hkh" localSheetId="7" hidden="1">#REF!</definedName>
    <definedName name="hkh" hidden="1">#REF!</definedName>
    <definedName name="hkhkh" localSheetId="8" hidden="1">#REF!</definedName>
    <definedName name="hkhkh" localSheetId="7" hidden="1">#REF!</definedName>
    <definedName name="hkhkh" hidden="1">#REF!</definedName>
    <definedName name="hola" localSheetId="8">#REF!</definedName>
    <definedName name="hola" localSheetId="7">#REF!</definedName>
    <definedName name="hola">#REF!</definedName>
    <definedName name="holalalala" localSheetId="8" hidden="1">'[36]Fax a enviar'!#REF!</definedName>
    <definedName name="holalalala" localSheetId="7" hidden="1">'[36]Fax a enviar'!#REF!</definedName>
    <definedName name="holalalala" hidden="1">'[36]Fax a enviar'!#REF!</definedName>
    <definedName name="holallll" localSheetId="8">#REF!</definedName>
    <definedName name="holallll" localSheetId="7">#REF!</definedName>
    <definedName name="holallll">#REF!</definedName>
    <definedName name="hora" localSheetId="8">[23]Programa!#REF!</definedName>
    <definedName name="hora" localSheetId="7">[23]Programa!#REF!</definedName>
    <definedName name="hora">[23]Programa!#REF!</definedName>
    <definedName name="HOSP96" localSheetId="8">#REF!</definedName>
    <definedName name="HOSP96" localSheetId="7">#REF!</definedName>
    <definedName name="HOSP96">#REF!</definedName>
    <definedName name="hpu" localSheetId="8" hidden="1">{"Tab1",#N/A,FALSE,"P";"Tab2",#N/A,FALSE,"P"}</definedName>
    <definedName name="hpu" localSheetId="0" hidden="1">{"Tab1",#N/A,FALSE,"P";"Tab2",#N/A,FALSE,"P"}</definedName>
    <definedName name="hpu" localSheetId="7" hidden="1">{"Tab1",#N/A,FALSE,"P";"Tab2",#N/A,FALSE,"P"}</definedName>
    <definedName name="hpu" hidden="1">{"Tab1",#N/A,FALSE,"P";"Tab2",#N/A,FALSE,"P"}</definedName>
    <definedName name="HTML_CodePage" hidden="1">1252</definedName>
    <definedName name="HTML_Control" localSheetId="8" hidden="1">{"'para SB'!$A$1318:$F$1381"}</definedName>
    <definedName name="HTML_Control" localSheetId="0" hidden="1">{"'para SB'!$A$1318:$F$1381"}</definedName>
    <definedName name="HTML_Control" localSheetId="7"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hui" localSheetId="8" hidden="1">{"Tab1",#N/A,FALSE,"P";"Tab2",#N/A,FALSE,"P"}</definedName>
    <definedName name="hui" localSheetId="0" hidden="1">{"Tab1",#N/A,FALSE,"P";"Tab2",#N/A,FALSE,"P"}</definedName>
    <definedName name="hui" localSheetId="7" hidden="1">{"Tab1",#N/A,FALSE,"P";"Tab2",#N/A,FALSE,"P"}</definedName>
    <definedName name="hui" hidden="1">{"Tab1",#N/A,FALSE,"P";"Tab2",#N/A,FALSE,"P"}</definedName>
    <definedName name="huo" localSheetId="8" hidden="1">{"Tab1",#N/A,FALSE,"P";"Tab2",#N/A,FALSE,"P"}</definedName>
    <definedName name="huo" localSheetId="0" hidden="1">{"Tab1",#N/A,FALSE,"P";"Tab2",#N/A,FALSE,"P"}</definedName>
    <definedName name="huo" localSheetId="7" hidden="1">{"Tab1",#N/A,FALSE,"P";"Tab2",#N/A,FALSE,"P"}</definedName>
    <definedName name="huo" hidden="1">{"Tab1",#N/A,FALSE,"P";"Tab2",#N/A,FALSE,"P"}</definedName>
    <definedName name="hutyu7" localSheetId="8" hidden="1">#REF!</definedName>
    <definedName name="hutyu7" localSheetId="7" hidden="1">#REF!</definedName>
    <definedName name="hutyu7" hidden="1">#REF!</definedName>
    <definedName name="HVYNONO1" localSheetId="8">[68]nonopec!#REF!</definedName>
    <definedName name="HVYNONO1" localSheetId="7">[68]nonopec!#REF!</definedName>
    <definedName name="HVYNONO1">[68]nonopec!#REF!</definedName>
    <definedName name="HVYNONO2" localSheetId="8">[68]nonopec!#REF!</definedName>
    <definedName name="HVYNONO2" localSheetId="7">[68]nonopec!#REF!</definedName>
    <definedName name="HVYNONO2">[68]nonopec!#REF!</definedName>
    <definedName name="HVYNONOPEC" localSheetId="7">[68]nonopec!#REF!</definedName>
    <definedName name="HVYNONOPEC">[68]nonopec!#REF!</definedName>
    <definedName name="HVYOECD">[68]nonopec!#REF!</definedName>
    <definedName name="HVYOPEC">[68]nonopec!#REF!</definedName>
    <definedName name="HVYSUMM">[68]nonopec!#REF!</definedName>
    <definedName name="i" localSheetId="8">#REF!</definedName>
    <definedName name="i" localSheetId="7">#REF!</definedName>
    <definedName name="i">#REF!</definedName>
    <definedName name="i2std" localSheetId="8">#REF!</definedName>
    <definedName name="i2std" localSheetId="7">#REF!</definedName>
    <definedName name="i2std">#REF!</definedName>
    <definedName name="iave" localSheetId="8">#REF!</definedName>
    <definedName name="iave" localSheetId="7">#REF!</definedName>
    <definedName name="iave">#REF!</definedName>
    <definedName name="ibank1">#REF!</definedName>
    <definedName name="ibank2">#REF!</definedName>
    <definedName name="ibank3">#REF!</definedName>
    <definedName name="IBCA">'[64]IBCA-MOODY´S'!$C$4</definedName>
    <definedName name="Ibrd">[54]CIRRs!$C$63</definedName>
    <definedName name="Iceland_wt">'[69]OECD wgt'!$B$21</definedName>
    <definedName name="IDA">[54]CIRRs!$C$64</definedName>
    <definedName name="IDA_assistance">'[120]tab 14'!$B$6:$U$25</definedName>
    <definedName name="IDAr" localSheetId="8">#REF!</definedName>
    <definedName name="IDAr" localSheetId="7">#REF!</definedName>
    <definedName name="IDAr">#REF!</definedName>
    <definedName name="IDB" localSheetId="8">#REF!</definedName>
    <definedName name="IDB" localSheetId="7">#REF!</definedName>
    <definedName name="IDB">#REF!</definedName>
    <definedName name="IESS" localSheetId="8">#REF!</definedName>
    <definedName name="IESS" localSheetId="7">#REF!</definedName>
    <definedName name="IESS">#REF!</definedName>
    <definedName name="Ifad">[54]CIRRs!$C$65</definedName>
    <definedName name="IFSASSETS" localSheetId="8">#REF!</definedName>
    <definedName name="IFSASSETS" localSheetId="7">#REF!</definedName>
    <definedName name="IFSASSETS">#REF!</definedName>
    <definedName name="IFSLIABS" localSheetId="8">#REF!</definedName>
    <definedName name="IFSLIABS" localSheetId="7">#REF!</definedName>
    <definedName name="IFSLIABS">#REF!</definedName>
    <definedName name="ii" localSheetId="8" hidden="1">{"Tab1",#N/A,FALSE,"P";"Tab2",#N/A,FALSE,"P"}</definedName>
    <definedName name="ii" localSheetId="0" hidden="1">{"Tab1",#N/A,FALSE,"P";"Tab2",#N/A,FALSE,"P"}</definedName>
    <definedName name="ii" localSheetId="7" hidden="1">{"Tab1",#N/A,FALSE,"P";"Tab2",#N/A,FALSE,"P"}</definedName>
    <definedName name="ii" hidden="1">{"Tab1",#N/A,FALSE,"P";"Tab2",#N/A,FALSE,"P"}</definedName>
    <definedName name="iii" localSheetId="8" hidden="1">{"Riqfin97",#N/A,FALSE,"Tran";"Riqfinpro",#N/A,FALSE,"Tran"}</definedName>
    <definedName name="iii" localSheetId="0" hidden="1">{"Riqfin97",#N/A,FALSE,"Tran";"Riqfinpro",#N/A,FALSE,"Tran"}</definedName>
    <definedName name="iii" localSheetId="7" hidden="1">{"Riqfin97",#N/A,FALSE,"Tran";"Riqfinpro",#N/A,FALSE,"Tran"}</definedName>
    <definedName name="iii" hidden="1">{"Riqfin97",#N/A,FALSE,"Tran";"Riqfinpro",#N/A,FALSE,"Tran"}</definedName>
    <definedName name="iiiiiiiiiii" localSheetId="8" hidden="1">#REF!</definedName>
    <definedName name="iiiiiiiiiii" localSheetId="7" hidden="1">#REF!</definedName>
    <definedName name="iiiiiiiiiii" hidden="1">#REF!</definedName>
    <definedName name="iiiiiiiiiiii" localSheetId="8" hidden="1">'[94]Fax a enviar'!#REF!</definedName>
    <definedName name="iiiiiiiiiiii" localSheetId="7" hidden="1">'[94]Fax a enviar'!#REF!</definedName>
    <definedName name="iiiiiiiiiiii" hidden="1">'[94]Fax a enviar'!#REF!</definedName>
    <definedName name="iiiiiiiiiiiiiiiii" localSheetId="8" hidden="1">'[94]Fax a enviar'!#REF!</definedName>
    <definedName name="iiiiiiiiiiiiiiiii" localSheetId="7" hidden="1">'[94]Fax a enviar'!#REF!</definedName>
    <definedName name="iiiiiiiiiiiiiiiii" hidden="1">'[94]Fax a enviar'!#REF!</definedName>
    <definedName name="iiiiiiiiiiiiiiiiiiiiiiiiii" localSheetId="8" hidden="1">#REF!</definedName>
    <definedName name="iiiiiiiiiiiiiiiiiiiiiiiiii" localSheetId="7" hidden="1">#REF!</definedName>
    <definedName name="iiiiiiiiiiiiiiiiiiiiiiiiii" hidden="1">#REF!</definedName>
    <definedName name="iiiooo" localSheetId="8">#REF!</definedName>
    <definedName name="iiiooo" localSheetId="7">#REF!</definedName>
    <definedName name="iiiooo">#REF!</definedName>
    <definedName name="IKR" localSheetId="8">#REF!</definedName>
    <definedName name="IKR" localSheetId="7">#REF!</definedName>
    <definedName name="IKR">#REF!</definedName>
    <definedName name="ilo" localSheetId="8" hidden="1">{"Riqfin97",#N/A,FALSE,"Tran";"Riqfinpro",#N/A,FALSE,"Tran"}</definedName>
    <definedName name="ilo" localSheetId="0" hidden="1">{"Riqfin97",#N/A,FALSE,"Tran";"Riqfinpro",#N/A,FALSE,"Tran"}</definedName>
    <definedName name="ilo" localSheetId="7" hidden="1">{"Riqfin97",#N/A,FALSE,"Tran";"Riqfinpro",#N/A,FALSE,"Tran"}</definedName>
    <definedName name="ilo" hidden="1">{"Riqfin97",#N/A,FALSE,"Tran";"Riqfinpro",#N/A,FALSE,"Tran"}</definedName>
    <definedName name="ilu" localSheetId="8" hidden="1">{"Riqfin97",#N/A,FALSE,"Tran";"Riqfinpro",#N/A,FALSE,"Tran"}</definedName>
    <definedName name="ilu" localSheetId="0" hidden="1">{"Riqfin97",#N/A,FALSE,"Tran";"Riqfinpro",#N/A,FALSE,"Tran"}</definedName>
    <definedName name="ilu" localSheetId="7" hidden="1">{"Riqfin97",#N/A,FALSE,"Tran";"Riqfinpro",#N/A,FALSE,"Tran"}</definedName>
    <definedName name="ilu" hidden="1">{"Riqfin97",#N/A,FALSE,"Tran";"Riqfinpro",#N/A,FALSE,"Tran"}</definedName>
    <definedName name="IM" localSheetId="8">#REF!</definedName>
    <definedName name="IM" localSheetId="7">#REF!</definedName>
    <definedName name="IM">#REF!</definedName>
    <definedName name="ima" localSheetId="8">#REF!</definedName>
    <definedName name="ima" localSheetId="7">#REF!</definedName>
    <definedName name="ima">#REF!</definedName>
    <definedName name="imaor" localSheetId="8">#REF!</definedName>
    <definedName name="imaor" localSheetId="7">#REF!</definedName>
    <definedName name="imaor">#REF!</definedName>
    <definedName name="IMF" localSheetId="7">#REF!</definedName>
    <definedName name="IMF">#REF!</definedName>
    <definedName name="impacto">#REF!</definedName>
    <definedName name="Importaciones" localSheetId="7" hidden="1">'[16]Base Original'!#REF!</definedName>
    <definedName name="Importaciones" hidden="1">'[16]Base Original'!#REF!</definedName>
    <definedName name="impresionueva" localSheetId="8">#REF!</definedName>
    <definedName name="impresionueva" localSheetId="7">#REF!</definedName>
    <definedName name="impresionueva">#REF!</definedName>
    <definedName name="Imprimir_área_IM" localSheetId="8">#REF!</definedName>
    <definedName name="Imprimir_área_IM" localSheetId="7">#REF!</definedName>
    <definedName name="Imprimir_área_IM">#REF!</definedName>
    <definedName name="ind" localSheetId="8">#REF!</definedName>
    <definedName name="ind" localSheetId="7">#REF!</definedName>
    <definedName name="ind">#REF!</definedName>
    <definedName name="INDICE" localSheetId="8">[23]Programa!#REF!</definedName>
    <definedName name="INDICE" localSheetId="7">[23]Programa!#REF!</definedName>
    <definedName name="INDICE">[23]Programa!#REF!</definedName>
    <definedName name="INDICEPRODUCCIO" localSheetId="8">#REF!</definedName>
    <definedName name="INDICEPRODUCCIO" localSheetId="7">#REF!</definedName>
    <definedName name="INDICEPRODUCCIO">#REF!</definedName>
    <definedName name="indigo">#N/A</definedName>
    <definedName name="INE" localSheetId="8">#REF!</definedName>
    <definedName name="INE" localSheetId="7">#REF!</definedName>
    <definedName name="INE">#REF!</definedName>
    <definedName name="INECEL" localSheetId="8">#REF!</definedName>
    <definedName name="INECEL" localSheetId="7">#REF!</definedName>
    <definedName name="INECEL">#REF!</definedName>
    <definedName name="INF">[88]SUPUESTOS!A$21</definedName>
    <definedName name="INFISC1" localSheetId="8">#REF!</definedName>
    <definedName name="INFISC1" localSheetId="7">#REF!</definedName>
    <definedName name="INFISC1">#REF!</definedName>
    <definedName name="INFISC2" localSheetId="8">#REF!</definedName>
    <definedName name="INFISC2" localSheetId="7">#REF!</definedName>
    <definedName name="INFISC2">#REF!</definedName>
    <definedName name="Inflation">[87]CPI!$A$210:$M$354</definedName>
    <definedName name="info" localSheetId="8">#REF!</definedName>
    <definedName name="info" localSheetId="7">#REF!</definedName>
    <definedName name="info">#REF!</definedName>
    <definedName name="INFOGER" localSheetId="8">[61]BCP!#REF!</definedName>
    <definedName name="INFOGER" localSheetId="7">[61]BCP!#REF!</definedName>
    <definedName name="INFOGER">[61]BCP!#REF!</definedName>
    <definedName name="infonotes" localSheetId="8">#REF!</definedName>
    <definedName name="infonotes" localSheetId="7">#REF!</definedName>
    <definedName name="infonotes">#REF!</definedName>
    <definedName name="INGOES96" localSheetId="8">#REF!</definedName>
    <definedName name="INGOES96" localSheetId="7">#REF!</definedName>
    <definedName name="INGOES96">#REF!</definedName>
    <definedName name="INGRESOS" localSheetId="8">#REF!</definedName>
    <definedName name="INGRESOS" localSheetId="7">#REF!</definedName>
    <definedName name="INGRESOS">#REF!</definedName>
    <definedName name="INIT" localSheetId="7">#REF!</definedName>
    <definedName name="INIT">#REF!</definedName>
    <definedName name="INMN">#REF!</definedName>
    <definedName name="INPROJ">#REF!</definedName>
    <definedName name="INPUT_2" localSheetId="7">[20]Input!#REF!</definedName>
    <definedName name="INPUT_2">[20]Input!#REF!</definedName>
    <definedName name="INPUT_4" localSheetId="7">[20]Input!#REF!</definedName>
    <definedName name="INPUT_4">[20]Input!#REF!</definedName>
    <definedName name="INPUTSB" localSheetId="8">#REF!</definedName>
    <definedName name="INPUTSB" localSheetId="7">#REF!</definedName>
    <definedName name="INPUTSB">#REF!</definedName>
    <definedName name="Inst_ReportHeader" localSheetId="8">#REF!</definedName>
    <definedName name="Inst_ReportHeader" localSheetId="7">#REF!</definedName>
    <definedName name="Inst_ReportHeader">#REF!</definedName>
    <definedName name="Inst_Response">[121]Master!$AK$5:$AK$10</definedName>
    <definedName name="InstitutionName" localSheetId="8">#REF!</definedName>
    <definedName name="InstitutionName" localSheetId="7">#REF!</definedName>
    <definedName name="InstitutionName">#REF!</definedName>
    <definedName name="int" localSheetId="8">#REF!</definedName>
    <definedName name="int" localSheetId="7">#REF!</definedName>
    <definedName name="int">#REF!</definedName>
    <definedName name="Int.Crédito">'[52]Ranking Bancario'!$BF$5:$BJ$54</definedName>
    <definedName name="Int.Inv">'[52]Ranking Bancario'!$BN$5:$BR$54</definedName>
    <definedName name="INTERES" localSheetId="8">#REF!</definedName>
    <definedName name="INTERES" localSheetId="7">#REF!</definedName>
    <definedName name="INTERES">#REF!</definedName>
    <definedName name="INTEREST" localSheetId="8">#REF!</definedName>
    <definedName name="INTEREST" localSheetId="7">#REF!</definedName>
    <definedName name="INTEREST">#REF!</definedName>
    <definedName name="Interest_IDA">[102]NPV!$B$27</definedName>
    <definedName name="Interest_IDA1" localSheetId="8">#REF!</definedName>
    <definedName name="Interest_IDA1" localSheetId="7">#REF!</definedName>
    <definedName name="Interest_IDA1">#REF!</definedName>
    <definedName name="Interest_NC" localSheetId="8">[102]NPV!#REF!</definedName>
    <definedName name="Interest_NC" localSheetId="7">[102]NPV!#REF!</definedName>
    <definedName name="Interest_NC">[102]NPV!#REF!</definedName>
    <definedName name="InterestRate" localSheetId="8">#REF!</definedName>
    <definedName name="InterestRate" localSheetId="7">#REF!</definedName>
    <definedName name="InterestRate">#REF!</definedName>
    <definedName name="inthalf">[122]Sheet4!$C$58:$G$112</definedName>
    <definedName name="INTR_NEW" localSheetId="8">[60]Debt!#REF!</definedName>
    <definedName name="INTR_NEW" localSheetId="7">[60]Debt!#REF!</definedName>
    <definedName name="INTR_NEW">[60]Debt!#REF!</definedName>
    <definedName name="INTR_OLD" localSheetId="8">[60]Debt!#REF!</definedName>
    <definedName name="INTR_OLD" localSheetId="7">[60]Debt!#REF!</definedName>
    <definedName name="INTR_OLD">[60]Debt!#REF!</definedName>
    <definedName name="INTR_RAT" localSheetId="8">[60]Debt!#REF!</definedName>
    <definedName name="INTR_RAT" localSheetId="7">[60]Debt!#REF!</definedName>
    <definedName name="INTR_RAT">[60]Debt!#REF!</definedName>
    <definedName name="INTR_TOT" localSheetId="8">[60]Debt!#REF!</definedName>
    <definedName name="INTR_TOT" localSheetId="7">[60]Debt!#REF!</definedName>
    <definedName name="INTR_TOT">[60]Debt!#REF!</definedName>
    <definedName name="IPC" localSheetId="7">[123]ipc!#REF!</definedName>
    <definedName name="IPC">[123]ipc!#REF!</definedName>
    <definedName name="ipc98j">[23]Programa!#REF!</definedName>
    <definedName name="ipc98s" localSheetId="8">#REF!</definedName>
    <definedName name="ipc98s" localSheetId="7">#REF!</definedName>
    <definedName name="ipc98s">#REF!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eland_wt">'[69]OECD wgt'!$B$22</definedName>
    <definedName name="IRLS" localSheetId="8">#REF!</definedName>
    <definedName name="IRLS" localSheetId="7">#REF!</definedName>
    <definedName name="IRLS">#REF!</definedName>
    <definedName name="IRLS1" localSheetId="8">#REF!</definedName>
    <definedName name="IRLS1" localSheetId="7">#REF!</definedName>
    <definedName name="IRLS1">#REF!</definedName>
    <definedName name="IRP" localSheetId="8">#REF!</definedName>
    <definedName name="IRP" localSheetId="7">#REF!</definedName>
    <definedName name="IRP">#REF!</definedName>
    <definedName name="ISD">#REF!</definedName>
    <definedName name="IsDB">[54]CIRRs!$C$68</definedName>
    <definedName name="ishocked" localSheetId="8">#REF!</definedName>
    <definedName name="ishocked" localSheetId="7">#REF!</definedName>
    <definedName name="ishocked">#REF!</definedName>
    <definedName name="ishocked2" localSheetId="8">#REF!</definedName>
    <definedName name="ishocked2" localSheetId="7">#REF!</definedName>
    <definedName name="ishocked2">#REF!</definedName>
    <definedName name="ISSS96" localSheetId="8">#REF!</definedName>
    <definedName name="ISSS96" localSheetId="7">#REF!</definedName>
    <definedName name="ISSS96">#REF!</definedName>
    <definedName name="ISTA96">#REF!</definedName>
    <definedName name="istd">#REF!</definedName>
    <definedName name="Italy_wt">'[69]OECD wgt'!$B$8</definedName>
    <definedName name="ITL" localSheetId="8">#REF!</definedName>
    <definedName name="ITL" localSheetId="7">#REF!</definedName>
    <definedName name="ITL">#REF!</definedName>
    <definedName name="iuf.kugj">#N/A</definedName>
    <definedName name="iyiyiy" localSheetId="8" hidden="1">#REF!</definedName>
    <definedName name="iyiyiy" localSheetId="7" hidden="1">#REF!</definedName>
    <definedName name="iyiyiy" hidden="1">#REF!</definedName>
    <definedName name="JA" localSheetId="8">#REF!</definedName>
    <definedName name="JA" localSheetId="7">#REF!</definedName>
    <definedName name="JA">#REF!</definedName>
    <definedName name="jagu4" localSheetId="8">#REF!</definedName>
    <definedName name="jagu4" localSheetId="7">#REF!</definedName>
    <definedName name="jagu4">#REF!</definedName>
    <definedName name="JAPCRUDE87" localSheetId="7">#REF!</definedName>
    <definedName name="JAPCRUDE87">#REF!</definedName>
    <definedName name="JAPCRUDE88" localSheetId="7">#REF!</definedName>
    <definedName name="JAPCRUDE88">#REF!</definedName>
    <definedName name="JAPPROD87" localSheetId="7">#REF!</definedName>
    <definedName name="JAPPROD87">#REF!</definedName>
    <definedName name="JAPPROD88" localSheetId="7">#REF!</definedName>
    <definedName name="JAPPROD88">#REF!</definedName>
    <definedName name="JAPTOT87" localSheetId="7">#REF!</definedName>
    <definedName name="JAPTOT87">#REF!</definedName>
    <definedName name="JAPTOT88" localSheetId="7">#REF!</definedName>
    <definedName name="JAPTOT88">#REF!</definedName>
    <definedName name="JHAN1">#REF!</definedName>
    <definedName name="JHAN2">#REF!</definedName>
    <definedName name="JHAN3">#REF!</definedName>
    <definedName name="JHAN4">#REF!</definedName>
    <definedName name="Jin">'[38]Proposed arrangements'!#REF!</definedName>
    <definedName name="JJ" localSheetId="8">#REF!</definedName>
    <definedName name="JJ" localSheetId="7">#REF!</definedName>
    <definedName name="JJ">#REF!</definedName>
    <definedName name="jjj" localSheetId="7" hidden="1">'[66]Fax a enviar'!#REF!</definedName>
    <definedName name="jjj" hidden="1">'[66]Fax a enviar'!#REF!</definedName>
    <definedName name="jjjj" localSheetId="8" hidden="1">{"Tab1",#N/A,FALSE,"P";"Tab2",#N/A,FALSE,"P"}</definedName>
    <definedName name="jjjj" localSheetId="0" hidden="1">{"Tab1",#N/A,FALSE,"P";"Tab2",#N/A,FALSE,"P"}</definedName>
    <definedName name="jjjj" localSheetId="7" hidden="1">{"Tab1",#N/A,FALSE,"P";"Tab2",#N/A,FALSE,"P"}</definedName>
    <definedName name="jjjj" hidden="1">{"Tab1",#N/A,FALSE,"P";"Tab2",#N/A,FALSE,"P"}</definedName>
    <definedName name="jjjjjj" hidden="1">'[117]J(Priv.Cap)'!#REF!</definedName>
    <definedName name="JJJJJJJJJJ" localSheetId="8" hidden="1">#REF!</definedName>
    <definedName name="JJJJJJJJJJ" localSheetId="7" hidden="1">#REF!</definedName>
    <definedName name="JJJJJJJJJJ" hidden="1">#REF!</definedName>
    <definedName name="jjjjjjjjjjjjjjjjjj" localSheetId="8" hidden="1">{"Tab1",#N/A,FALSE,"P";"Tab2",#N/A,FALSE,"P"}</definedName>
    <definedName name="jjjjjjjjjjjjjjjjjj" localSheetId="0" hidden="1">{"Tab1",#N/A,FALSE,"P";"Tab2",#N/A,FALSE,"P"}</definedName>
    <definedName name="jjjjjjjjjjjjjjjjjj" localSheetId="7" hidden="1">{"Tab1",#N/A,FALSE,"P";"Tab2",#N/A,FALSE,"P"}</definedName>
    <definedName name="jjjjjjjjjjjjjjjjjj" hidden="1">{"Tab1",#N/A,FALSE,"P";"Tab2",#N/A,FALSE,"P"}</definedName>
    <definedName name="jkk" localSheetId="8" hidden="1">{#N/A,#N/A,FALSE,"NFPS GDP"}</definedName>
    <definedName name="jkk" localSheetId="0" hidden="1">{#N/A,#N/A,FALSE,"NFPS GDP"}</definedName>
    <definedName name="jkk" localSheetId="7" hidden="1">{#N/A,#N/A,FALSE,"NFPS GDP"}</definedName>
    <definedName name="jkk" hidden="1">{#N/A,#N/A,FALSE,"NFPS GDP"}</definedName>
    <definedName name="JPY" localSheetId="8">#REF!</definedName>
    <definedName name="JPY" localSheetId="7">#REF!</definedName>
    <definedName name="JPY">#REF!</definedName>
    <definedName name="JR" localSheetId="8">#REF!</definedName>
    <definedName name="JR" localSheetId="7">#REF!</definedName>
    <definedName name="JR">#REF!</definedName>
    <definedName name="jui" localSheetId="8" hidden="1">{"Riqfin97",#N/A,FALSE,"Tran";"Riqfinpro",#N/A,FALSE,"Tran"}</definedName>
    <definedName name="jui" localSheetId="0" hidden="1">{"Riqfin97",#N/A,FALSE,"Tran";"Riqfinpro",#N/A,FALSE,"Tran"}</definedName>
    <definedName name="jui" localSheetId="7" hidden="1">{"Riqfin97",#N/A,FALSE,"Tran";"Riqfinpro",#N/A,FALSE,"Tran"}</definedName>
    <definedName name="jui" hidden="1">{"Riqfin97",#N/A,FALSE,"Tran";"Riqfinpro",#N/A,FALSE,"Tran"}</definedName>
    <definedName name="JUL._89" localSheetId="8">#REF!</definedName>
    <definedName name="JUL._89" localSheetId="7">#REF!</definedName>
    <definedName name="JUL._89">#REF!</definedName>
    <definedName name="JUN._89" localSheetId="8">#REF!</definedName>
    <definedName name="JUN._89" localSheetId="7">#REF!</definedName>
    <definedName name="JUN._89">#REF!</definedName>
    <definedName name="JUNIO">'[107]Ranking Bancario'!$Z$4:$AD$54</definedName>
    <definedName name="JUROS" localSheetId="8">#REF!</definedName>
    <definedName name="JUROS" localSheetId="7">#REF!</definedName>
    <definedName name="JUROS">#REF!</definedName>
    <definedName name="jutjugyj" localSheetId="8" hidden="1">#REF!</definedName>
    <definedName name="jutjugyj" localSheetId="7" hidden="1">#REF!</definedName>
    <definedName name="jutjugyj" hidden="1">#REF!</definedName>
    <definedName name="juy" localSheetId="8" hidden="1">{"Tab1",#N/A,FALSE,"P";"Tab2",#N/A,FALSE,"P"}</definedName>
    <definedName name="juy" localSheetId="0" hidden="1">{"Tab1",#N/A,FALSE,"P";"Tab2",#N/A,FALSE,"P"}</definedName>
    <definedName name="juy" localSheetId="7" hidden="1">{"Tab1",#N/A,FALSE,"P";"Tab2",#N/A,FALSE,"P"}</definedName>
    <definedName name="juy" hidden="1">{"Tab1",#N/A,FALSE,"P";"Tab2",#N/A,FALSE,"P"}</definedName>
    <definedName name="k" localSheetId="8" hidden="1">{"Main Economic Indicators",#N/A,FALSE,"C"}</definedName>
    <definedName name="k" localSheetId="0" hidden="1">{"Main Economic Indicators",#N/A,FALSE,"C"}</definedName>
    <definedName name="k" localSheetId="7" hidden="1">{"Main Economic Indicators",#N/A,FALSE,"C"}</definedName>
    <definedName name="k" hidden="1">{"Main Economic Indicators",#N/A,FALSE,"C"}</definedName>
    <definedName name="KD" localSheetId="8">#REF!</definedName>
    <definedName name="KD" localSheetId="7">#REF!</definedName>
    <definedName name="KD">#REF!</definedName>
    <definedName name="KD1A" localSheetId="8">#REF!</definedName>
    <definedName name="KD1A" localSheetId="7">#REF!</definedName>
    <definedName name="KD1A">#REF!</definedName>
    <definedName name="khkh" localSheetId="8" hidden="1">'[94]Fax a enviar'!#REF!</definedName>
    <definedName name="khkh" localSheetId="7" hidden="1">'[94]Fax a enviar'!#REF!</definedName>
    <definedName name="khkh" hidden="1">'[94]Fax a enviar'!#REF!</definedName>
    <definedName name="KID">'[107]base de datos MODULO I'!$B$4:$E$49</definedName>
    <definedName name="kiiiiii" localSheetId="8" hidden="1">#REF!</definedName>
    <definedName name="kiiiiii" localSheetId="7" hidden="1">#REF!</definedName>
    <definedName name="kiiiiii" hidden="1">#REF!</definedName>
    <definedName name="kim" localSheetId="8">#REF!</definedName>
    <definedName name="kim" localSheetId="7">#REF!</definedName>
    <definedName name="kim">#REF!</definedName>
    <definedName name="kio" localSheetId="8" hidden="1">{"Tab1",#N/A,FALSE,"P";"Tab2",#N/A,FALSE,"P"}</definedName>
    <definedName name="kio" localSheetId="0" hidden="1">{"Tab1",#N/A,FALSE,"P";"Tab2",#N/A,FALSE,"P"}</definedName>
    <definedName name="kio" localSheetId="7" hidden="1">{"Tab1",#N/A,FALSE,"P";"Tab2",#N/A,FALSE,"P"}</definedName>
    <definedName name="kio" hidden="1">{"Tab1",#N/A,FALSE,"P";"Tab2",#N/A,FALSE,"P"}</definedName>
    <definedName name="kiu" localSheetId="8" hidden="1">{"Riqfin97",#N/A,FALSE,"Tran";"Riqfinpro",#N/A,FALSE,"Tran"}</definedName>
    <definedName name="kiu" localSheetId="0" hidden="1">{"Riqfin97",#N/A,FALSE,"Tran";"Riqfinpro",#N/A,FALSE,"Tran"}</definedName>
    <definedName name="kiu" localSheetId="7" hidden="1">{"Riqfin97",#N/A,FALSE,"Tran";"Riqfinpro",#N/A,FALSE,"Tran"}</definedName>
    <definedName name="kiu" hidden="1">{"Riqfin97",#N/A,FALSE,"Tran";"Riqfinpro",#N/A,FALSE,"Tran"}</definedName>
    <definedName name="kjkj" hidden="1">'[94]Fax a enviar'!#REF!</definedName>
    <definedName name="kk" localSheetId="8" hidden="1">{"Tab1",#N/A,FALSE,"P";"Tab2",#N/A,FALSE,"P"}</definedName>
    <definedName name="kk" localSheetId="0" hidden="1">{"Tab1",#N/A,FALSE,"P";"Tab2",#N/A,FALSE,"P"}</definedName>
    <definedName name="kk" localSheetId="7" hidden="1">{"Tab1",#N/A,FALSE,"P";"Tab2",#N/A,FALSE,"P"}</definedName>
    <definedName name="kk" hidden="1">{"Tab1",#N/A,FALSE,"P";"Tab2",#N/A,FALSE,"P"}</definedName>
    <definedName name="kkk" localSheetId="8" hidden="1">{"Tab1",#N/A,FALSE,"P";"Tab2",#N/A,FALSE,"P"}</definedName>
    <definedName name="kkk" localSheetId="0" hidden="1">{"Tab1",#N/A,FALSE,"P";"Tab2",#N/A,FALSE,"P"}</definedName>
    <definedName name="kkk" localSheetId="7" hidden="1">{"Tab1",#N/A,FALSE,"P";"Tab2",#N/A,FALSE,"P"}</definedName>
    <definedName name="kkk" hidden="1">{"Tab1",#N/A,FALSE,"P";"Tab2",#N/A,FALSE,"P"}</definedName>
    <definedName name="kkkk" hidden="1">[124]M!#REF!</definedName>
    <definedName name="kkkkk" hidden="1">'[125]J(Priv.Cap)'!#REF!</definedName>
    <definedName name="kkkkkkkk" localSheetId="8" hidden="1">{"Riqfin97",#N/A,FALSE,"Tran";"Riqfinpro",#N/A,FALSE,"Tran"}</definedName>
    <definedName name="kkkkkkkk" localSheetId="0" hidden="1">{"Riqfin97",#N/A,FALSE,"Tran";"Riqfinpro",#N/A,FALSE,"Tran"}</definedName>
    <definedName name="kkkkkkkk" localSheetId="7" hidden="1">{"Riqfin97",#N/A,FALSE,"Tran";"Riqfinpro",#N/A,FALSE,"Tran"}</definedName>
    <definedName name="kkkkkkkk" hidden="1">{"Riqfin97",#N/A,FALSE,"Tran";"Riqfinpro",#N/A,FALSE,"Tran"}</definedName>
    <definedName name="KWD" localSheetId="8">#REF!</definedName>
    <definedName name="KWD" localSheetId="7">#REF!</definedName>
    <definedName name="KWD">#REF!</definedName>
    <definedName name="kykiyu" localSheetId="8" hidden="1">'[94]Fax a enviar'!#REF!</definedName>
    <definedName name="kykiyu" localSheetId="7" hidden="1">'[94]Fax a enviar'!#REF!</definedName>
    <definedName name="kykiyu" hidden="1">'[94]Fax a enviar'!#REF!</definedName>
    <definedName name="L" localSheetId="8">[113]DA!#REF!</definedName>
    <definedName name="L" localSheetId="7">[113]DA!#REF!</definedName>
    <definedName name="L">[113]DA!#REF!</definedName>
    <definedName name="L_">#N/A</definedName>
    <definedName name="LastOpenedWorkSheet" localSheetId="8">#REF!</definedName>
    <definedName name="LastOpenedWorkSheet" localSheetId="7">#REF!</definedName>
    <definedName name="LastOpenedWorkSheet">#REF!</definedName>
    <definedName name="LastRefreshed" localSheetId="8">#REF!</definedName>
    <definedName name="LastRefreshed" localSheetId="7">#REF!</definedName>
    <definedName name="LastRefreshed">#REF!</definedName>
    <definedName name="LD" localSheetId="8">#REF!</definedName>
    <definedName name="LD" localSheetId="7">#REF!</definedName>
    <definedName name="LD">#REF!</definedName>
    <definedName name="LD1A" localSheetId="7">#REF!</definedName>
    <definedName name="LD1A">#REF!</definedName>
    <definedName name="LE" localSheetId="7">#REF!</definedName>
    <definedName name="LE">#REF!</definedName>
    <definedName name="LE1A" localSheetId="7">#REF!</definedName>
    <definedName name="LE1A">#REF!</definedName>
    <definedName name="LEAP" localSheetId="7">#REF!</definedName>
    <definedName name="LEAP">#REF!</definedName>
    <definedName name="LEGC">#REF!</definedName>
    <definedName name="LG">#REF!</definedName>
    <definedName name="LGperc">#REF!</definedName>
    <definedName name="LGTNONO1">[68]nonopec!#REF!</definedName>
    <definedName name="LGTNONO2">[68]nonopec!#REF!</definedName>
    <definedName name="LGTNONOPEC">[68]nonopec!#REF!</definedName>
    <definedName name="LGTNSUMM">[68]nonopec!#REF!</definedName>
    <definedName name="LGTOECD">[68]nonopec!#REF!</definedName>
    <definedName name="LGTOPEC">[68]nonopec!#REF!</definedName>
    <definedName name="LGTPCNT">[68]nonopec!#REF!</definedName>
    <definedName name="LIBOR3">[88]SUPUESTOS!$A$12:$IV$12</definedName>
    <definedName name="LIBOR6">[88]SUPUESTOS!A$11</definedName>
    <definedName name="LIBRAE" localSheetId="8">#REF!</definedName>
    <definedName name="LIBRAE" localSheetId="7">#REF!</definedName>
    <definedName name="LIBRAE">#REF!</definedName>
    <definedName name="LINES" localSheetId="8">#REF!</definedName>
    <definedName name="LINES" localSheetId="7">#REF!</definedName>
    <definedName name="LINES">#REF!</definedName>
    <definedName name="liqc" localSheetId="8">[23]Programa!#REF!</definedName>
    <definedName name="liqc" localSheetId="7">[23]Programa!#REF!</definedName>
    <definedName name="liqc">[23]Programa!#REF!</definedName>
    <definedName name="liqd" localSheetId="8">[23]Programa!#REF!</definedName>
    <definedName name="liqd" localSheetId="7">[23]Programa!#REF!</definedName>
    <definedName name="liqd">[23]Programa!#REF!</definedName>
    <definedName name="Liquidez">'[52]Ranking Bancario'!$BV$5:$BZ$54</definedName>
    <definedName name="LIT" localSheetId="8">#REF!</definedName>
    <definedName name="LIT" localSheetId="7">#REF!</definedName>
    <definedName name="LIT">#REF!</definedName>
    <definedName name="lita">#N/A</definedName>
    <definedName name="LITEURO" localSheetId="8">#REF!</definedName>
    <definedName name="LITEURO" localSheetId="7">#REF!</definedName>
    <definedName name="LITEURO">#REF!</definedName>
    <definedName name="ll" localSheetId="8" hidden="1">{"Tab1",#N/A,FALSE,"P";"Tab2",#N/A,FALSE,"P"}</definedName>
    <definedName name="ll" localSheetId="0" hidden="1">{"Tab1",#N/A,FALSE,"P";"Tab2",#N/A,FALSE,"P"}</definedName>
    <definedName name="ll" localSheetId="7" hidden="1">{"Tab1",#N/A,FALSE,"P";"Tab2",#N/A,FALSE,"P"}</definedName>
    <definedName name="ll" hidden="1">{"Tab1",#N/A,FALSE,"P";"Tab2",#N/A,FALSE,"P"}</definedName>
    <definedName name="LLF">[59]Q3!#REF!</definedName>
    <definedName name="lll" localSheetId="8" hidden="1">{"Riqfin97",#N/A,FALSE,"Tran";"Riqfinpro",#N/A,FALSE,"Tran"}</definedName>
    <definedName name="lll" localSheetId="0" hidden="1">{"Riqfin97",#N/A,FALSE,"Tran";"Riqfinpro",#N/A,FALSE,"Tran"}</definedName>
    <definedName name="lll" localSheetId="7" hidden="1">{"Riqfin97",#N/A,FALSE,"Tran";"Riqfinpro",#N/A,FALSE,"Tran"}</definedName>
    <definedName name="lll" hidden="1">{"Riqfin97",#N/A,FALSE,"Tran";"Riqfinpro",#N/A,FALSE,"Tran"}</definedName>
    <definedName name="llll" hidden="1">[126]M!#REF!</definedName>
    <definedName name="lllll" localSheetId="8" hidden="1">{"Tab1",#N/A,FALSE,"P";"Tab2",#N/A,FALSE,"P"}</definedName>
    <definedName name="lllll" localSheetId="0" hidden="1">{"Tab1",#N/A,FALSE,"P";"Tab2",#N/A,FALSE,"P"}</definedName>
    <definedName name="lllll" localSheetId="7" hidden="1">{"Tab1",#N/A,FALSE,"P";"Tab2",#N/A,FALSE,"P"}</definedName>
    <definedName name="lllll" hidden="1">{"Tab1",#N/A,FALSE,"P";"Tab2",#N/A,FALSE,"P"}</definedName>
    <definedName name="llllll" localSheetId="8" hidden="1">{"Minpmon",#N/A,FALSE,"Monthinput"}</definedName>
    <definedName name="llllll" localSheetId="0" hidden="1">{"Minpmon",#N/A,FALSE,"Monthinput"}</definedName>
    <definedName name="llllll" localSheetId="7" hidden="1">{"Minpmon",#N/A,FALSE,"Monthinput"}</definedName>
    <definedName name="llllll" hidden="1">{"Minpmon",#N/A,FALSE,"Monthinput"}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0"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8" hidden="1">{"Minpmon",#N/A,FALSE,"Monthinput"}</definedName>
    <definedName name="lllllllllllllllll" localSheetId="0" hidden="1">{"Minpmon",#N/A,FALSE,"Monthinput"}</definedName>
    <definedName name="lllllllllllllllll" localSheetId="7" hidden="1">{"Minpmon",#N/A,FALSE,"Monthinput"}</definedName>
    <definedName name="lllllllllllllllll" hidden="1">{"Minpmon",#N/A,FALSE,"Monthinput"}</definedName>
    <definedName name="lloo" localSheetId="8" hidden="1">#REF!</definedName>
    <definedName name="lloo" localSheetId="7" hidden="1">#REF!</definedName>
    <definedName name="lloo" hidden="1">#REF!</definedName>
    <definedName name="lodnjkhdnbdv" localSheetId="8">#REF!</definedName>
    <definedName name="lodnjkhdnbdv" localSheetId="7">#REF!</definedName>
    <definedName name="lodnjkhdnbdv">#REF!</definedName>
    <definedName name="lolololo" localSheetId="8">#REF!</definedName>
    <definedName name="lolololo" localSheetId="7">#REF!</definedName>
    <definedName name="lolololo">#REF!</definedName>
    <definedName name="LONAB96">#REF!</definedName>
    <definedName name="LOOKUPMTH" localSheetId="7">#REF!</definedName>
    <definedName name="LOOKUPMTH">#REF!</definedName>
    <definedName name="Low_external">#REF!</definedName>
    <definedName name="Low_fiscal">#REF!</definedName>
    <definedName name="Low_growth_extended">#REF!</definedName>
    <definedName name="Low_growth_summary">#REF!</definedName>
    <definedName name="Low_monetary">#REF!</definedName>
    <definedName name="Low_real">#REF!</definedName>
    <definedName name="Low_summary">#REF!</definedName>
    <definedName name="Lowest_Inter_Bank_Rate">'[70]Inter-Bank'!$M$5</definedName>
    <definedName name="LP" localSheetId="8">#REF!</definedName>
    <definedName name="LP" localSheetId="7">#REF!</definedName>
    <definedName name="LP">#REF!</definedName>
    <definedName name="LP1A" localSheetId="8">#REF!</definedName>
    <definedName name="LP1A" localSheetId="7">#REF!</definedName>
    <definedName name="LP1A">#REF!</definedName>
    <definedName name="LPEperc" localSheetId="8">#REF!</definedName>
    <definedName name="LPEperc" localSheetId="7">#REF!</definedName>
    <definedName name="LPEperc">#REF!</definedName>
    <definedName name="LPperc">#REF!</definedName>
    <definedName name="LT">#REF!</definedName>
    <definedName name="LTcirr" localSheetId="7">#REF!</definedName>
    <definedName name="LTcirr">#REF!</definedName>
    <definedName name="LTr" localSheetId="7">#REF!</definedName>
    <definedName name="LTr">#REF!</definedName>
    <definedName name="LUR">#N/A</definedName>
    <definedName name="LUXF" localSheetId="8">#REF!</definedName>
    <definedName name="LUXF" localSheetId="7">#REF!</definedName>
    <definedName name="LUXF">#REF!</definedName>
    <definedName name="LUXF1" localSheetId="8">#REF!</definedName>
    <definedName name="LUXF1" localSheetId="7">#REF!</definedName>
    <definedName name="LUXF1">#REF!</definedName>
    <definedName name="Lyon">[67]Sheet3!$O$1</definedName>
    <definedName name="m">#N/A</definedName>
    <definedName name="MACRO" localSheetId="8">#REF!</definedName>
    <definedName name="MACRO" localSheetId="7">#REF!</definedName>
    <definedName name="MACRO">#REF!</definedName>
    <definedName name="MACRO_ASSUMP_2006" localSheetId="8">#REF!</definedName>
    <definedName name="MACRO_ASSUMP_2006" localSheetId="7">#REF!</definedName>
    <definedName name="MACRO_ASSUMP_2006">#REF!</definedName>
    <definedName name="Macro2" localSheetId="8">#REF!</definedName>
    <definedName name="Macro2" localSheetId="7">#REF!</definedName>
    <definedName name="Macro2">#REF!</definedName>
    <definedName name="Macro3">#REF!</definedName>
    <definedName name="Macro5">#REF!</definedName>
    <definedName name="Macro6">#REF!</definedName>
    <definedName name="MACROINPUT">#REF!</definedName>
    <definedName name="MACROS">[76]MACROS!$A$1:$A$1</definedName>
    <definedName name="maintabs">[33]QNEWLOR!$B$3:$G$17,[33]QNEWLOR!$B$20:$G$87,[33]QNEWLOR!$B$90:$G$159</definedName>
    <definedName name="MALAX" localSheetId="8">#REF!</definedName>
    <definedName name="MALAX" localSheetId="7">#REF!</definedName>
    <definedName name="MALAX">#REF!</definedName>
    <definedName name="MALAX1" localSheetId="8">#REF!</definedName>
    <definedName name="MALAX1" localSheetId="7">#REF!</definedName>
    <definedName name="MALAX1">#REF!</definedName>
    <definedName name="Malaysia" localSheetId="8">#REF!</definedName>
    <definedName name="Malaysia" localSheetId="7">#REF!</definedName>
    <definedName name="Malaysia">#REF!</definedName>
    <definedName name="MANUAL">#REF!</definedName>
    <definedName name="mapa1">#REF!</definedName>
    <definedName name="mapa2">#REF!</definedName>
    <definedName name="mar">[23]Programa!#REF!</definedName>
    <definedName name="MAR._89" localSheetId="8">#REF!</definedName>
    <definedName name="MAR._89" localSheetId="7">#REF!</definedName>
    <definedName name="MAR._89">#REF!</definedName>
    <definedName name="Maturity_IDA">[102]NPV!$B$26</definedName>
    <definedName name="Maturity_IDA1" localSheetId="8">#REF!</definedName>
    <definedName name="Maturity_IDA1" localSheetId="7">#REF!</definedName>
    <definedName name="Maturity_IDA1">#REF!</definedName>
    <definedName name="Maturity_NC" localSheetId="8">[102]NPV!#REF!</definedName>
    <definedName name="Maturity_NC" localSheetId="7">[102]NPV!#REF!</definedName>
    <definedName name="Maturity_NC">[102]NPV!#REF!</definedName>
    <definedName name="may" localSheetId="8">[23]Programa!#REF!</definedName>
    <definedName name="may" localSheetId="7">[23]Programa!#REF!</definedName>
    <definedName name="may">[23]Programa!#REF!</definedName>
    <definedName name="MAY._89" localSheetId="8">#REF!</definedName>
    <definedName name="MAY._89" localSheetId="7">#REF!</definedName>
    <definedName name="MAY._89">#REF!</definedName>
    <definedName name="MCPI" localSheetId="8">#REF!</definedName>
    <definedName name="MCPI" localSheetId="7">#REF!</definedName>
    <definedName name="MCPI">#REF!</definedName>
    <definedName name="MCV">#N/A</definedName>
    <definedName name="MCV_B">#N/A</definedName>
    <definedName name="MCV_B1" localSheetId="8">#REF!</definedName>
    <definedName name="MCV_B1" localSheetId="7">#REF!</definedName>
    <definedName name="MCV_B1">#REF!</definedName>
    <definedName name="mcv_b2">[1]Q6!$E$141:$AH$141</definedName>
    <definedName name="MCV_D">#N/A</definedName>
    <definedName name="MCV_D1" localSheetId="8">#REF!</definedName>
    <definedName name="MCV_D1" localSheetId="7">#REF!</definedName>
    <definedName name="MCV_D1">#REF!</definedName>
    <definedName name="MCV_N">#N/A</definedName>
    <definedName name="MCV_T">#N/A</definedName>
    <definedName name="MCV_T1" localSheetId="8">#REF!</definedName>
    <definedName name="MCV_T1" localSheetId="7">#REF!</definedName>
    <definedName name="MCV_T1">#REF!</definedName>
    <definedName name="mdavila" localSheetId="8">#REF!</definedName>
    <definedName name="mdavila" localSheetId="7">#REF!</definedName>
    <definedName name="mdavila">#REF!</definedName>
    <definedName name="me" localSheetId="8">[23]Programa!#REF!</definedName>
    <definedName name="me" localSheetId="7">[23]Programa!#REF!</definedName>
    <definedName name="me">[23]Programa!#REF!</definedName>
    <definedName name="Mecon">'[90]graf 1'!$A$3:$C$28</definedName>
    <definedName name="MEDTERM" localSheetId="8">#REF!</definedName>
    <definedName name="MEDTERM" localSheetId="7">#REF!</definedName>
    <definedName name="MEDTERM">#REF!</definedName>
    <definedName name="MENORES" localSheetId="8">#REF!</definedName>
    <definedName name="MENORES" localSheetId="7">#REF!</definedName>
    <definedName name="MENORES">#REF!</definedName>
    <definedName name="Meses">[127]Codigos!$A$14:$B$25</definedName>
    <definedName name="MEX" localSheetId="8">#REF!</definedName>
    <definedName name="MEX" localSheetId="7">#REF!</definedName>
    <definedName name="MEX">#REF!</definedName>
    <definedName name="MFISCAL" localSheetId="8">'[42]Annual Raw Data'!#REF!</definedName>
    <definedName name="MFISCAL" localSheetId="7">'[42]Annual Raw Data'!#REF!</definedName>
    <definedName name="MFISCAL">'[42]Annual Raw Data'!#REF!</definedName>
    <definedName name="mflowsa" localSheetId="7">[18]!mflowsa</definedName>
    <definedName name="mflowsa">[18]!mflowsa</definedName>
    <definedName name="mflowsq" localSheetId="7">[18]!mflowsq</definedName>
    <definedName name="mflowsq">[18]!mflowsq</definedName>
    <definedName name="MICRO" localSheetId="8">#REF!</definedName>
    <definedName name="MICRO" localSheetId="7">#REF!</definedName>
    <definedName name="MICRO">#REF!</definedName>
    <definedName name="MIDDLE" localSheetId="8">#REF!</definedName>
    <definedName name="MIDDLE" localSheetId="7">#REF!</definedName>
    <definedName name="MIDDLE">#REF!</definedName>
    <definedName name="Million_b_d">[68]nonopec!$D$426:$D$426</definedName>
    <definedName name="MINISTÉRIO_DA_PREVIDÊNCIA_E_ASSISTÊNCIA_SOCIAL" localSheetId="8">#REF!</definedName>
    <definedName name="MINISTÉRIO_DA_PREVIDÊNCIA_E_ASSISTÊNCIA_SOCIAL" localSheetId="7">#REF!</definedName>
    <definedName name="MINISTÉRIO_DA_PREVIDÊNCIA_E_ASSISTÊNCIA_SOCIAL">#REF!</definedName>
    <definedName name="MIRIAMA" localSheetId="8">#REF!</definedName>
    <definedName name="MIRIAMA" localSheetId="7">#REF!</definedName>
    <definedName name="MIRIAMA">#REF!</definedName>
    <definedName name="MIRIAMB" localSheetId="8">#REF!</definedName>
    <definedName name="MIRIAMB" localSheetId="7">#REF!</definedName>
    <definedName name="MIRIAMB">#REF!</definedName>
    <definedName name="MISC3">#REF!</definedName>
    <definedName name="MISC4" localSheetId="7">[20]OUTPUT!#REF!</definedName>
    <definedName name="MISC4">[20]OUTPUT!#REF!</definedName>
    <definedName name="mmm" localSheetId="8" hidden="1">{"Riqfin97",#N/A,FALSE,"Tran";"Riqfinpro",#N/A,FALSE,"Tran"}</definedName>
    <definedName name="mmm" localSheetId="0" hidden="1">{"Riqfin97",#N/A,FALSE,"Tran";"Riqfinpro",#N/A,FALSE,"Tran"}</definedName>
    <definedName name="mmm" localSheetId="7" hidden="1">{"Riqfin97",#N/A,FALSE,"Tran";"Riqfinpro",#N/A,FALSE,"Tran"}</definedName>
    <definedName name="mmm" hidden="1">{"Riqfin97",#N/A,FALSE,"Tran";"Riqfinpro",#N/A,FALSE,"Tran"}</definedName>
    <definedName name="mmmm" localSheetId="8" hidden="1">{"Tab1",#N/A,FALSE,"P";"Tab2",#N/A,FALSE,"P"}</definedName>
    <definedName name="mmmm" localSheetId="0" hidden="1">{"Tab1",#N/A,FALSE,"P";"Tab2",#N/A,FALSE,"P"}</definedName>
    <definedName name="mmmm" localSheetId="7" hidden="1">{"Tab1",#N/A,FALSE,"P";"Tab2",#N/A,FALSE,"P"}</definedName>
    <definedName name="mmmm" hidden="1">{"Tab1",#N/A,FALSE,"P";"Tab2",#N/A,FALSE,"P"}</definedName>
    <definedName name="mmmmm" localSheetId="8" hidden="1">{"Riqfin97",#N/A,FALSE,"Tran";"Riqfinpro",#N/A,FALSE,"Tran"}</definedName>
    <definedName name="mmmmm" localSheetId="0" hidden="1">{"Riqfin97",#N/A,FALSE,"Tran";"Riqfinpro",#N/A,FALSE,"Tran"}</definedName>
    <definedName name="mmmmm" localSheetId="7" hidden="1">{"Riqfin97",#N/A,FALSE,"Tran";"Riqfinpro",#N/A,FALSE,"Tran"}</definedName>
    <definedName name="mmmmm" hidden="1">{"Riqfin97",#N/A,FALSE,"Tran";"Riqfinpro",#N/A,FALSE,"Tran"}</definedName>
    <definedName name="mmmmmmmmm" localSheetId="8" hidden="1">{"Riqfin97",#N/A,FALSE,"Tran";"Riqfinpro",#N/A,FALSE,"Tran"}</definedName>
    <definedName name="mmmmmmmmm" localSheetId="0" hidden="1">{"Riqfin97",#N/A,FALSE,"Tran";"Riqfinpro",#N/A,FALSE,"Tran"}</definedName>
    <definedName name="mmmmmmmmm" localSheetId="7" hidden="1">{"Riqfin97",#N/A,FALSE,"Tran";"Riqfinpro",#N/A,FALSE,"Tran"}</definedName>
    <definedName name="mmmmmmmmm" hidden="1">{"Riqfin97",#N/A,FALSE,"Tran";"Riqfinpro",#N/A,FALSE,"Tran"}</definedName>
    <definedName name="MN">[61]BCP!#REF!</definedName>
    <definedName name="MNDATES" localSheetId="8">#REF!</definedName>
    <definedName name="MNDATES" localSheetId="7">#REF!</definedName>
    <definedName name="MNDATES">#REF!</definedName>
    <definedName name="MNP" localSheetId="7">[61]BCP!#REF!</definedName>
    <definedName name="MNP">[61]BCP!#REF!</definedName>
    <definedName name="Módulo2.completo">#N/A</definedName>
    <definedName name="MON_SM" localSheetId="8">#REF!</definedName>
    <definedName name="MON_SM" localSheetId="7">#REF!</definedName>
    <definedName name="MON_SM">#REF!</definedName>
    <definedName name="MONF_SM" localSheetId="8">#REF!</definedName>
    <definedName name="MONF_SM" localSheetId="7">#REF!</definedName>
    <definedName name="MONF_SM">#REF!</definedName>
    <definedName name="Month" localSheetId="8">#REF!</definedName>
    <definedName name="Month" localSheetId="7">#REF!</definedName>
    <definedName name="Month">#REF!</definedName>
    <definedName name="MonthIndex" localSheetId="7">#REF!</definedName>
    <definedName name="MonthIndex">#REF!</definedName>
    <definedName name="MonthlyInf">[87]CPI!$A$403:$N$559</definedName>
    <definedName name="MONTHS">[82]MONTHLY!$BV$3:$CG$3</definedName>
    <definedName name="MONY" localSheetId="8">#REF!</definedName>
    <definedName name="MONY" localSheetId="7">#REF!</definedName>
    <definedName name="MONY">#REF!</definedName>
    <definedName name="moodys" localSheetId="8">'[128]Credit ratings on 1st issues'!#REF!</definedName>
    <definedName name="moodys" localSheetId="7">'[128]Credit ratings on 1st issues'!#REF!</definedName>
    <definedName name="moodys">'[128]Credit ratings on 1st issues'!#REF!</definedName>
    <definedName name="MPETROLEO" localSheetId="8">#REF!</definedName>
    <definedName name="MPETROLEO" localSheetId="7">#REF!</definedName>
    <definedName name="MPETROLEO">#REF!</definedName>
    <definedName name="msci">[108]Sheet1!$H$2:$K$24</definedName>
    <definedName name="mscid">[108]Sheet1!$B$2:$E$24</definedName>
    <definedName name="mscil">[108]Sheet1!$H$2:$K$24</definedName>
    <definedName name="mstocksa" localSheetId="7">[18]!mstocksa</definedName>
    <definedName name="mstocksa">[18]!mstocksa</definedName>
    <definedName name="mstocksq" localSheetId="7">[18]!mstocksq</definedName>
    <definedName name="mstocksq">[18]!mstocksq</definedName>
    <definedName name="mte" localSheetId="8" hidden="1">{"Riqfin97",#N/A,FALSE,"Tran";"Riqfinpro",#N/A,FALSE,"Tran"}</definedName>
    <definedName name="mte" localSheetId="0" hidden="1">{"Riqfin97",#N/A,FALSE,"Tran";"Riqfinpro",#N/A,FALSE,"Tran"}</definedName>
    <definedName name="mte" localSheetId="7" hidden="1">{"Riqfin97",#N/A,FALSE,"Tran";"Riqfinpro",#N/A,FALSE,"Tran"}</definedName>
    <definedName name="mte" hidden="1">{"Riqfin97",#N/A,FALSE,"Tran";"Riqfinpro",#N/A,FALSE,"Tran"}</definedName>
    <definedName name="MUNI96" localSheetId="8">#REF!</definedName>
    <definedName name="MUNI96" localSheetId="7">#REF!</definedName>
    <definedName name="MUNI96">#REF!</definedName>
    <definedName name="Municipios" localSheetId="8">#REF!</definedName>
    <definedName name="Municipios" localSheetId="7">#REF!</definedName>
    <definedName name="Municipios">#REF!</definedName>
    <definedName name="n" localSheetId="8" hidden="1">{"Minpmon",#N/A,FALSE,"Monthinput"}</definedName>
    <definedName name="n" localSheetId="0" hidden="1">{"Minpmon",#N/A,FALSE,"Monthinput"}</definedName>
    <definedName name="n" localSheetId="7" hidden="1">{"Minpmon",#N/A,FALSE,"Monthinput"}</definedName>
    <definedName name="n" hidden="1">{"Minpmon",#N/A,FALSE,"Monthinput"}</definedName>
    <definedName name="names">'[48]shared data'!$B$7:$O$7</definedName>
    <definedName name="NAMES_A">'[48]shared data'!$B$5:$B$223</definedName>
    <definedName name="names_w" localSheetId="8">#REF!</definedName>
    <definedName name="names_w" localSheetId="7">#REF!</definedName>
    <definedName name="names_w">#REF!</definedName>
    <definedName name="NC_R" localSheetId="8">[59]Q1!#REF!</definedName>
    <definedName name="NC_R" localSheetId="7">[59]Q1!#REF!</definedName>
    <definedName name="NC_R">[59]Q1!#REF!</definedName>
    <definedName name="NCG">#N/A</definedName>
    <definedName name="NCG_R">#N/A</definedName>
    <definedName name="NCP">#N/A</definedName>
    <definedName name="NCP_R">#N/A</definedName>
    <definedName name="Ndf">[54]CIRRs!$C$69</definedName>
    <definedName name="NE" localSheetId="8">#REF!</definedName>
    <definedName name="NE" localSheetId="7">#REF!</definedName>
    <definedName name="NE">#REF!</definedName>
    <definedName name="NECESSIDADE_DE_FINANCIAMENTO" localSheetId="8">#REF!</definedName>
    <definedName name="NECESSIDADE_DE_FINANCIAMENTO" localSheetId="7">#REF!</definedName>
    <definedName name="NECESSIDADE_DE_FINANCIAMENTO">#REF!</definedName>
    <definedName name="NEperc" localSheetId="8">#REF!</definedName>
    <definedName name="NEperc" localSheetId="7">#REF!</definedName>
    <definedName name="NEperc">#REF!</definedName>
    <definedName name="Netherlands_wt">'[69]OECD wgt'!$B$26</definedName>
    <definedName name="new" localSheetId="8">#REF!</definedName>
    <definedName name="new" localSheetId="7">#REF!</definedName>
    <definedName name="new">#REF!</definedName>
    <definedName name="NEWSHEET" localSheetId="8">#REF!</definedName>
    <definedName name="NEWSHEET" localSheetId="7">#REF!</definedName>
    <definedName name="NEWSHEET">#REF!</definedName>
    <definedName name="nfa_by_bank" localSheetId="8">#REF!</definedName>
    <definedName name="nfa_by_bank" localSheetId="7">#REF!</definedName>
    <definedName name="nfa_by_bank">#REF!</definedName>
    <definedName name="NFB_R" localSheetId="8">[59]Q1!#REF!</definedName>
    <definedName name="NFB_R" localSheetId="7">[59]Q1!#REF!</definedName>
    <definedName name="NFB_R">[59]Q1!#REF!</definedName>
    <definedName name="NFB_R_GDP" localSheetId="8">[59]Q1!#REF!</definedName>
    <definedName name="NFB_R_GDP" localSheetId="7">[59]Q1!#REF!</definedName>
    <definedName name="NFB_R_GDP">[59]Q1!#REF!</definedName>
    <definedName name="NFI">#N/A</definedName>
    <definedName name="NFI_R">#N/A</definedName>
    <definedName name="NFIP" localSheetId="8">#REF!</definedName>
    <definedName name="NFIP" localSheetId="7">#REF!</definedName>
    <definedName name="NFIP">#REF!</definedName>
    <definedName name="NFPS_" localSheetId="8">[41]OPS!#REF!</definedName>
    <definedName name="NFPS_" localSheetId="7">[41]OPS!#REF!</definedName>
    <definedName name="NFPS_">[41]OPS!#REF!</definedName>
    <definedName name="NGDP">#N/A</definedName>
    <definedName name="NGDP_D" localSheetId="8">[59]Q3!#REF!</definedName>
    <definedName name="NGDP_D" localSheetId="7">[59]Q3!#REF!</definedName>
    <definedName name="NGDP_D">[59]Q3!#REF!</definedName>
    <definedName name="NGDP_DG">#N/A</definedName>
    <definedName name="NGDP_R">#N/A</definedName>
    <definedName name="NGDP_RG">#N/A</definedName>
    <definedName name="ngdp2">[40]Q2!$E$47:$AH$47</definedName>
    <definedName name="NGDPA" localSheetId="8">#REF!</definedName>
    <definedName name="NGDPA" localSheetId="7">#REF!</definedName>
    <definedName name="NGDPA">#REF!</definedName>
    <definedName name="NGK" localSheetId="8">#REF!</definedName>
    <definedName name="NGK" localSheetId="7">#REF!</definedName>
    <definedName name="NGK">#REF!</definedName>
    <definedName name="NGNI" localSheetId="8">#REF!</definedName>
    <definedName name="NGNI" localSheetId="7">#REF!</definedName>
    <definedName name="NGNI">#REF!</definedName>
    <definedName name="NGPXO">#REF!</definedName>
    <definedName name="NGPXO_R">#REF!</definedName>
    <definedName name="NGS_NGDP">#N/A</definedName>
    <definedName name="NGSP">[59]Q2!#REF!</definedName>
    <definedName name="NI">[59]Q2!#REF!</definedName>
    <definedName name="NI_GDP">[59]Q2!#REF!</definedName>
    <definedName name="NI_NGDP">[59]Q2!#REF!</definedName>
    <definedName name="NI_R">[59]Q1!#REF!</definedName>
    <definedName name="NINV">#N/A</definedName>
    <definedName name="NINV_R">#N/A</definedName>
    <definedName name="NINV_R_GDP">[59]Q1!#REF!</definedName>
    <definedName name="njkg">[5]!njkg</definedName>
    <definedName name="NLG">[54]CIRRs!$C$99</definedName>
    <definedName name="NM">#N/A</definedName>
    <definedName name="NM_R">#N/A</definedName>
    <definedName name="nmBlankCell">'[129]Table 2.1 from DDP program'!$A$2:$A$2</definedName>
    <definedName name="nmBlankRow" localSheetId="8">[130]EDT!#REF!</definedName>
    <definedName name="nmBlankRow" localSheetId="7">[130]EDT!#REF!</definedName>
    <definedName name="nmBlankRow">[130]EDT!#REF!</definedName>
    <definedName name="nmColumnHeader">[130]EDT!$3:$3</definedName>
    <definedName name="nmData">[130]EDT!$B$4:$AA$36</definedName>
    <definedName name="NMG" localSheetId="8">#REF!</definedName>
    <definedName name="NMG" localSheetId="7">#REF!</definedName>
    <definedName name="NMG">#REF!</definedName>
    <definedName name="NMG_R" localSheetId="8">#REF!</definedName>
    <definedName name="NMG_R" localSheetId="7">#REF!</definedName>
    <definedName name="NMG_R">#REF!</definedName>
    <definedName name="NMG_RG">#N/A</definedName>
    <definedName name="nmIndexTable" localSheetId="8">[130]EDT!#REF!</definedName>
    <definedName name="nmIndexTable" localSheetId="7">[130]EDT!#REF!</definedName>
    <definedName name="nmIndexTable">[130]EDT!#REF!</definedName>
    <definedName name="nmReportFooter">'[131]Table 1'!$29:$29</definedName>
    <definedName name="nmReportHeader">#N/A</definedName>
    <definedName name="nmReportNotes">'[131]Table 1'!$30:$30</definedName>
    <definedName name="nmRowHeader">[130]EDT!$A$4:$A$36</definedName>
    <definedName name="NMS" localSheetId="8">[59]Q2!#REF!</definedName>
    <definedName name="NMS" localSheetId="7">[59]Q2!#REF!</definedName>
    <definedName name="NMS">[59]Q2!#REF!</definedName>
    <definedName name="NMS_R" localSheetId="8">[59]Q1!#REF!</definedName>
    <definedName name="NMS_R" localSheetId="7">[59]Q1!#REF!</definedName>
    <definedName name="NMS_R">[59]Q1!#REF!</definedName>
    <definedName name="nmScale" localSheetId="8">[130]EDT!#REF!</definedName>
    <definedName name="nmScale" localSheetId="7">[130]EDT!#REF!</definedName>
    <definedName name="nmScale">[130]EDT!#REF!</definedName>
    <definedName name="nn" localSheetId="8" hidden="1">{"Riqfin97",#N/A,FALSE,"Tran";"Riqfinpro",#N/A,FALSE,"Tran"}</definedName>
    <definedName name="nn" localSheetId="0" hidden="1">{"Riqfin97",#N/A,FALSE,"Tran";"Riqfinpro",#N/A,FALSE,"Tran"}</definedName>
    <definedName name="nn" localSheetId="7" hidden="1">{"Riqfin97",#N/A,FALSE,"Tran";"Riqfinpro",#N/A,FALSE,"Tran"}</definedName>
    <definedName name="nn" hidden="1">{"Riqfin97",#N/A,FALSE,"Tran";"Riqfinpro",#N/A,FALSE,"Tran"}</definedName>
    <definedName name="NNAMES" localSheetId="8">#REF!</definedName>
    <definedName name="NNAMES" localSheetId="7">#REF!</definedName>
    <definedName name="NNAMES">#REF!</definedName>
    <definedName name="nnn" localSheetId="8" hidden="1">{"Tab1",#N/A,FALSE,"P";"Tab2",#N/A,FALSE,"P"}</definedName>
    <definedName name="nnn" localSheetId="0" hidden="1">{"Tab1",#N/A,FALSE,"P";"Tab2",#N/A,FALSE,"P"}</definedName>
    <definedName name="nnn" localSheetId="7" hidden="1">{"Tab1",#N/A,FALSE,"P";"Tab2",#N/A,FALSE,"P"}</definedName>
    <definedName name="nnn" hidden="1">{"Tab1",#N/A,FALSE,"P";"Tab2",#N/A,FALSE,"P"}</definedName>
    <definedName name="nnnnn">#N/A</definedName>
    <definedName name="nnnnnnnnnn" localSheetId="8" hidden="1">{"Minpmon",#N/A,FALSE,"Monthinput"}</definedName>
    <definedName name="nnnnnnnnnn" localSheetId="0" hidden="1">{"Minpmon",#N/A,FALSE,"Monthinput"}</definedName>
    <definedName name="nnnnnnnnnn" localSheetId="7" hidden="1">{"Minpmon",#N/A,FALSE,"Monthinput"}</definedName>
    <definedName name="nnnnnnnnnn" hidden="1">{"Minpmon",#N/A,FALSE,"Monthinput"}</definedName>
    <definedName name="nnnnnnnnnnnn" localSheetId="8" hidden="1">{"Riqfin97",#N/A,FALSE,"Tran";"Riqfinpro",#N/A,FALSE,"Tran"}</definedName>
    <definedName name="nnnnnnnnnnnn" localSheetId="0" hidden="1">{"Riqfin97",#N/A,FALSE,"Tran";"Riqfinpro",#N/A,FALSE,"Tran"}</definedName>
    <definedName name="nnnnnnnnnnnn" localSheetId="7" hidden="1">{"Riqfin97",#N/A,FALSE,"Tran";"Riqfinpro",#N/A,FALSE,"Tran"}</definedName>
    <definedName name="nnnnnnnnnnnn" hidden="1">{"Riqfin97",#N/A,FALSE,"Tran";"Riqfinpro",#N/A,FALSE,"Tran"}</definedName>
    <definedName name="no" hidden="1">'[72]Crédito SPNF (fiscal)'!#REF!</definedName>
    <definedName name="Noah" localSheetId="8">#REF!</definedName>
    <definedName name="Noah" localSheetId="7">#REF!</definedName>
    <definedName name="Noah">#REF!</definedName>
    <definedName name="noclas1" localSheetId="8">#REF!</definedName>
    <definedName name="noclas1" localSheetId="7">#REF!</definedName>
    <definedName name="noclas1">#REF!</definedName>
    <definedName name="noclas2" localSheetId="8">#REF!</definedName>
    <definedName name="noclas2" localSheetId="7">#REF!</definedName>
    <definedName name="noclas2">#REF!</definedName>
    <definedName name="NOCLUB" localSheetId="7">#REF!</definedName>
    <definedName name="NOCLUB">#REF!</definedName>
    <definedName name="NOK" localSheetId="7">#REF!</definedName>
    <definedName name="NOK">#REF!</definedName>
    <definedName name="nombrenuevo">#N/A</definedName>
    <definedName name="NONLEAP" localSheetId="8">#REF!</definedName>
    <definedName name="NONLEAP" localSheetId="7">#REF!</definedName>
    <definedName name="NONLEAP">#REF!</definedName>
    <definedName name="NONOECD1">[68]nonopec!$D$29:$AD$70</definedName>
    <definedName name="NONOECD2">[68]nonopec!$D$71:$AD$135</definedName>
    <definedName name="NONOPEC">[68]nonopec!$D$136:$AD$155</definedName>
    <definedName name="NOPEC1">[82]MONTHLY!$BP$19:$CA$19</definedName>
    <definedName name="NOPEC2">[82]MONTHLY!$CB$19:$CM$19</definedName>
    <definedName name="NORM1">[82]MONTHLY!$A$5:$O$117</definedName>
    <definedName name="NORM2">[82]MONTHLY!$A$422:$Z$491</definedName>
    <definedName name="NORM3">[82]MONTHLY!$A$334:$Z$380</definedName>
    <definedName name="Norway_wt">'[69]OECD wgt'!$B$28</definedName>
    <definedName name="NOTA_EXPLICATIV" localSheetId="8">#REF!</definedName>
    <definedName name="NOTA_EXPLICATIV" localSheetId="7">#REF!</definedName>
    <definedName name="NOTA_EXPLICATIV">#REF!</definedName>
    <definedName name="Notes" localSheetId="8">[132]UPLOAD!#REF!</definedName>
    <definedName name="Notes" localSheetId="7">[132]UPLOAD!#REF!</definedName>
    <definedName name="Notes">[132]UPLOAD!#REF!</definedName>
    <definedName name="NOTITLES" localSheetId="8">#REF!</definedName>
    <definedName name="NOTITLES" localSheetId="7">#REF!</definedName>
    <definedName name="NOTITLES">#REF!</definedName>
    <definedName name="NOV._89" localSheetId="8">#REF!</definedName>
    <definedName name="NOV._89" localSheetId="7">#REF!</definedName>
    <definedName name="NOV._89">#REF!</definedName>
    <definedName name="NSUMMARY">[68]nonopec!$D$157:$AD$204</definedName>
    <definedName name="NTDD_R" localSheetId="8">[59]Q1!#REF!</definedName>
    <definedName name="NTDD_R" localSheetId="7">[59]Q1!#REF!</definedName>
    <definedName name="NTDD_R">[59]Q1!#REF!</definedName>
    <definedName name="NTDD_RG" localSheetId="7">[75]!NTDD_RG</definedName>
    <definedName name="NTDD_RG">[75]!NTDD_RG</definedName>
    <definedName name="NX">#N/A</definedName>
    <definedName name="NX_R">#N/A</definedName>
    <definedName name="NXG" localSheetId="8">#REF!</definedName>
    <definedName name="NXG" localSheetId="7">#REF!</definedName>
    <definedName name="NXG">#REF!</definedName>
    <definedName name="NXG_R" localSheetId="8">#REF!</definedName>
    <definedName name="NXG_R" localSheetId="7">#REF!</definedName>
    <definedName name="NXG_R">#REF!</definedName>
    <definedName name="NXG_RG">#N/A</definedName>
    <definedName name="NXS" localSheetId="8">[59]Q2!#REF!</definedName>
    <definedName name="NXS" localSheetId="7">[59]Q2!#REF!</definedName>
    <definedName name="NXS">[59]Q2!#REF!</definedName>
    <definedName name="NXS_R" localSheetId="8">[59]Q1!#REF!</definedName>
    <definedName name="NXS_R" localSheetId="7">[59]Q1!#REF!</definedName>
    <definedName name="NXS_R">[59]Q1!#REF!</definedName>
    <definedName name="NYEAR2021" localSheetId="7">[93]Nickel!$B$583:$J$583</definedName>
    <definedName name="NYEAR2021">[93]Nickel!$B$583:$J$583</definedName>
    <definedName name="NYEAR2022" localSheetId="7">[93]Nickel!$K$583:$V$583</definedName>
    <definedName name="NYEAR2022">[93]Nickel!$K$583:$V$583</definedName>
    <definedName name="NYEAR2023" localSheetId="7">[93]Nickel!$W$583:$AH$583</definedName>
    <definedName name="NYEAR2023">[93]Nickel!$W$583:$AH$583</definedName>
    <definedName name="NYEAR2024" localSheetId="7">[93]Nickel!$AI$583:$AT$583</definedName>
    <definedName name="NYEAR2024">[93]Nickel!$AI$583:$AT$583</definedName>
    <definedName name="NYEAR2025" localSheetId="7">[93]Nickel!$AU$583:$BF$583</definedName>
    <definedName name="NYEAR2025">[93]Nickel!$AU$583:$BF$583</definedName>
    <definedName name="NZ_wt">'[69]OECD wgt'!$B$27</definedName>
    <definedName name="O">#N/A</definedName>
    <definedName name="OBRAS_DE_INFRAESTRUCTURA__LEY_N__23966_ART._19">[4]C!$B$23:$N$23</definedName>
    <definedName name="OBRAS_DE_INFRAESTRUCTURA_BASICA_SOCIAL_Y_NECESIDADES_BASICAS_INSATISFECHAS__LEY_N__23621">[4]C!$B$17:$N$17</definedName>
    <definedName name="OCT._89" localSheetId="8">#REF!</definedName>
    <definedName name="OCT._89" localSheetId="7">#REF!</definedName>
    <definedName name="OCT._89">#REF!</definedName>
    <definedName name="OCTUBRE">#N/A</definedName>
    <definedName name="OECD">[68]nonopec!$D$1:$AD$28</definedName>
    <definedName name="OECD_Table" localSheetId="8">#REF!</definedName>
    <definedName name="OECD_Table" localSheetId="7">#REF!</definedName>
    <definedName name="OECD_Table">#REF!</definedName>
    <definedName name="oipio" localSheetId="8" hidden="1">#REF!</definedName>
    <definedName name="oipio" localSheetId="7" hidden="1">#REF!</definedName>
    <definedName name="oipio" hidden="1">#REF!</definedName>
    <definedName name="oiulfdgdgh" localSheetId="8" hidden="1">'[94]Fax a enviar'!#REF!</definedName>
    <definedName name="oiulfdgdgh" localSheetId="7" hidden="1">'[94]Fax a enviar'!#REF!</definedName>
    <definedName name="oiulfdgdgh" hidden="1">'[94]Fax a enviar'!#REF!</definedName>
    <definedName name="OK" localSheetId="8">#REF!</definedName>
    <definedName name="OK" localSheetId="7">#REF!</definedName>
    <definedName name="OK">#REF!</definedName>
    <definedName name="OnShow" localSheetId="7">'[133]SPNF Acuerdo Incl. Int.'!OnShow</definedName>
    <definedName name="OnShow">'[133]SPNF Acuerdo Incl. Int.'!OnShow</definedName>
    <definedName name="onshow1">#N/A</definedName>
    <definedName name="onshow2">#N/A</definedName>
    <definedName name="oo" localSheetId="8" hidden="1">{"Riqfin97",#N/A,FALSE,"Tran";"Riqfinpro",#N/A,FALSE,"Tran"}</definedName>
    <definedName name="oo" localSheetId="0" hidden="1">{"Riqfin97",#N/A,FALSE,"Tran";"Riqfinpro",#N/A,FALSE,"Tran"}</definedName>
    <definedName name="oo" localSheetId="7" hidden="1">{"Riqfin97",#N/A,FALSE,"Tran";"Riqfinpro",#N/A,FALSE,"Tran"}</definedName>
    <definedName name="oo" hidden="1">{"Riqfin97",#N/A,FALSE,"Tran";"Riqfinpro",#N/A,FALSE,"Tran"}</definedName>
    <definedName name="OOA" localSheetId="8">#REF!</definedName>
    <definedName name="OOA" localSheetId="7">#REF!</definedName>
    <definedName name="OOA">#REF!</definedName>
    <definedName name="ooo" localSheetId="8" hidden="1">{"Tab1",#N/A,FALSE,"P";"Tab2",#N/A,FALSE,"P"}</definedName>
    <definedName name="ooo" localSheetId="0" hidden="1">{"Tab1",#N/A,FALSE,"P";"Tab2",#N/A,FALSE,"P"}</definedName>
    <definedName name="ooo" localSheetId="7" hidden="1">{"Tab1",#N/A,FALSE,"P";"Tab2",#N/A,FALSE,"P"}</definedName>
    <definedName name="ooo" hidden="1">{"Tab1",#N/A,FALSE,"P";"Tab2",#N/A,FALSE,"P"}</definedName>
    <definedName name="OOOKOKOKO" localSheetId="8">#REF!</definedName>
    <definedName name="OOOKOKOKO" localSheetId="7">#REF!</definedName>
    <definedName name="OOOKOKOKO">#REF!</definedName>
    <definedName name="oooo" localSheetId="8" hidden="1">{"Tab1",#N/A,FALSE,"P";"Tab2",#N/A,FALSE,"P"}</definedName>
    <definedName name="oooo" localSheetId="0" hidden="1">{"Tab1",#N/A,FALSE,"P";"Tab2",#N/A,FALSE,"P"}</definedName>
    <definedName name="oooo" localSheetId="7" hidden="1">{"Tab1",#N/A,FALSE,"P";"Tab2",#N/A,FALSE,"P"}</definedName>
    <definedName name="oooo" hidden="1">{"Tab1",#N/A,FALSE,"P";"Tab2",#N/A,FALSE,"P"}</definedName>
    <definedName name="ooooooooo" localSheetId="8" hidden="1">#REF!</definedName>
    <definedName name="ooooooooo" localSheetId="7" hidden="1">#REF!</definedName>
    <definedName name="ooooooooo" hidden="1">#REF!</definedName>
    <definedName name="OPEC">[68]nonopec!$D$204:$AD$251</definedName>
    <definedName name="OPEC1">[82]MONTHLY!$BP$12:$CA$12</definedName>
    <definedName name="OPEC2">[82]MONTHLY!$CB$12:$CM$12</definedName>
    <definedName name="OPOPOPOPO" localSheetId="8">#REF!</definedName>
    <definedName name="OPOPOPOPO" localSheetId="7">#REF!</definedName>
    <definedName name="OPOPOPOPO">#REF!</definedName>
    <definedName name="opu" localSheetId="8" hidden="1">{"Riqfin97",#N/A,FALSE,"Tran";"Riqfinpro",#N/A,FALSE,"Tran"}</definedName>
    <definedName name="opu" localSheetId="0" hidden="1">{"Riqfin97",#N/A,FALSE,"Tran";"Riqfinpro",#N/A,FALSE,"Tran"}</definedName>
    <definedName name="opu" localSheetId="7" hidden="1">{"Riqfin97",#N/A,FALSE,"Tran";"Riqfinpro",#N/A,FALSE,"Tran"}</definedName>
    <definedName name="opu" hidden="1">{"Riqfin97",#N/A,FALSE,"Tran";"Riqfinpro",#N/A,FALSE,"Tran"}</definedName>
    <definedName name="ORGANISMOS_DE_VIALIDAD__LEY_N__23966_ART._19">[4]C!$B$24:$N$24</definedName>
    <definedName name="Otr_Inst_Banc_40G" localSheetId="8">#REF!</definedName>
    <definedName name="Otr_Inst_Banc_40G" localSheetId="7">#REF!</definedName>
    <definedName name="Otr_Inst_Banc_40G">#REF!</definedName>
    <definedName name="otra" localSheetId="8" hidden="1">#REF!</definedName>
    <definedName name="otra" localSheetId="7" hidden="1">#REF!</definedName>
    <definedName name="otra" hidden="1">#REF!</definedName>
    <definedName name="Otras_Residuales" localSheetId="8">#REF!</definedName>
    <definedName name="Otras_Residuales" localSheetId="7">#REF!</definedName>
    <definedName name="Otras_Residuales">#REF!</definedName>
    <definedName name="otras1">#REF!</definedName>
    <definedName name="OTRAS96">#REF!</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localSheetId="7"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s" localSheetId="8">#REF!</definedName>
    <definedName name="otros" localSheetId="7">#REF!</definedName>
    <definedName name="otros">#REF!</definedName>
    <definedName name="OTROS_ORGANISMOS" localSheetId="8">#REF!</definedName>
    <definedName name="OTROS_ORGANISMOS" localSheetId="7">#REF!</definedName>
    <definedName name="OTROS_ORGANISMOS">#REF!</definedName>
    <definedName name="OTROS_ORGANISMOS_AUTONOMOS" localSheetId="8">#REF!</definedName>
    <definedName name="OTROS_ORGANISMOS_AUTONOMOS" localSheetId="7">#REF!</definedName>
    <definedName name="OTROS_ORGANISMOS_AUTONOMOS">#REF!</definedName>
    <definedName name="otros2000">#REF!</definedName>
    <definedName name="otros2001">#REF!</definedName>
    <definedName name="otros2002">#REF!</definedName>
    <definedName name="otros2003">#REF!</definedName>
    <definedName name="otros98">[23]Programa!#REF!</definedName>
    <definedName name="otros98j">[23]Programa!#REF!</definedName>
    <definedName name="otros98s" localSheetId="8">#REF!</definedName>
    <definedName name="otros98s" localSheetId="7">#REF!</definedName>
    <definedName name="otros98s">#REF!</definedName>
    <definedName name="otros99" localSheetId="8">#REF!</definedName>
    <definedName name="otros99" localSheetId="7">#REF!</definedName>
    <definedName name="otros99">#REF!</definedName>
    <definedName name="out_red4" localSheetId="8">#REF!</definedName>
    <definedName name="out_red4" localSheetId="7">#REF!</definedName>
    <definedName name="out_red4">#REF!</definedName>
    <definedName name="out_sr3">#REF!</definedName>
    <definedName name="OUTDS1">#REF!</definedName>
    <definedName name="OUTFISC">#REF!</definedName>
    <definedName name="OUTIMF">#REF!</definedName>
    <definedName name="OUTMN">#REF!</definedName>
    <definedName name="p" localSheetId="8" hidden="1">{"Riqfin97",#N/A,FALSE,"Tran";"Riqfinpro",#N/A,FALSE,"Tran"}</definedName>
    <definedName name="p" localSheetId="0" hidden="1">{"Riqfin97",#N/A,FALSE,"Tran";"Riqfinpro",#N/A,FALSE,"Tran"}</definedName>
    <definedName name="p" localSheetId="7" hidden="1">{"Riqfin97",#N/A,FALSE,"Tran";"Riqfinpro",#N/A,FALSE,"Tran"}</definedName>
    <definedName name="p" hidden="1">{"Riqfin97",#N/A,FALSE,"Tran";"Riqfinpro",#N/A,FALSE,"Tran"}</definedName>
    <definedName name="P1_1" localSheetId="8">OFFSET(#REF!,0,0,COUNT(#REF!),1)</definedName>
    <definedName name="P1_1" localSheetId="7">OFFSET(#REF!,0,0,COUNT(#REF!),1)</definedName>
    <definedName name="P1_1">OFFSET(#REF!,0,0,COUNT(#REF!),1)</definedName>
    <definedName name="P1_2" localSheetId="7">OFFSET(#REF!,0,0,COUNT(#REF!),1)</definedName>
    <definedName name="P1_2">OFFSET(#REF!,0,0,COUNT(#REF!),1)</definedName>
    <definedName name="P1avg" localSheetId="7">OFFSET(#REF!,0,0,COUNT(#REF!),1)</definedName>
    <definedName name="P1avg">OFFSET(#REF!,0,0,COUNT(#REF!),1)</definedName>
    <definedName name="P1min" localSheetId="7">OFFSET(#REF!,0,0,COUNT(#REF!),1)</definedName>
    <definedName name="P1min">OFFSET(#REF!,0,0,COUNT(#REF!),1)</definedName>
    <definedName name="P1rng" localSheetId="7">OFFSET(#REF!,0,0,COUNT(#REF!),1)</definedName>
    <definedName name="P1rng">OFFSET(#REF!,0,0,COUNT(#REF!),1)</definedName>
    <definedName name="P2_1" localSheetId="7">OFFSET(#REF!,0,0,COUNT(#REF!),1)</definedName>
    <definedName name="P2_1">OFFSET(#REF!,0,0,COUNT(#REF!),1)</definedName>
    <definedName name="P2_2" localSheetId="7">OFFSET(#REF!,0,0,COUNT(#REF!),1)</definedName>
    <definedName name="P2_2">OFFSET(#REF!,0,0,COUNT(#REF!),1)</definedName>
    <definedName name="P2avg" localSheetId="7">OFFSET(#REF!,0,0,COUNT(#REF!),1)</definedName>
    <definedName name="P2avg">OFFSET(#REF!,0,0,COUNT(#REF!),1)</definedName>
    <definedName name="P2min" localSheetId="7">OFFSET(#REF!,0,0,COUNT(#REF!),1)</definedName>
    <definedName name="P2min">OFFSET(#REF!,0,0,COUNT(#REF!),1)</definedName>
    <definedName name="P2rng" localSheetId="7">OFFSET(#REF!,0,0,COUNT(#REF!),1)</definedName>
    <definedName name="P2rng">OFFSET(#REF!,0,0,COUNT(#REF!),1)</definedName>
    <definedName name="p2std" localSheetId="8">#REF!</definedName>
    <definedName name="p2std" localSheetId="7">#REF!</definedName>
    <definedName name="p2std">#REF!</definedName>
    <definedName name="P3_1" localSheetId="8">OFFSET(#REF!,0,0,COUNT(#REF!),1)</definedName>
    <definedName name="P3_1" localSheetId="7">OFFSET(#REF!,0,0,COUNT(#REF!),1)</definedName>
    <definedName name="P3_1">OFFSET(#REF!,0,0,COUNT(#REF!),1)</definedName>
    <definedName name="P3_2" localSheetId="7">OFFSET(#REF!,0,0,COUNT(#REF!),1)</definedName>
    <definedName name="P3_2">OFFSET(#REF!,0,0,COUNT(#REF!),1)</definedName>
    <definedName name="P3avg" localSheetId="7">OFFSET(#REF!,0,0,COUNT(#REF!),1)</definedName>
    <definedName name="P3avg">OFFSET(#REF!,0,0,COUNT(#REF!),1)</definedName>
    <definedName name="P3min" localSheetId="7">OFFSET(#REF!,0,0,COUNT(#REF!),1)</definedName>
    <definedName name="P3min">OFFSET(#REF!,0,0,COUNT(#REF!),1)</definedName>
    <definedName name="P3rng" localSheetId="7">OFFSET(#REF!,0,0,COUNT(#REF!),1)</definedName>
    <definedName name="P3rng">OFFSET(#REF!,0,0,COUNT(#REF!),1)</definedName>
    <definedName name="P4_1" localSheetId="7">OFFSET(#REF!,0,0,COUNT(#REF!),1)</definedName>
    <definedName name="P4_1">OFFSET(#REF!,0,0,COUNT(#REF!),1)</definedName>
    <definedName name="P4_2" localSheetId="7">OFFSET(#REF!,0,0,COUNT(#REF!),1)</definedName>
    <definedName name="P4_2">OFFSET(#REF!,0,0,COUNT(#REF!),1)</definedName>
    <definedName name="P4avg" localSheetId="7">OFFSET(#REF!,0,0,COUNT(#REF!),1)</definedName>
    <definedName name="P4avg">OFFSET(#REF!,0,0,COUNT(#REF!),1)</definedName>
    <definedName name="P4min" localSheetId="7">OFFSET(#REF!,0,0,COUNT(#REF!),1)</definedName>
    <definedName name="P4min">OFFSET(#REF!,0,0,COUNT(#REF!),1)</definedName>
    <definedName name="P4rng" localSheetId="7">OFFSET(#REF!,0,0,COUNT(#REF!),1)</definedName>
    <definedName name="P4rng">OFFSET(#REF!,0,0,COUNT(#REF!),1)</definedName>
    <definedName name="P5_1" localSheetId="7">OFFSET(#REF!,0,0,COUNT(#REF!),1)</definedName>
    <definedName name="P5_1">OFFSET(#REF!,0,0,COUNT(#REF!),1)</definedName>
    <definedName name="P5_2" localSheetId="7">OFFSET(#REF!,0,0,COUNT(#REF!),1)</definedName>
    <definedName name="P5_2">OFFSET(#REF!,0,0,COUNT(#REF!),1)</definedName>
    <definedName name="P5avg" localSheetId="7">OFFSET(#REF!,0,0,COUNT(#REF!),1)</definedName>
    <definedName name="P5avg">OFFSET(#REF!,0,0,COUNT(#REF!),1)</definedName>
    <definedName name="P5min" localSheetId="7">OFFSET(#REF!,0,0,COUNT(#REF!),1)</definedName>
    <definedName name="P5min">OFFSET(#REF!,0,0,COUNT(#REF!),1)</definedName>
    <definedName name="P5rng" localSheetId="7">OFFSET(#REF!,0,0,COUNT(#REF!),1)</definedName>
    <definedName name="P5rng">OFFSET(#REF!,0,0,COUNT(#REF!),1)</definedName>
    <definedName name="PAGINA_01" localSheetId="8">#REF!</definedName>
    <definedName name="PAGINA_01" localSheetId="7">#REF!</definedName>
    <definedName name="PAGINA_01">#REF!</definedName>
    <definedName name="PAGINA_01_CONT." localSheetId="8">#REF!</definedName>
    <definedName name="PAGINA_01_CONT." localSheetId="7">#REF!</definedName>
    <definedName name="PAGINA_01_CONT.">#REF!</definedName>
    <definedName name="PAGINA_02" localSheetId="8">#REF!</definedName>
    <definedName name="PAGINA_02" localSheetId="7">#REF!</definedName>
    <definedName name="PAGINA_02">#REF!</definedName>
    <definedName name="PAGINA_03">#REF!</definedName>
    <definedName name="PAGINA_04">#REF!</definedName>
    <definedName name="PAGINA_05">#REF!</definedName>
    <definedName name="PAGINA_06">#REF!</definedName>
    <definedName name="PAGINA_06_CONT.">#REF!</definedName>
    <definedName name="PAGINA_07">#REF!</definedName>
    <definedName name="PAGINA_08">#REF!</definedName>
    <definedName name="PAGINA_09">#REF!</definedName>
    <definedName name="PAGINA_10">#REF!</definedName>
    <definedName name="PAGINA_11">#REF!</definedName>
    <definedName name="PAGINA_12">#REF!</definedName>
    <definedName name="Pan_Bancario_50G" localSheetId="7">#REF!</definedName>
    <definedName name="Pan_Bancario_50G">#REF!</definedName>
    <definedName name="Pan_Monet_30G" localSheetId="7">#REF!</definedName>
    <definedName name="Pan_Monet_30G">#REF!</definedName>
    <definedName name="PARAMETROS">#REF!</definedName>
    <definedName name="Parmeshwar">[84]E!$AJ$98:$AX$115</definedName>
    <definedName name="PARTIDA" localSheetId="8">[134]SPNF!#REF!</definedName>
    <definedName name="PARTIDA" localSheetId="7">[134]SPNF!#REF!</definedName>
    <definedName name="PARTIDA">[134]SPNF!#REF!</definedName>
    <definedName name="PAS" localSheetId="8">#REF!</definedName>
    <definedName name="PAS" localSheetId="7">#REF!</definedName>
    <definedName name="PAS">#REF!</definedName>
    <definedName name="pastel">#N/A</definedName>
    <definedName name="Path_Data">'[48]shared data'!$B$8</definedName>
    <definedName name="Path_System">'[48]shared data'!$B$7</definedName>
    <definedName name="Pave" localSheetId="8">#REF!</definedName>
    <definedName name="Pave" localSheetId="7">#REF!</definedName>
    <definedName name="Pave">#REF!</definedName>
    <definedName name="PAYCAP" localSheetId="8">#REF!</definedName>
    <definedName name="PAYCAP" localSheetId="7">#REF!</definedName>
    <definedName name="PAYCAP">#REF!</definedName>
    <definedName name="Paym_Cap" localSheetId="8">#REF!</definedName>
    <definedName name="Paym_Cap" localSheetId="7">#REF!</definedName>
    <definedName name="Paym_Cap">#REF!</definedName>
    <definedName name="pchBM" localSheetId="7">#REF!</definedName>
    <definedName name="pchBM">#REF!</definedName>
    <definedName name="pchBMG" localSheetId="7">#REF!</definedName>
    <definedName name="pchBMG">#REF!</definedName>
    <definedName name="pchBX" localSheetId="7">#REF!</definedName>
    <definedName name="pchBX">#REF!</definedName>
    <definedName name="pchBXG" localSheetId="7">#REF!</definedName>
    <definedName name="pchBXG">#REF!</definedName>
    <definedName name="pchNM_R">[59]Q1!#REF!</definedName>
    <definedName name="pchNMG_R">[59]Q1!#REF!</definedName>
    <definedName name="pchNX_R">[59]Q1!#REF!</definedName>
    <definedName name="pchNXG_R">[59]Q1!#REF!</definedName>
    <definedName name="PCNTLGT">[68]nonopec!#REF!</definedName>
    <definedName name="PCPI" localSheetId="8">#REF!</definedName>
    <definedName name="PCPI" localSheetId="7">#REF!</definedName>
    <definedName name="PCPI">#REF!</definedName>
    <definedName name="PCPIE" localSheetId="8">#REF!</definedName>
    <definedName name="PCPIE" localSheetId="7">#REF!</definedName>
    <definedName name="PCPIE">#REF!</definedName>
    <definedName name="PCPIG">#N/A</definedName>
    <definedName name="PEACEAGR" localSheetId="8">#REF!</definedName>
    <definedName name="PEACEAGR" localSheetId="7">#REF!</definedName>
    <definedName name="PEACEAGR">#REF!</definedName>
    <definedName name="PERE96" localSheetId="8">#REF!</definedName>
    <definedName name="PERE96" localSheetId="7">#REF!</definedName>
    <definedName name="PERE96">#REF!</definedName>
    <definedName name="Petroecuador" localSheetId="8">#REF!</definedName>
    <definedName name="Petroecuador" localSheetId="7">#REF!</definedName>
    <definedName name="Petroecuador">#REF!</definedName>
    <definedName name="PEX">[88]SUPUESTOS!A$14</definedName>
    <definedName name="PF" localSheetId="8">#REF!</definedName>
    <definedName name="PF" localSheetId="7">#REF!</definedName>
    <definedName name="PF">#REF!</definedName>
    <definedName name="PFP" localSheetId="8">#REF!</definedName>
    <definedName name="PFP" localSheetId="7">#REF!</definedName>
    <definedName name="PFP">#REF!</definedName>
    <definedName name="pfp_table1" localSheetId="8">#REF!</definedName>
    <definedName name="pfp_table1" localSheetId="7">#REF!</definedName>
    <definedName name="pfp_table1">#REF!</definedName>
    <definedName name="pib">#REF!</definedName>
    <definedName name="pib_int">#REF!</definedName>
    <definedName name="pib98j" localSheetId="8">[23]Programa!#REF!</definedName>
    <definedName name="pib98j" localSheetId="7">[23]Programa!#REF!</definedName>
    <definedName name="pib98j">[23]Programa!#REF!</definedName>
    <definedName name="pib98s" localSheetId="8">[23]Programa!#REF!</definedName>
    <definedName name="pib98s" localSheetId="7">[23]Programa!#REF!</definedName>
    <definedName name="pib98s">[23]Programa!#REF!</definedName>
    <definedName name="PIBMENSAL" localSheetId="8">#REF!</definedName>
    <definedName name="PIBMENSAL" localSheetId="7">#REF!</definedName>
    <definedName name="PIBMENSAL">#REF!</definedName>
    <definedName name="PIBporSECT" localSheetId="8">#REF!</definedName>
    <definedName name="PIBporSECT" localSheetId="7">#REF!</definedName>
    <definedName name="PIBporSECT">#REF!</definedName>
    <definedName name="PII" localSheetId="8" hidden="1">{"Main Economic Indicators",#N/A,FALSE,"C"}</definedName>
    <definedName name="PII" localSheetId="0" hidden="1">{"Main Economic Indicators",#N/A,FALSE,"C"}</definedName>
    <definedName name="PII" localSheetId="7" hidden="1">{"Main Economic Indicators",#N/A,FALSE,"C"}</definedName>
    <definedName name="PII" hidden="1">{"Main Economic Indicators",#N/A,FALSE,"C"}</definedName>
    <definedName name="PIJIS" localSheetId="8">#REF!</definedName>
    <definedName name="PIJIS" localSheetId="7">#REF!</definedName>
    <definedName name="PIJIS">#REF!</definedName>
    <definedName name="pit" localSheetId="8" hidden="1">{"Riqfin97",#N/A,FALSE,"Tran";"Riqfinpro",#N/A,FALSE,"Tran"}</definedName>
    <definedName name="pit" localSheetId="0" hidden="1">{"Riqfin97",#N/A,FALSE,"Tran";"Riqfinpro",#N/A,FALSE,"Tran"}</definedName>
    <definedName name="pit" localSheetId="7" hidden="1">{"Riqfin97",#N/A,FALSE,"Tran";"Riqfinpro",#N/A,FALSE,"Tran"}</definedName>
    <definedName name="pit" hidden="1">{"Riqfin97",#N/A,FALSE,"Tran";"Riqfinpro",#N/A,FALSE,"Tran"}</definedName>
    <definedName name="PK" localSheetId="8">#REF!</definedName>
    <definedName name="PK" localSheetId="7">#REF!</definedName>
    <definedName name="PK">#REF!</definedName>
    <definedName name="plame" localSheetId="8">#REF!</definedName>
    <definedName name="plame" localSheetId="7">#REF!</definedName>
    <definedName name="plame">#REF!</definedName>
    <definedName name="plame2000" localSheetId="8">#REF!</definedName>
    <definedName name="plame2000" localSheetId="7">#REF!</definedName>
    <definedName name="plame2000">#REF!</definedName>
    <definedName name="plame2001">#REF!</definedName>
    <definedName name="plame2002">#REF!</definedName>
    <definedName name="plame2003">#REF!</definedName>
    <definedName name="plame98">[23]Programa!#REF!</definedName>
    <definedName name="plame98j">[23]Programa!#REF!</definedName>
    <definedName name="plame98s" localSheetId="8">#REF!</definedName>
    <definedName name="plame98s" localSheetId="7">#REF!</definedName>
    <definedName name="plame98s">#REF!</definedName>
    <definedName name="plame99" localSheetId="8">#REF!</definedName>
    <definedName name="plame99" localSheetId="7">#REF!</definedName>
    <definedName name="plame99">#REF!</definedName>
    <definedName name="PLATA" localSheetId="8">#REF!</definedName>
    <definedName name="PLATA" localSheetId="7">#REF!</definedName>
    <definedName name="PLATA">#REF!</definedName>
    <definedName name="plazo">#REF!</definedName>
    <definedName name="plazo2000">#REF!</definedName>
    <definedName name="plazo2001">#REF!</definedName>
    <definedName name="plazo2002">#REF!</definedName>
    <definedName name="plazo2003">#REF!</definedName>
    <definedName name="plazo98">[23]Programa!#REF!</definedName>
    <definedName name="plazo98j">[23]Programa!#REF!</definedName>
    <definedName name="plazo98s" localSheetId="8">#REF!</definedName>
    <definedName name="plazo98s" localSheetId="7">#REF!</definedName>
    <definedName name="plazo98s">#REF!</definedName>
    <definedName name="plazo99" localSheetId="8">#REF!</definedName>
    <definedName name="plazo99" localSheetId="7">#REF!</definedName>
    <definedName name="plazo99">#REF!</definedName>
    <definedName name="POLLO" localSheetId="8">#REF!</definedName>
    <definedName name="POLLO" localSheetId="7">#REF!</definedName>
    <definedName name="POLLO">#REF!</definedName>
    <definedName name="poooooooooo" localSheetId="8" hidden="1">'[94]Fax a enviar'!#REF!</definedName>
    <definedName name="poooooooooo" localSheetId="7" hidden="1">'[94]Fax a enviar'!#REF!</definedName>
    <definedName name="poooooooooo" hidden="1">'[94]Fax a enviar'!#REF!</definedName>
    <definedName name="POPO" localSheetId="8">#REF!</definedName>
    <definedName name="POPO" localSheetId="7">#REF!</definedName>
    <definedName name="POPO">#REF!</definedName>
    <definedName name="PORT" localSheetId="8">#REF!</definedName>
    <definedName name="PORT" localSheetId="7">#REF!</definedName>
    <definedName name="PORT">#REF!</definedName>
    <definedName name="Ports" localSheetId="8">#REF!</definedName>
    <definedName name="Ports" localSheetId="7">#REF!</definedName>
    <definedName name="Ports">#REF!</definedName>
    <definedName name="Portugal_wt">'[69]OECD wgt'!$B$30</definedName>
    <definedName name="posnet2" localSheetId="8">#REF!</definedName>
    <definedName name="posnet2" localSheetId="7">#REF!</definedName>
    <definedName name="posnet2">#REF!</definedName>
    <definedName name="POTENCIAL" localSheetId="8">#REF!</definedName>
    <definedName name="POTENCIAL" localSheetId="7">#REF!</definedName>
    <definedName name="POTENCIAL">#REF!</definedName>
    <definedName name="PP" localSheetId="8">#REF!</definedName>
    <definedName name="PP" localSheetId="7">#REF!</definedName>
    <definedName name="PP">#REF!</definedName>
    <definedName name="ppoooooooooo" localSheetId="7" hidden="1">#REF!</definedName>
    <definedName name="ppoooooooooo" hidden="1">#REF!</definedName>
    <definedName name="ppp" localSheetId="8" hidden="1">{"Riqfin97",#N/A,FALSE,"Tran";"Riqfinpro",#N/A,FALSE,"Tran"}</definedName>
    <definedName name="ppp" localSheetId="0" hidden="1">{"Riqfin97",#N/A,FALSE,"Tran";"Riqfinpro",#N/A,FALSE,"Tran"}</definedName>
    <definedName name="ppp" localSheetId="7" hidden="1">{"Riqfin97",#N/A,FALSE,"Tran";"Riqfinpro",#N/A,FALSE,"Tran"}</definedName>
    <definedName name="ppp" hidden="1">{"Riqfin97",#N/A,FALSE,"Tran";"Riqfinpro",#N/A,FALSE,"Tran"}</definedName>
    <definedName name="pppppp" localSheetId="8" hidden="1">{"Riqfin97",#N/A,FALSE,"Tran";"Riqfinpro",#N/A,FALSE,"Tran"}</definedName>
    <definedName name="pppppp" localSheetId="0" hidden="1">{"Riqfin97",#N/A,FALSE,"Tran";"Riqfinpro",#N/A,FALSE,"Tran"}</definedName>
    <definedName name="pppppp" localSheetId="7" hidden="1">{"Riqfin97",#N/A,FALSE,"Tran";"Riqfinpro",#N/A,FALSE,"Tran"}</definedName>
    <definedName name="pppppp" hidden="1">{"Riqfin97",#N/A,FALSE,"Tran";"Riqfinpro",#N/A,FALSE,"Tran"}</definedName>
    <definedName name="pppppppppp" localSheetId="8" hidden="1">#REF!</definedName>
    <definedName name="pppppppppp" localSheetId="7" hidden="1">#REF!</definedName>
    <definedName name="pppppppppp" hidden="1">#REF!</definedName>
    <definedName name="ppppppppppppp" localSheetId="8" hidden="1">#REF!</definedName>
    <definedName name="ppppppppppppp" localSheetId="7" hidden="1">#REF!</definedName>
    <definedName name="ppppppppppppp" hidden="1">#REF!</definedName>
    <definedName name="PPPWGT">#N/A</definedName>
    <definedName name="PRECIOCIFBANANO" localSheetId="8">#REF!</definedName>
    <definedName name="PRECIOCIFBANANO" localSheetId="7">#REF!</definedName>
    <definedName name="PRECIOCIFBANANO">#REF!</definedName>
    <definedName name="Preparar_Reporte" localSheetId="8">#REF!</definedName>
    <definedName name="Preparar_Reporte" localSheetId="7">#REF!</definedName>
    <definedName name="Preparar_Reporte">#REF!</definedName>
    <definedName name="PRES1" localSheetId="8">[68]nonopec!#REF!</definedName>
    <definedName name="PRES1" localSheetId="7">[68]nonopec!#REF!</definedName>
    <definedName name="PRES1">[68]nonopec!#REF!</definedName>
    <definedName name="PRES2" localSheetId="8">[68]nonopec!#REF!</definedName>
    <definedName name="PRES2" localSheetId="7">[68]nonopec!#REF!</definedName>
    <definedName name="PRES2">[68]nonopec!#REF!</definedName>
    <definedName name="PRES3" localSheetId="7">[68]nonopec!#REF!</definedName>
    <definedName name="PRES3">[68]nonopec!#REF!</definedName>
    <definedName name="presion" localSheetId="8">#REF!</definedName>
    <definedName name="presion" localSheetId="7">#REF!</definedName>
    <definedName name="presion">#REF!</definedName>
    <definedName name="PRICE" localSheetId="8">#REF!</definedName>
    <definedName name="PRICE" localSheetId="7">#REF!</definedName>
    <definedName name="PRICE">#REF!</definedName>
    <definedName name="PRICETAB" localSheetId="8">#REF!</definedName>
    <definedName name="PRICETAB" localSheetId="7">#REF!</definedName>
    <definedName name="PRICETAB">#REF!</definedName>
    <definedName name="print">#REF!</definedName>
    <definedName name="Print_Area_MI" localSheetId="7">#REF!</definedName>
    <definedName name="Print_Area_MI">#REF!</definedName>
    <definedName name="Print_Titles_MI">#REF!</definedName>
    <definedName name="Print1" localSheetId="7">#REF!</definedName>
    <definedName name="Print1">#REF!</definedName>
    <definedName name="PRINTMACRO" localSheetId="7">#REF!</definedName>
    <definedName name="PRINTMACRO">#REF!</definedName>
    <definedName name="PrintThis_Links">[109]Links!$A$1:$F$33</definedName>
    <definedName name="PRIV0" localSheetId="8">#REF!</definedName>
    <definedName name="PRIV0" localSheetId="7">#REF!</definedName>
    <definedName name="PRIV0">#REF!</definedName>
    <definedName name="PRIV00" localSheetId="8">#REF!</definedName>
    <definedName name="PRIV00" localSheetId="7">#REF!</definedName>
    <definedName name="PRIV00">#REF!</definedName>
    <definedName name="PRIV1" localSheetId="8">#REF!</definedName>
    <definedName name="PRIV1" localSheetId="7">#REF!</definedName>
    <definedName name="PRIV1">#REF!</definedName>
    <definedName name="PRIV11" localSheetId="7">#REF!</definedName>
    <definedName name="PRIV11">#REF!</definedName>
    <definedName name="PRIV2" localSheetId="7">#REF!</definedName>
    <definedName name="PRIV2">#REF!</definedName>
    <definedName name="PRIV22" localSheetId="7">#REF!</definedName>
    <definedName name="PRIV22">#REF!</definedName>
    <definedName name="priv2ycredito">#REF!</definedName>
    <definedName name="priv2yposnet2ycredito">#REF!</definedName>
    <definedName name="PRIV3" localSheetId="7">#REF!</definedName>
    <definedName name="PRIV3">#REF!</definedName>
    <definedName name="PRIV33" localSheetId="7">#REF!</definedName>
    <definedName name="PRIV33">#REF!</definedName>
    <definedName name="PRMONTH" localSheetId="7">#REF!</definedName>
    <definedName name="PRMONTH">#REF!</definedName>
    <definedName name="prn">[102]FSUOUT!$B$2:$V$32</definedName>
    <definedName name="Product" localSheetId="8">#REF!</definedName>
    <definedName name="Product" localSheetId="7">#REF!</definedName>
    <definedName name="Product">#REF!</definedName>
    <definedName name="PROG" localSheetId="8">#REF!</definedName>
    <definedName name="PROG" localSheetId="7">#REF!</definedName>
    <definedName name="PROG">#REF!</definedName>
    <definedName name="Prog1998" localSheetId="8">'[135]2003'!#REF!</definedName>
    <definedName name="Prog1998" localSheetId="7">'[135]2003'!#REF!</definedName>
    <definedName name="Prog1998">'[135]2003'!#REF!</definedName>
    <definedName name="progra" localSheetId="8">#REF!</definedName>
    <definedName name="progra" localSheetId="7">#REF!</definedName>
    <definedName name="progra">#REF!</definedName>
    <definedName name="proj00" localSheetId="8">[136]sources!#REF!</definedName>
    <definedName name="proj00" localSheetId="7">[136]sources!#REF!</definedName>
    <definedName name="proj00">[136]sources!#REF!</definedName>
    <definedName name="PROJ98" localSheetId="8">#REF!</definedName>
    <definedName name="PROJ98" localSheetId="7">#REF!</definedName>
    <definedName name="PROJ98">#REF!</definedName>
    <definedName name="prom">[64]Promedio!$CD$90</definedName>
    <definedName name="promgraf" localSheetId="8">[137]GRAFPROM!#REF!</definedName>
    <definedName name="promgraf" localSheetId="7">[137]GRAFPROM!#REF!</definedName>
    <definedName name="promgraf">[137]GRAFPROM!#REF!</definedName>
    <definedName name="Prop.Demanda">'[52]Ranking Bancario'!$AH$4:$AL$54</definedName>
    <definedName name="Province" localSheetId="8">#REF!</definedName>
    <definedName name="Province" localSheetId="7">#REF!</definedName>
    <definedName name="Province">#REF!</definedName>
    <definedName name="Province_Details" localSheetId="8">#REF!</definedName>
    <definedName name="Province_Details" localSheetId="7">#REF!</definedName>
    <definedName name="Province_Details">#REF!</definedName>
    <definedName name="prphalf">[122]Sheet4!$C$3:$G$57</definedName>
    <definedName name="PRPINTSEPT">[138]STOCK!$D$4:$W$102</definedName>
    <definedName name="prueba">[5]!prueba</definedName>
    <definedName name="PRYEAR" localSheetId="8">#REF!</definedName>
    <definedName name="PRYEAR" localSheetId="7">#REF!</definedName>
    <definedName name="PRYEAR">#REF!</definedName>
    <definedName name="PS" localSheetId="8">#REF!</definedName>
    <definedName name="PS" localSheetId="7">#REF!</definedName>
    <definedName name="PS">#REF!</definedName>
    <definedName name="psbr" localSheetId="8">'[139]Input PSBR;Q-F'!#REF!</definedName>
    <definedName name="psbr" localSheetId="7">'[139]Input PSBR;Q-F'!#REF!</definedName>
    <definedName name="psbr">'[139]Input PSBR;Q-F'!#REF!</definedName>
    <definedName name="PSBR_TRIM" localSheetId="8">'[140]Resultado BC'!#REF!</definedName>
    <definedName name="PSBR_TRIM" localSheetId="7">'[140]Resultado BC'!#REF!</definedName>
    <definedName name="PSBR_TRIM">'[140]Resultado BC'!#REF!</definedName>
    <definedName name="pshocked" localSheetId="8">#REF!</definedName>
    <definedName name="pshocked" localSheetId="7">#REF!</definedName>
    <definedName name="pshocked">#REF!</definedName>
    <definedName name="PSperc" localSheetId="8">#REF!</definedName>
    <definedName name="PSperc" localSheetId="7">#REF!</definedName>
    <definedName name="PSperc">#REF!</definedName>
    <definedName name="Pstd" localSheetId="8">#REF!</definedName>
    <definedName name="Pstd" localSheetId="7">#REF!</definedName>
    <definedName name="Pstd">#REF!</definedName>
    <definedName name="PTA" localSheetId="7">#REF!</definedName>
    <definedName name="PTA">#REF!</definedName>
    <definedName name="PTAEURO" localSheetId="7">#REF!</definedName>
    <definedName name="PTAEURO">#REF!</definedName>
    <definedName name="PTAS">#REF!</definedName>
    <definedName name="PTE">#REF!</definedName>
    <definedName name="PUBL00" localSheetId="7">#REF!</definedName>
    <definedName name="PUBL00">#REF!</definedName>
    <definedName name="PUBL11" localSheetId="7">#REF!</definedName>
    <definedName name="PUBL11">#REF!</definedName>
    <definedName name="PUBL2" localSheetId="7">#REF!</definedName>
    <definedName name="PUBL2">#REF!</definedName>
    <definedName name="PUBL22" localSheetId="7">#REF!</definedName>
    <definedName name="PUBL22">#REF!</definedName>
    <definedName name="PUBL33" localSheetId="7">#REF!</definedName>
    <definedName name="PUBL33">#REF!</definedName>
    <definedName name="PUBL5" localSheetId="7">#REF!</definedName>
    <definedName name="PUBL5">#REF!</definedName>
    <definedName name="PUBL55" localSheetId="7">#REF!</definedName>
    <definedName name="PUBL55">#REF!</definedName>
    <definedName name="PUBL6" localSheetId="7">#REF!</definedName>
    <definedName name="PUBL6">#REF!</definedName>
    <definedName name="PUBL66" localSheetId="7">#REF!</definedName>
    <definedName name="PUBL66">#REF!</definedName>
    <definedName name="Public_Sector">#REF!</definedName>
    <definedName name="pyg">#REF!</definedName>
    <definedName name="PYGCAJA">#REF!</definedName>
    <definedName name="PYGE">#REF!</definedName>
    <definedName name="PYGI">#REF!</definedName>
    <definedName name="q">[44]raw!$A$1:$N$232</definedName>
    <definedName name="Q_5" localSheetId="8">#REF!</definedName>
    <definedName name="Q_5" localSheetId="7">#REF!</definedName>
    <definedName name="Q_5">#REF!</definedName>
    <definedName name="Q_6" localSheetId="8">#REF!</definedName>
    <definedName name="Q_6" localSheetId="7">#REF!</definedName>
    <definedName name="Q_6">#REF!</definedName>
    <definedName name="Q_7" localSheetId="8">#REF!</definedName>
    <definedName name="Q_7" localSheetId="7">#REF!</definedName>
    <definedName name="Q_7">#REF!</definedName>
    <definedName name="Q6_">#REF!</definedName>
    <definedName name="qawde" localSheetId="7">#REF!</definedName>
    <definedName name="qawde">#REF!</definedName>
    <definedName name="qaz" localSheetId="8" hidden="1">{"Tab1",#N/A,FALSE,"P";"Tab2",#N/A,FALSE,"P"}</definedName>
    <definedName name="qaz" localSheetId="0" hidden="1">{"Tab1",#N/A,FALSE,"P";"Tab2",#N/A,FALSE,"P"}</definedName>
    <definedName name="qaz" localSheetId="7" hidden="1">{"Tab1",#N/A,FALSE,"P";"Tab2",#N/A,FALSE,"P"}</definedName>
    <definedName name="qaz" hidden="1">{"Tab1",#N/A,FALSE,"P";"Tab2",#N/A,FALSE,"P"}</definedName>
    <definedName name="qer" localSheetId="8" hidden="1">{"Tab1",#N/A,FALSE,"P";"Tab2",#N/A,FALSE,"P"}</definedName>
    <definedName name="qer" localSheetId="0" hidden="1">{"Tab1",#N/A,FALSE,"P";"Tab2",#N/A,FALSE,"P"}</definedName>
    <definedName name="qer" localSheetId="7" hidden="1">{"Tab1",#N/A,FALSE,"P";"Tab2",#N/A,FALSE,"P"}</definedName>
    <definedName name="qer" hidden="1">{"Tab1",#N/A,FALSE,"P";"Tab2",#N/A,FALSE,"P"}</definedName>
    <definedName name="QFISCAL">'[141]Quarterly Raw Data'!#REF!</definedName>
    <definedName name="qq" hidden="1">'[119]J(Priv.Cap)'!#REF!</definedName>
    <definedName name="qqq" localSheetId="8" hidden="1">{#N/A,#N/A,FALSE,"EXTRABUDGT"}</definedName>
    <definedName name="qqq" localSheetId="0" hidden="1">{#N/A,#N/A,FALSE,"EXTRABUDGT"}</definedName>
    <definedName name="qqq" localSheetId="7" hidden="1">{#N/A,#N/A,FALSE,"EXTRABUDGT"}</definedName>
    <definedName name="qqq" hidden="1">{#N/A,#N/A,FALSE,"EXTRABUDGT"}</definedName>
    <definedName name="qqqqq" localSheetId="8" hidden="1">{"Minpmon",#N/A,FALSE,"Monthinput"}</definedName>
    <definedName name="qqqqq" localSheetId="0" hidden="1">{"Minpmon",#N/A,FALSE,"Monthinput"}</definedName>
    <definedName name="qqqqq" localSheetId="7" hidden="1">{"Minpmon",#N/A,FALSE,"Monthinput"}</definedName>
    <definedName name="qqqqq" hidden="1">{"Minpmon",#N/A,FALSE,"Monthinput"}</definedName>
    <definedName name="qqqqqqqqqqqqq" localSheetId="8" hidden="1">{"Tab1",#N/A,FALSE,"P";"Tab2",#N/A,FALSE,"P"}</definedName>
    <definedName name="qqqqqqqqqqqqq" localSheetId="0" hidden="1">{"Tab1",#N/A,FALSE,"P";"Tab2",#N/A,FALSE,"P"}</definedName>
    <definedName name="qqqqqqqqqqqqq" localSheetId="7" hidden="1">{"Tab1",#N/A,FALSE,"P";"Tab2",#N/A,FALSE,"P"}</definedName>
    <definedName name="qqqqqqqqqqqqq" hidden="1">{"Tab1",#N/A,FALSE,"P";"Tab2",#N/A,FALSE,"P"}</definedName>
    <definedName name="qrtdata2">'[142]Authnot Prelim'!#REF!</definedName>
    <definedName name="QTAB7">'[141]Quarterly MacroFlow'!#REF!</definedName>
    <definedName name="QTAB7A">'[141]Quarterly MacroFlow'!#REF!</definedName>
    <definedName name="QtrData">'[142]Authnot Prelim'!#REF!</definedName>
    <definedName name="quality">[68]nonopec!$D$400:$AD$423</definedName>
    <definedName name="qw" localSheetId="8" hidden="1">{"Riqfin97",#N/A,FALSE,"Tran";"Riqfinpro",#N/A,FALSE,"Tran"}</definedName>
    <definedName name="qw" localSheetId="0" hidden="1">{"Riqfin97",#N/A,FALSE,"Tran";"Riqfinpro",#N/A,FALSE,"Tran"}</definedName>
    <definedName name="qw" localSheetId="7" hidden="1">{"Riqfin97",#N/A,FALSE,"Tran";"Riqfinpro",#N/A,FALSE,"Tran"}</definedName>
    <definedName name="qw" hidden="1">{"Riqfin97",#N/A,FALSE,"Tran";"Riqfinpro",#N/A,FALSE,"Tran"}</definedName>
    <definedName name="R_" localSheetId="8">#REF!</definedName>
    <definedName name="R_" localSheetId="7">#REF!</definedName>
    <definedName name="R_">#REF!</definedName>
    <definedName name="RA" localSheetId="8">#REF!</definedName>
    <definedName name="RA" localSheetId="7">#REF!</definedName>
    <definedName name="RA">#REF!</definedName>
    <definedName name="RAA" localSheetId="8">#REF!</definedName>
    <definedName name="RAA" localSheetId="7">#REF!</definedName>
    <definedName name="RAA">#REF!</definedName>
    <definedName name="raaesrr" localSheetId="7">#REF!</definedName>
    <definedName name="raaesrr">#REF!</definedName>
    <definedName name="raas" localSheetId="7">#REF!</definedName>
    <definedName name="raas">#REF!</definedName>
    <definedName name="RANGLIST">'[41]CGvt Rev'!#REF!</definedName>
    <definedName name="rave" localSheetId="8">#REF!</definedName>
    <definedName name="rave" localSheetId="7">#REF!</definedName>
    <definedName name="rave">#REF!</definedName>
    <definedName name="RD" localSheetId="8">#REF!</definedName>
    <definedName name="RD" localSheetId="7">#REF!</definedName>
    <definedName name="RD">#REF!</definedName>
    <definedName name="RD1A" localSheetId="8">#REF!</definedName>
    <definedName name="RD1A" localSheetId="7">#REF!</definedName>
    <definedName name="RD1A">#REF!</definedName>
    <definedName name="RDDic03">[97]ROE!$B$136</definedName>
    <definedName name="RDDic03_2">[98]ROE!$B$136</definedName>
    <definedName name="RDPESO" localSheetId="8">#REF!</definedName>
    <definedName name="RDPESO" localSheetId="7">#REF!</definedName>
    <definedName name="RDPESO">#REF!</definedName>
    <definedName name="RDPESO1" localSheetId="8">#REF!</definedName>
    <definedName name="RDPESO1" localSheetId="7">#REF!</definedName>
    <definedName name="RDPESO1">#REF!</definedName>
    <definedName name="RDPESO2" localSheetId="8">#REF!</definedName>
    <definedName name="RDPESO2" localSheetId="7">#REF!</definedName>
    <definedName name="RDPESO2">#REF!</definedName>
    <definedName name="RDPESO3">#REF!</definedName>
    <definedName name="RE" localSheetId="7">#REF!</definedName>
    <definedName name="RE">#REF!</definedName>
    <definedName name="Realprint">#REF!</definedName>
    <definedName name="realtab">#REF!</definedName>
    <definedName name="red" localSheetId="7">#REF!</definedName>
    <definedName name="red">#REF!</definedName>
    <definedName name="RED_BOP" localSheetId="7">#REF!</definedName>
    <definedName name="RED_BOP">#REF!</definedName>
    <definedName name="red_cpi" localSheetId="7">#REF!</definedName>
    <definedName name="red_cpi">#REF!</definedName>
    <definedName name="RED_D" localSheetId="7">#REF!</definedName>
    <definedName name="RED_D">#REF!</definedName>
    <definedName name="RED_DS" localSheetId="7">#REF!</definedName>
    <definedName name="RED_DS">#REF!</definedName>
    <definedName name="red_gdp_exp" localSheetId="7">#REF!</definedName>
    <definedName name="red_gdp_exp">#REF!</definedName>
    <definedName name="red_govt_empl" localSheetId="7">#REF!</definedName>
    <definedName name="red_govt_empl">#REF!</definedName>
    <definedName name="RED_NATCPI" localSheetId="7">#REF!</definedName>
    <definedName name="RED_NATCPI">#REF!</definedName>
    <definedName name="RED_TBCPI" localSheetId="7">#REF!</definedName>
    <definedName name="RED_TBCPI">#REF!</definedName>
    <definedName name="RED_TRD" localSheetId="7">#REF!</definedName>
    <definedName name="RED_TRD">#REF!</definedName>
    <definedName name="red42b">'[45]RED Table 41'!$A$7:$I$114</definedName>
    <definedName name="REDTbl3" localSheetId="8">#REF!</definedName>
    <definedName name="REDTbl3" localSheetId="7">#REF!</definedName>
    <definedName name="REDTbl3">#REF!</definedName>
    <definedName name="REDTbl4" localSheetId="8">#REF!</definedName>
    <definedName name="REDTbl4" localSheetId="7">#REF!</definedName>
    <definedName name="REDTbl4">#REF!</definedName>
    <definedName name="REDTbl5" localSheetId="8">#REF!</definedName>
    <definedName name="REDTbl5" localSheetId="7">#REF!</definedName>
    <definedName name="REDTbl5">#REF!</definedName>
    <definedName name="REDTbl6">#REF!</definedName>
    <definedName name="REDTbl7">#REF!</definedName>
    <definedName name="REDUC">[67]Sheet1!$I$1</definedName>
    <definedName name="reducido">#N/A</definedName>
    <definedName name="REF" localSheetId="8">#REF!</definedName>
    <definedName name="REF" localSheetId="7">#REF!</definedName>
    <definedName name="REF">#REF!</definedName>
    <definedName name="REFERENCIA1">[64]ARBOL!$E$10:$BK$10</definedName>
    <definedName name="Region" localSheetId="8">#REF!</definedName>
    <definedName name="Region" localSheetId="7">#REF!</definedName>
    <definedName name="Region">#REF!</definedName>
    <definedName name="Region_Province_Details" localSheetId="8">#REF!</definedName>
    <definedName name="Region_Province_Details" localSheetId="7">#REF!</definedName>
    <definedName name="Region_Province_Details">#REF!</definedName>
    <definedName name="registro" localSheetId="8">#REF!</definedName>
    <definedName name="registro" localSheetId="7">#REF!</definedName>
    <definedName name="registro">#REF!</definedName>
    <definedName name="REGREOUT" localSheetId="7" hidden="1">#REF!</definedName>
    <definedName name="REGREOUT" hidden="1">#REF!</definedName>
    <definedName name="REGREX" localSheetId="7" hidden="1">#REF!</definedName>
    <definedName name="REGREX" hidden="1">#REF!</definedName>
    <definedName name="REGREY" localSheetId="7" hidden="1">#REF!</definedName>
    <definedName name="REGREY" hidden="1">#REF!</definedName>
    <definedName name="renegocia">[23]Programa!#REF!</definedName>
    <definedName name="Rentabilidad">[80]Hoja1!$A$1:$L$77</definedName>
    <definedName name="REPORT" localSheetId="8">#REF!</definedName>
    <definedName name="REPORT" localSheetId="7">#REF!</definedName>
    <definedName name="REPORT">#REF!</definedName>
    <definedName name="REPORT1" localSheetId="8">#REF!</definedName>
    <definedName name="REPORT1" localSheetId="7">#REF!</definedName>
    <definedName name="REPORT1">#REF!</definedName>
    <definedName name="rerer" localSheetId="8" hidden="1">#REF!</definedName>
    <definedName name="rerer" localSheetId="7" hidden="1">#REF!</definedName>
    <definedName name="rerer" hidden="1">#REF!</definedName>
    <definedName name="RES">[64]RESUMEN!$C$5</definedName>
    <definedName name="RESERVA" localSheetId="8">#REF!</definedName>
    <definedName name="RESERVA" localSheetId="7">#REF!</definedName>
    <definedName name="RESERVA">#REF!</definedName>
    <definedName name="RESERVAS" localSheetId="8">#REF!</definedName>
    <definedName name="RESERVAS" localSheetId="7">#REF!</definedName>
    <definedName name="RESERVAS">#REF!</definedName>
    <definedName name="RESTFINSYS" localSheetId="8">#REF!</definedName>
    <definedName name="RESTFINSYS" localSheetId="7">#REF!</definedName>
    <definedName name="RESTFINSYS">#REF!</definedName>
    <definedName name="RESTNFPS">#REF!</definedName>
    <definedName name="RESTNFPS_">#REF!</definedName>
    <definedName name="RESUMEN">'[143]Evolución Deuda Ene-jun 2004'!#REF!</definedName>
    <definedName name="RESUMEN1">'[144]TP 10C'!#REF!</definedName>
    <definedName name="RESUMEN11" localSheetId="8">#REF!</definedName>
    <definedName name="RESUMEN11" localSheetId="7">#REF!</definedName>
    <definedName name="RESUMEN11">#REF!</definedName>
    <definedName name="RESUMEN2" localSheetId="8">#REF!</definedName>
    <definedName name="RESUMEN2" localSheetId="7">#REF!</definedName>
    <definedName name="RESUMEN2">#REF!</definedName>
    <definedName name="RESUMEN3" localSheetId="8">#REF!</definedName>
    <definedName name="RESUMEN3" localSheetId="7">#REF!</definedName>
    <definedName name="RESUMEN3">#REF!</definedName>
    <definedName name="RESUMEN4" localSheetId="7">#REF!</definedName>
    <definedName name="RESUMEN4">#REF!</definedName>
    <definedName name="RESUMEN5" localSheetId="7">#REF!</definedName>
    <definedName name="RESUMEN5">#REF!</definedName>
    <definedName name="RESUMEN6">#REF!</definedName>
    <definedName name="RESUMEN7">#REF!</definedName>
    <definedName name="RESUMEN9">#REF!</definedName>
    <definedName name="retre" hidden="1">'[94]Fax a enviar'!#REF!</definedName>
    <definedName name="revenue">[67]Sheet3!$A$747:$IV$747</definedName>
    <definedName name="REVENUE_" localSheetId="8">'[41]CGvt Rev'!#REF!</definedName>
    <definedName name="REVENUE_" localSheetId="7">'[41]CGvt Rev'!#REF!</definedName>
    <definedName name="REVENUE_">'[41]CGvt Rev'!#REF!</definedName>
    <definedName name="Revisions">[67]Sheet1!$B$4:$M$46</definedName>
    <definedName name="rf" localSheetId="8">[23]Programa!#REF!</definedName>
    <definedName name="rf" localSheetId="7">[23]Programa!#REF!</definedName>
    <definedName name="rf">[23]Programa!#REF!</definedName>
    <definedName name="RFSP" localSheetId="8">#REF!</definedName>
    <definedName name="RFSP" localSheetId="7">#REF!</definedName>
    <definedName name="RFSP">#REF!</definedName>
    <definedName name="rft" localSheetId="8" hidden="1">{"Riqfin97",#N/A,FALSE,"Tran";"Riqfinpro",#N/A,FALSE,"Tran"}</definedName>
    <definedName name="rft" localSheetId="0" hidden="1">{"Riqfin97",#N/A,FALSE,"Tran";"Riqfinpro",#N/A,FALSE,"Tran"}</definedName>
    <definedName name="rft" localSheetId="7" hidden="1">{"Riqfin97",#N/A,FALSE,"Tran";"Riqfinpro",#N/A,FALSE,"Tran"}</definedName>
    <definedName name="rft" hidden="1">{"Riqfin97",#N/A,FALSE,"Tran";"Riqfinpro",#N/A,FALSE,"Tran"}</definedName>
    <definedName name="rfv" localSheetId="8" hidden="1">{"Tab1",#N/A,FALSE,"P";"Tab2",#N/A,FALSE,"P"}</definedName>
    <definedName name="rfv" localSheetId="0" hidden="1">{"Tab1",#N/A,FALSE,"P";"Tab2",#N/A,FALSE,"P"}</definedName>
    <definedName name="rfv" localSheetId="7" hidden="1">{"Tab1",#N/A,FALSE,"P";"Tab2",#N/A,FALSE,"P"}</definedName>
    <definedName name="rfv" hidden="1">{"Tab1",#N/A,FALSE,"P";"Tab2",#N/A,FALSE,"P"}</definedName>
    <definedName name="RgCcode">[145]EERProfile!$B$2</definedName>
    <definedName name="RgCName">[145]EERProfile!$A$2</definedName>
    <definedName name="rgdfgd" localSheetId="8" hidden="1">#REF!</definedName>
    <definedName name="rgdfgd" localSheetId="7" hidden="1">#REF!</definedName>
    <definedName name="rgdfgd" hidden="1">#REF!</definedName>
    <definedName name="RGDPA" localSheetId="8">#REF!</definedName>
    <definedName name="RGDPA" localSheetId="7">#REF!</definedName>
    <definedName name="RGDPA">#REF!</definedName>
    <definedName name="RgFdBaseYr">[145]EERProfile!$O$2</definedName>
    <definedName name="RgFdBper">[145]EERProfile!$M$2</definedName>
    <definedName name="RgFdDefBaseYr">[145]EERProfile!$P$2</definedName>
    <definedName name="RgFdEper">[145]EERProfile!$N$2</definedName>
    <definedName name="RgFdGrFoot">[145]EERProfile!$AC$2</definedName>
    <definedName name="RgFdGrSeries">[145]EERProfile!$AA$2:$AA$7</definedName>
    <definedName name="RgFdGrSeriesVal">[145]EERProfile!$AB$2:$AB$7</definedName>
    <definedName name="RgFdGrType">[145]EERProfile!$Z$2</definedName>
    <definedName name="RgFdPartCseries">[145]EERProfile!$K$2</definedName>
    <definedName name="RgFdPartCsource" localSheetId="8">#REF!</definedName>
    <definedName name="RgFdPartCsource" localSheetId="7">#REF!</definedName>
    <definedName name="RgFdPartCsource">#REF!</definedName>
    <definedName name="RgFdPartEseries" localSheetId="8">#REF!</definedName>
    <definedName name="RgFdPartEseries" localSheetId="7">#REF!</definedName>
    <definedName name="RgFdPartEseries">#REF!</definedName>
    <definedName name="RgFdPartEsource" localSheetId="8">#REF!</definedName>
    <definedName name="RgFdPartEsource" localSheetId="7">#REF!</definedName>
    <definedName name="RgFdPartEsource">#REF!</definedName>
    <definedName name="RgFdPartUserFile">[145]EERProfile!$L$2</definedName>
    <definedName name="RgFdReptCSeries" localSheetId="8">#REF!</definedName>
    <definedName name="RgFdReptCSeries" localSheetId="7">#REF!</definedName>
    <definedName name="RgFdReptCSeries">#REF!</definedName>
    <definedName name="RgFdReptCsource" localSheetId="8">#REF!</definedName>
    <definedName name="RgFdReptCsource" localSheetId="7">#REF!</definedName>
    <definedName name="RgFdReptCsource">#REF!</definedName>
    <definedName name="RgFdReptEseries" localSheetId="8">#REF!</definedName>
    <definedName name="RgFdReptEseries" localSheetId="7">#REF!</definedName>
    <definedName name="RgFdReptEseries">#REF!</definedName>
    <definedName name="RgFdReptEsource">#REF!</definedName>
    <definedName name="RgFdReptUserFile">[145]EERProfile!$G$2</definedName>
    <definedName name="RgFdSAMethod" localSheetId="8">#REF!</definedName>
    <definedName name="RgFdSAMethod" localSheetId="7">#REF!</definedName>
    <definedName name="RgFdSAMethod">#REF!</definedName>
    <definedName name="RgFdTbBper" localSheetId="8">#REF!</definedName>
    <definedName name="RgFdTbBper" localSheetId="7">#REF!</definedName>
    <definedName name="RgFdTbBper">#REF!</definedName>
    <definedName name="RgFdTbCreate" localSheetId="8">#REF!</definedName>
    <definedName name="RgFdTbCreate" localSheetId="7">#REF!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gz\dsf">#N/A</definedName>
    <definedName name="ri" localSheetId="8" hidden="1">#REF!</definedName>
    <definedName name="ri" localSheetId="7" hidden="1">#REF!</definedName>
    <definedName name="ri" hidden="1">#REF!</definedName>
    <definedName name="right" localSheetId="8">#REF!</definedName>
    <definedName name="right" localSheetId="7">#REF!</definedName>
    <definedName name="right">#REF!</definedName>
    <definedName name="RIN" localSheetId="8">#REF!</definedName>
    <definedName name="RIN" localSheetId="7">#REF!</definedName>
    <definedName name="RIN">#REF!</definedName>
    <definedName name="rindex" localSheetId="7">#REF!</definedName>
    <definedName name="rindex">#REF!</definedName>
    <definedName name="rinfinpriv">#REF!</definedName>
    <definedName name="RIQFIN">#REF!</definedName>
    <definedName name="riqueza">[23]Programa!#REF!</definedName>
    <definedName name="rita" localSheetId="8">[146]Hoja2!$1:$1048576</definedName>
    <definedName name="rita" localSheetId="7">[146]Hoja2!$1:$1048576</definedName>
    <definedName name="rita">[147]Hoja2!$1:$1048576</definedName>
    <definedName name="rjyktuk">[5]!rjyktuk</definedName>
    <definedName name="rngErrorSort">[109]ErrCheck!$A$4</definedName>
    <definedName name="rngLastSave">[109]Main!$G$19</definedName>
    <definedName name="rngLastSent">[109]Main!$G$18</definedName>
    <definedName name="rngLastUpdate">[109]Links!$D$2</definedName>
    <definedName name="rngNeedsUpdate">[109]Links!$E$2</definedName>
    <definedName name="RNGNM" localSheetId="8">#REF!</definedName>
    <definedName name="RNGNM" localSheetId="7">#REF!</definedName>
    <definedName name="RNGNM">#REF!</definedName>
    <definedName name="rngQuestChecked">[109]ErrCheck!$A$3</definedName>
    <definedName name="ROE">[64]ROE!$C$4</definedName>
    <definedName name="ROS">#N/A</definedName>
    <definedName name="Rows_Table" localSheetId="8">#REF!</definedName>
    <definedName name="Rows_Table" localSheetId="7">#REF!</definedName>
    <definedName name="Rows_Table">#REF!</definedName>
    <definedName name="RP98RE" localSheetId="8">#REF!</definedName>
    <definedName name="RP98RE" localSheetId="7">#REF!</definedName>
    <definedName name="RP98RE">#REF!</definedName>
    <definedName name="RPJun02">[97]ROE!$B$136</definedName>
    <definedName name="RPJun02_2">[98]ROE!$B$136</definedName>
    <definedName name="RR" localSheetId="8">#REF!</definedName>
    <definedName name="RR" localSheetId="7">#REF!</definedName>
    <definedName name="RR">#REF!</definedName>
    <definedName name="rrasrra" localSheetId="8">#REF!</definedName>
    <definedName name="rrasrra" localSheetId="7">#REF!</definedName>
    <definedName name="rrasrra">#REF!</definedName>
    <definedName name="rrr" localSheetId="8" hidden="1">{"Riqfin97",#N/A,FALSE,"Tran";"Riqfinpro",#N/A,FALSE,"Tran"}</definedName>
    <definedName name="rrr" localSheetId="0" hidden="1">{"Riqfin97",#N/A,FALSE,"Tran";"Riqfinpro",#N/A,FALSE,"Tran"}</definedName>
    <definedName name="rrr" localSheetId="7" hidden="1">{"Riqfin97",#N/A,FALSE,"Tran";"Riqfinpro",#N/A,FALSE,"Tran"}</definedName>
    <definedName name="rrr" hidden="1">{"Riqfin97",#N/A,FALSE,"Tran";"Riqfinpro",#N/A,FALSE,"Tran"}</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0" hidden="1">{#N/A,#N/A,FALSE,"slvsrtb1";#N/A,#N/A,FALSE,"slvsrtb2";#N/A,#N/A,FALSE,"slvsrtb3";#N/A,#N/A,FALSE,"slvsrtb4";#N/A,#N/A,FALSE,"slvsrtb5";#N/A,#N/A,FALSE,"slvsrtb6";#N/A,#N/A,FALSE,"slvsrtb7";#N/A,#N/A,FALSE,"slvsrtb8";#N/A,#N/A,FALSE,"slvsrtb9";#N/A,#N/A,FALSE,"slvsrtb10";#N/A,#N/A,FALSE,"slvsrtb12"}</definedName>
    <definedName name="rrrr" localSheetId="7"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8" hidden="1">{"Tab1",#N/A,FALSE,"P";"Tab2",#N/A,FALSE,"P"}</definedName>
    <definedName name="rrrrrr" localSheetId="0" hidden="1">{"Tab1",#N/A,FALSE,"P";"Tab2",#N/A,FALSE,"P"}</definedName>
    <definedName name="rrrrrr" localSheetId="7" hidden="1">{"Tab1",#N/A,FALSE,"P";"Tab2",#N/A,FALSE,"P"}</definedName>
    <definedName name="rrrrrr" hidden="1">{"Tab1",#N/A,FALSE,"P";"Tab2",#N/A,FALSE,"P"}</definedName>
    <definedName name="rrrrrrr" localSheetId="8" hidden="1">{"Tab1",#N/A,FALSE,"P";"Tab2",#N/A,FALSE,"P"}</definedName>
    <definedName name="rrrrrrr" localSheetId="0" hidden="1">{"Tab1",#N/A,FALSE,"P";"Tab2",#N/A,FALSE,"P"}</definedName>
    <definedName name="rrrrrrr" localSheetId="7" hidden="1">{"Tab1",#N/A,FALSE,"P";"Tab2",#N/A,FALSE,"P"}</definedName>
    <definedName name="rrrrrrr" hidden="1">{"Tab1",#N/A,FALSE,"P";"Tab2",#N/A,FALSE,"P"}</definedName>
    <definedName name="rrrrrrrrrrrrr" localSheetId="8" hidden="1">{"Tab1",#N/A,FALSE,"P";"Tab2",#N/A,FALSE,"P"}</definedName>
    <definedName name="rrrrrrrrrrrrr" localSheetId="0" hidden="1">{"Tab1",#N/A,FALSE,"P";"Tab2",#N/A,FALSE,"P"}</definedName>
    <definedName name="rrrrrrrrrrrrr" localSheetId="7" hidden="1">{"Tab1",#N/A,FALSE,"P";"Tab2",#N/A,FALSE,"P"}</definedName>
    <definedName name="rrrrrrrrrrrrr" hidden="1">{"Tab1",#N/A,FALSE,"P";"Tab2",#N/A,FALSE,"P"}</definedName>
    <definedName name="RS" localSheetId="8">#REF!</definedName>
    <definedName name="RS" localSheetId="7">#REF!</definedName>
    <definedName name="RS">#REF!</definedName>
    <definedName name="RS1A" localSheetId="8">#REF!</definedName>
    <definedName name="RS1A" localSheetId="7">#REF!</definedName>
    <definedName name="RS1A">#REF!</definedName>
    <definedName name="RSB" localSheetId="8">#REF!</definedName>
    <definedName name="RSB" localSheetId="7">#REF!</definedName>
    <definedName name="RSB">#REF!</definedName>
    <definedName name="RSB_AHAP_40R" localSheetId="7">#REF!</definedName>
    <definedName name="RSB_AHAP_40R">#REF!</definedName>
    <definedName name="RSB_Bcos_Des_40R" localSheetId="7">#REF!</definedName>
    <definedName name="RSB_Bcos_Des_40R">#REF!</definedName>
    <definedName name="RSB_SOCFIN_40R" localSheetId="7">#REF!</definedName>
    <definedName name="RSB_SOCFIN_40R">#REF!</definedName>
    <definedName name="rstd">#REF!</definedName>
    <definedName name="rt" localSheetId="8" hidden="1">{"Minpmon",#N/A,FALSE,"Monthinput"}</definedName>
    <definedName name="rt" localSheetId="0" hidden="1">{"Minpmon",#N/A,FALSE,"Monthinput"}</definedName>
    <definedName name="rt" localSheetId="7" hidden="1">{"Minpmon",#N/A,FALSE,"Monthinput"}</definedName>
    <definedName name="rt" hidden="1">{"Minpmon",#N/A,FALSE,"Monthinput"}</definedName>
    <definedName name="rte" localSheetId="8" hidden="1">{"Riqfin97",#N/A,FALSE,"Tran";"Riqfinpro",#N/A,FALSE,"Tran"}</definedName>
    <definedName name="rte" localSheetId="0" hidden="1">{"Riqfin97",#N/A,FALSE,"Tran";"Riqfinpro",#N/A,FALSE,"Tran"}</definedName>
    <definedName name="rte" localSheetId="7" hidden="1">{"Riqfin97",#N/A,FALSE,"Tran";"Riqfinpro",#N/A,FALSE,"Tran"}</definedName>
    <definedName name="rte" hidden="1">{"Riqfin97",#N/A,FALSE,"Tran";"Riqfinpro",#N/A,FALSE,"Tran"}</definedName>
    <definedName name="rtre" localSheetId="8" hidden="1">{"Main Economic Indicators",#N/A,FALSE,"C"}</definedName>
    <definedName name="rtre" localSheetId="0" hidden="1">{"Main Economic Indicators",#N/A,FALSE,"C"}</definedName>
    <definedName name="rtre" localSheetId="7" hidden="1">{"Main Economic Indicators",#N/A,FALSE,"C"}</definedName>
    <definedName name="rtre" hidden="1">{"Main Economic Indicators",#N/A,FALSE,"C"}</definedName>
    <definedName name="rtre1" localSheetId="8" hidden="1">{"Main Economic Indicators",#N/A,FALSE,"C"}</definedName>
    <definedName name="rtre1" localSheetId="0" hidden="1">{"Main Economic Indicators",#N/A,FALSE,"C"}</definedName>
    <definedName name="rtre1" localSheetId="7" hidden="1">{"Main Economic Indicators",#N/A,FALSE,"C"}</definedName>
    <definedName name="rtre1" hidden="1">{"Main Economic Indicators",#N/A,FALSE,"C"}</definedName>
    <definedName name="rty" localSheetId="8" hidden="1">{"Riqfin97",#N/A,FALSE,"Tran";"Riqfinpro",#N/A,FALSE,"Tran"}</definedName>
    <definedName name="rty" localSheetId="0" hidden="1">{"Riqfin97",#N/A,FALSE,"Tran";"Riqfinpro",#N/A,FALSE,"Tran"}</definedName>
    <definedName name="rty" localSheetId="7" hidden="1">{"Riqfin97",#N/A,FALSE,"Tran";"Riqfinpro",#N/A,FALSE,"Tran"}</definedName>
    <definedName name="rty" hidden="1">{"Riqfin97",#N/A,FALSE,"Tran";"Riqfinpro",#N/A,FALSE,"Tran"}</definedName>
    <definedName name="RUIZ" localSheetId="8">#REF!</definedName>
    <definedName name="RUIZ" localSheetId="7">#REF!</definedName>
    <definedName name="RUIZ">#REF!</definedName>
    <definedName name="Rwvu.PLA2." localSheetId="8" hidden="1">'[53]COP FED'!#REF!</definedName>
    <definedName name="Rwvu.PLA2." localSheetId="7" hidden="1">'[53]COP FED'!#REF!</definedName>
    <definedName name="Rwvu.PLA2." hidden="1">'[53]COP FED'!#REF!</definedName>
    <definedName name="rx" localSheetId="8" hidden="1">#REF!</definedName>
    <definedName name="rx" localSheetId="7" hidden="1">#REF!</definedName>
    <definedName name="rx" hidden="1">#REF!</definedName>
    <definedName name="rXDR">[54]CIRRs!$C$109</definedName>
    <definedName name="s" localSheetId="8" hidden="1">{"Tab1",#N/A,FALSE,"P";"Tab2",#N/A,FALSE,"P"}</definedName>
    <definedName name="s" localSheetId="0" hidden="1">{"Tab1",#N/A,FALSE,"P";"Tab2",#N/A,FALSE,"P"}</definedName>
    <definedName name="s" localSheetId="7" hidden="1">{"Tab1",#N/A,FALSE,"P";"Tab2",#N/A,FALSE,"P"}</definedName>
    <definedName name="s" hidden="1">{"Tab1",#N/A,FALSE,"P";"Tab2",#N/A,FALSE,"P"}</definedName>
    <definedName name="S_" localSheetId="8">#REF!</definedName>
    <definedName name="S_" localSheetId="7">#REF!</definedName>
    <definedName name="S_">#REF!</definedName>
    <definedName name="S_1A" localSheetId="8">#REF!</definedName>
    <definedName name="S_1A" localSheetId="7">#REF!</definedName>
    <definedName name="S_1A">#REF!</definedName>
    <definedName name="SA_Tab" localSheetId="8">#REF!</definedName>
    <definedName name="SA_Tab" localSheetId="7">#REF!</definedName>
    <definedName name="SA_Tab">#REF!</definedName>
    <definedName name="sad" localSheetId="8" hidden="1">{"Riqfin97",#N/A,FALSE,"Tran";"Riqfinpro",#N/A,FALSE,"Tran"}</definedName>
    <definedName name="sad" localSheetId="0" hidden="1">{"Riqfin97",#N/A,FALSE,"Tran";"Riqfinpro",#N/A,FALSE,"Tran"}</definedName>
    <definedName name="sad" localSheetId="7" hidden="1">{"Riqfin97",#N/A,FALSE,"Tran";"Riqfinpro",#N/A,FALSE,"Tran"}</definedName>
    <definedName name="sad" hidden="1">{"Riqfin97",#N/A,FALSE,"Tran";"Riqfinpro",#N/A,FALSE,"Tran"}</definedName>
    <definedName name="Salida_Recimp98" localSheetId="8">#REF!</definedName>
    <definedName name="Salida_Recimp98" localSheetId="7">#REF!</definedName>
    <definedName name="Salida_Recimp98">#REF!</definedName>
    <definedName name="Salida_Recimp99" localSheetId="8">#REF!</definedName>
    <definedName name="Salida_Recimp99" localSheetId="7">#REF!</definedName>
    <definedName name="Salida_Recimp99">#REF!</definedName>
    <definedName name="SALO" localSheetId="8">#REF!</definedName>
    <definedName name="SALO" localSheetId="7">#REF!</definedName>
    <definedName name="SALO">#REF!</definedName>
    <definedName name="SAR" localSheetId="7">#REF!</definedName>
    <definedName name="SAR">#REF!</definedName>
    <definedName name="sbn">#REF!</definedName>
    <definedName name="Scale" localSheetId="7">#REF!</definedName>
    <definedName name="Scale">#REF!</definedName>
    <definedName name="ScaleLabel" localSheetId="7">#REF!</definedName>
    <definedName name="ScaleLabel">#REF!</definedName>
    <definedName name="ScaleMultiplier" localSheetId="7">#REF!</definedName>
    <definedName name="ScaleMultiplier">#REF!</definedName>
    <definedName name="ScaleType" localSheetId="7">#REF!</definedName>
    <definedName name="ScaleType">#REF!</definedName>
    <definedName name="SCEN2">'[148]BOP Summary'!$AU$1</definedName>
    <definedName name="SCHILL" localSheetId="8">#REF!</definedName>
    <definedName name="SCHILL" localSheetId="7">#REF!</definedName>
    <definedName name="SCHILL">#REF!</definedName>
    <definedName name="SCHILL1" localSheetId="8">#REF!</definedName>
    <definedName name="SCHILL1" localSheetId="7">#REF!</definedName>
    <definedName name="SCHILL1">#REF!</definedName>
    <definedName name="SCOTT1" localSheetId="8">#REF!</definedName>
    <definedName name="SCOTT1" localSheetId="7">#REF!</definedName>
    <definedName name="SCOTT1">#REF!</definedName>
    <definedName name="sd" localSheetId="7">#REF!</definedName>
    <definedName name="sd">#REF!</definedName>
    <definedName name="sdfsdfsdfsd" localSheetId="8" hidden="1">{"Riqfin97",#N/A,FALSE,"Tran";"Riqfinpro",#N/A,FALSE,"Tran"}</definedName>
    <definedName name="sdfsdfsdfsd" localSheetId="0" hidden="1">{"Riqfin97",#N/A,FALSE,"Tran";"Riqfinpro",#N/A,FALSE,"Tran"}</definedName>
    <definedName name="sdfsdfsdfsd" localSheetId="7" hidden="1">{"Riqfin97",#N/A,FALSE,"Tran";"Riqfinpro",#N/A,FALSE,"Tran"}</definedName>
    <definedName name="sdfsdfsdfsd" hidden="1">{"Riqfin97",#N/A,FALSE,"Tran";"Riqfinpro",#N/A,FALSE,"Tran"}</definedName>
    <definedName name="sdr" localSheetId="8" hidden="1">{"Riqfin97",#N/A,FALSE,"Tran";"Riqfinpro",#N/A,FALSE,"Tran"}</definedName>
    <definedName name="sdr" localSheetId="0" hidden="1">{"Riqfin97",#N/A,FALSE,"Tran";"Riqfinpro",#N/A,FALSE,"Tran"}</definedName>
    <definedName name="sdr" localSheetId="7" hidden="1">{"Riqfin97",#N/A,FALSE,"Tran";"Riqfinpro",#N/A,FALSE,"Tran"}</definedName>
    <definedName name="sdr" hidden="1">{"Riqfin97",#N/A,FALSE,"Tran";"Riqfinpro",#N/A,FALSE,"Tran"}</definedName>
    <definedName name="sds_gdp_exp_lari" localSheetId="8">#REF!</definedName>
    <definedName name="sds_gdp_exp_lari" localSheetId="7">#REF!</definedName>
    <definedName name="sds_gdp_exp_lari">#REF!</definedName>
    <definedName name="sds_gdp_origin" localSheetId="8">#REF!</definedName>
    <definedName name="sds_gdp_origin" localSheetId="7">#REF!</definedName>
    <definedName name="sds_gdp_origin">#REF!</definedName>
    <definedName name="sds_gpd_exp_gdp" localSheetId="8">#REF!</definedName>
    <definedName name="sds_gpd_exp_gdp" localSheetId="7">#REF!</definedName>
    <definedName name="sds_gpd_exp_gdp">#REF!</definedName>
    <definedName name="sdsd" localSheetId="8" hidden="1">'[94]Fax a enviar'!#REF!</definedName>
    <definedName name="sdsd" localSheetId="7" hidden="1">'[94]Fax a enviar'!#REF!</definedName>
    <definedName name="sdsd" hidden="1">'[94]Fax a enviar'!#REF!</definedName>
    <definedName name="sdsds" localSheetId="8" hidden="1">#REF!</definedName>
    <definedName name="sdsds" localSheetId="7" hidden="1">#REF!</definedName>
    <definedName name="sdsds" hidden="1">#REF!</definedName>
    <definedName name="SECIND" localSheetId="8">#REF!</definedName>
    <definedName name="SECIND" localSheetId="7">#REF!</definedName>
    <definedName name="SECIND">#REF!</definedName>
    <definedName name="SECTORES" localSheetId="8">[134]SPNF!#REF!</definedName>
    <definedName name="SECTORES" localSheetId="7">[134]SPNF!#REF!</definedName>
    <definedName name="SECTORES">[134]SPNF!#REF!</definedName>
    <definedName name="seguimiento" localSheetId="8">#REF!</definedName>
    <definedName name="seguimiento" localSheetId="7">#REF!</definedName>
    <definedName name="seguimiento">#REF!</definedName>
    <definedName name="SEGURIDAD_SOCIAL___BS._PERS._NO_INCORP._AL_PROCESO_ECONOMICO__LEY_N__23966__ART._30">[4]C!$B$22:$N$22</definedName>
    <definedName name="SEGURIDAD_SOCIAL___IVA__LEY_N__23966_ART._5_PTO._2">[4]C!$B$21:$N$21</definedName>
    <definedName name="sei" localSheetId="8">#REF!</definedName>
    <definedName name="sei" localSheetId="7">#REF!</definedName>
    <definedName name="sei">#REF!</definedName>
    <definedName name="SEK" localSheetId="8">#REF!</definedName>
    <definedName name="SEK" localSheetId="7">#REF!</definedName>
    <definedName name="SEK">#REF!</definedName>
    <definedName name="Selected_Economic_and_Financial_Indicators" localSheetId="8">#REF!</definedName>
    <definedName name="Selected_Economic_and_Financial_Indicators" localSheetId="7">#REF!</definedName>
    <definedName name="Selected_Economic_and_Financial_Indicators">#REF!</definedName>
    <definedName name="SelNE">#REF!</definedName>
    <definedName name="SelNEperc">#REF!</definedName>
    <definedName name="SEMANAL">#REF!</definedName>
    <definedName name="sencount" hidden="1">2</definedName>
    <definedName name="SEP._89" localSheetId="8">#REF!</definedName>
    <definedName name="SEP._89" localSheetId="7">#REF!</definedName>
    <definedName name="SEP._89">#REF!</definedName>
    <definedName name="ser" localSheetId="8" hidden="1">{"Riqfin97",#N/A,FALSE,"Tran";"Riqfinpro",#N/A,FALSE,"Tran"}</definedName>
    <definedName name="ser" localSheetId="0" hidden="1">{"Riqfin97",#N/A,FALSE,"Tran";"Riqfinpro",#N/A,FALSE,"Tran"}</definedName>
    <definedName name="ser" localSheetId="7" hidden="1">{"Riqfin97",#N/A,FALSE,"Tran";"Riqfinpro",#N/A,FALSE,"Tran"}</definedName>
    <definedName name="ser" hidden="1">{"Riqfin97",#N/A,FALSE,"Tran";"Riqfinpro",#N/A,FALSE,"Tran"}</definedName>
    <definedName name="SHEET_A._Contents_and_file_description" localSheetId="8">#REF!</definedName>
    <definedName name="SHEET_A._Contents_and_file_description" localSheetId="7">#REF!</definedName>
    <definedName name="SHEET_A._Contents_and_file_description">#REF!</definedName>
    <definedName name="SHEET_B._DATA_FROM_TO_OTHER_FILES" localSheetId="8">#REF!</definedName>
    <definedName name="SHEET_B._DATA_FROM_TO_OTHER_FILES" localSheetId="7">#REF!</definedName>
    <definedName name="SHEET_B._DATA_FROM_TO_OTHER_FILES">#REF!</definedName>
    <definedName name="SHEET_C._RAW_DATA1" localSheetId="8">#REF!</definedName>
    <definedName name="SHEET_C._RAW_DATA1" localSheetId="7">#REF!</definedName>
    <definedName name="SHEET_C._RAW_DATA1">#REF!</definedName>
    <definedName name="SHEET_C._RAW_DATA2">#REF!</definedName>
    <definedName name="SHEET_D._DATA_TRANSFORMATIONS">#REF!</definedName>
    <definedName name="SHEET_E._FINAL_TABLES">#REF!</definedName>
    <definedName name="Sheet1_Chart_2_ChartType" hidden="1">64</definedName>
    <definedName name="SID" localSheetId="8">#REF!</definedName>
    <definedName name="SID" localSheetId="7">#REF!</definedName>
    <definedName name="SID">#REF!</definedName>
    <definedName name="SIDXGOB">'[88]SFISCAL-MOD'!$A$146:$IV$146</definedName>
    <definedName name="SING" localSheetId="8">#REF!</definedName>
    <definedName name="SING" localSheetId="7">#REF!</definedName>
    <definedName name="SING">#REF!</definedName>
    <definedName name="SING1" localSheetId="8">#REF!</definedName>
    <definedName name="SING1" localSheetId="7">#REF!</definedName>
    <definedName name="SING1">#REF!</definedName>
    <definedName name="SISBANCARIO" localSheetId="8">#REF!</definedName>
    <definedName name="SISBANCARIO" localSheetId="7">#REF!</definedName>
    <definedName name="SISBANCARIO">#REF!</definedName>
    <definedName name="sisfin1">#REF!</definedName>
    <definedName name="sisfin2">#REF!</definedName>
    <definedName name="SISTEMA_BANCARIO_NACIONAL">#REF!</definedName>
    <definedName name="sksksksk">#REF!</definedName>
    <definedName name="snp" localSheetId="7">'[128]Credit ratings on 1st issues'!#REF!</definedName>
    <definedName name="snp">'[128]Credit ratings on 1st issues'!#REF!</definedName>
    <definedName name="SOL">[64]SOLVENCIA!$D$5</definedName>
    <definedName name="Solvencia">'[52]Ranking Bancario'!$B$4:$F$54</definedName>
    <definedName name="SortRange" localSheetId="8">#REF!</definedName>
    <definedName name="SortRange" localSheetId="7">#REF!</definedName>
    <definedName name="SortRange">#REF!</definedName>
    <definedName name="SP" localSheetId="8">#REF!</definedName>
    <definedName name="SP" localSheetId="7">#REF!</definedName>
    <definedName name="SP">#REF!</definedName>
    <definedName name="Spain_wt">'[69]OECD wgt'!$B$31</definedName>
    <definedName name="SPG" localSheetId="8">#REF!</definedName>
    <definedName name="SPG" localSheetId="7">#REF!</definedName>
    <definedName name="SPG">#REF!</definedName>
    <definedName name="SPN">#N/A</definedName>
    <definedName name="spnf" localSheetId="7">'[133]SPNF Acuerdo Incl. Int.'!spnf</definedName>
    <definedName name="spnf">'[133]SPNF Acuerdo Incl. Int.'!spnf</definedName>
    <definedName name="Spread_Between_Highest_and_Lowest_Rates">'[70]Inter-Bank'!$N$5</definedName>
    <definedName name="SPSS" localSheetId="8">#REF!</definedName>
    <definedName name="SPSS" localSheetId="7">#REF!</definedName>
    <definedName name="SPSS">#REF!</definedName>
    <definedName name="SRTable" localSheetId="8">#REF!</definedName>
    <definedName name="SRTable" localSheetId="7">#REF!</definedName>
    <definedName name="SRTable">#REF!</definedName>
    <definedName name="srtable1" localSheetId="8">#REF!</definedName>
    <definedName name="srtable1" localSheetId="7">#REF!</definedName>
    <definedName name="srtable1">#REF!</definedName>
    <definedName name="srtbl">#REF!</definedName>
    <definedName name="SS">[149]IMATA!$B$45:$B$108</definedName>
    <definedName name="SSperc" localSheetId="8">#REF!</definedName>
    <definedName name="SSperc" localSheetId="7">#REF!</definedName>
    <definedName name="SSperc">#REF!</definedName>
    <definedName name="sss" localSheetId="8" hidden="1">{"Minpmon",#N/A,FALSE,"Monthinput"}</definedName>
    <definedName name="sss" localSheetId="0" hidden="1">{"Minpmon",#N/A,FALSE,"Monthinput"}</definedName>
    <definedName name="sss" localSheetId="7" hidden="1">{"Minpmon",#N/A,FALSE,"Monthinput"}</definedName>
    <definedName name="sss" hidden="1">{"Minpmon",#N/A,FALSE,"Monthinput"}</definedName>
    <definedName name="ssss" localSheetId="8" hidden="1">{"Riqfin97",#N/A,FALSE,"Tran";"Riqfinpro",#N/A,FALSE,"Tran"}</definedName>
    <definedName name="ssss" localSheetId="0" hidden="1">{"Riqfin97",#N/A,FALSE,"Tran";"Riqfinpro",#N/A,FALSE,"Tran"}</definedName>
    <definedName name="ssss" localSheetId="7" hidden="1">{"Riqfin97",#N/A,FALSE,"Tran";"Riqfinpro",#N/A,FALSE,"Tran"}</definedName>
    <definedName name="ssss" hidden="1">{"Riqfin97",#N/A,FALSE,"Tran";"Riqfinpro",#N/A,FALSE,"Tran"}</definedName>
    <definedName name="ssssss">#N/A</definedName>
    <definedName name="Staff" localSheetId="8">#REF!</definedName>
    <definedName name="Staff" localSheetId="7">#REF!</definedName>
    <definedName name="Staff">#REF!</definedName>
    <definedName name="staffrp" localSheetId="8">#REF!</definedName>
    <definedName name="staffrp" localSheetId="7">#REF!</definedName>
    <definedName name="staffrp">#REF!</definedName>
    <definedName name="START" localSheetId="8">#REF!</definedName>
    <definedName name="START" localSheetId="7">#REF!</definedName>
    <definedName name="START">#REF!</definedName>
    <definedName name="StartPosition" localSheetId="7">#REF!</definedName>
    <definedName name="StartPosition">#REF!</definedName>
    <definedName name="STFQTAB" localSheetId="7">#REF!</definedName>
    <definedName name="STFQTAB">#REF!</definedName>
    <definedName name="STOCK">[138]STOCK!$D$4:$K$69</definedName>
    <definedName name="stocksumm" localSheetId="8">#REF!</definedName>
    <definedName name="stocksumm" localSheetId="7">#REF!</definedName>
    <definedName name="stocksumm">#REF!</definedName>
    <definedName name="STOP" localSheetId="8">#REF!</definedName>
    <definedName name="STOP" localSheetId="7">#REF!</definedName>
    <definedName name="STOP">#REF!</definedName>
    <definedName name="STTAB4" localSheetId="8">#REF!</definedName>
    <definedName name="STTAB4" localSheetId="7">#REF!</definedName>
    <definedName name="STTAB4">#REF!</definedName>
    <definedName name="SUM">[12]BoP!$E$313:$BE$365</definedName>
    <definedName name="SUMA_FIJA_FINANCIADA_CON__LA_COPARTICIPACION_FEDERAL_DE_NACION__LEY_N__23621_ART._1">[4]C!$B$19:$N$19</definedName>
    <definedName name="SUMGDP" localSheetId="8">[116]NA!#REF!</definedName>
    <definedName name="SUMGDP" localSheetId="7">[116]NA!#REF!</definedName>
    <definedName name="SUMGDP">[116]NA!#REF!</definedName>
    <definedName name="SUMTAB">[150]CPI:NA!$A$272:$R$990</definedName>
    <definedName name="SUPLI" localSheetId="8">#REF!</definedName>
    <definedName name="SUPLI" localSheetId="7">#REF!</definedName>
    <definedName name="SUPLI">#REF!</definedName>
    <definedName name="SUPLIDORES" localSheetId="8">#REF!</definedName>
    <definedName name="SUPLIDORES" localSheetId="7">#REF!</definedName>
    <definedName name="SUPLIDORES">#REF!</definedName>
    <definedName name="SUPPLY">[82]MONTHLY!$A$87:$Q$193</definedName>
    <definedName name="SUPPLY2">[82]MONTHLY!$A$422:$Z$477</definedName>
    <definedName name="SUPUES" localSheetId="8">#REF!</definedName>
    <definedName name="SUPUES" localSheetId="7">#REF!</definedName>
    <definedName name="SUPUES">#REF!</definedName>
    <definedName name="supuestos" localSheetId="8">#REF!</definedName>
    <definedName name="supuestos" localSheetId="7">#REF!</definedName>
    <definedName name="supuestos">#REF!</definedName>
    <definedName name="swe" localSheetId="8" hidden="1">{"Tab1",#N/A,FALSE,"P";"Tab2",#N/A,FALSE,"P"}</definedName>
    <definedName name="swe" localSheetId="0" hidden="1">{"Tab1",#N/A,FALSE,"P";"Tab2",#N/A,FALSE,"P"}</definedName>
    <definedName name="swe" localSheetId="7" hidden="1">{"Tab1",#N/A,FALSE,"P";"Tab2",#N/A,FALSE,"P"}</definedName>
    <definedName name="swe" hidden="1">{"Tab1",#N/A,FALSE,"P";"Tab2",#N/A,FALSE,"P"}</definedName>
    <definedName name="Sweden_wt">'[69]OECD wgt'!$B$32</definedName>
    <definedName name="SwitchColor" localSheetId="8">#REF!</definedName>
    <definedName name="SwitchColor" localSheetId="7">#REF!</definedName>
    <definedName name="SwitchColor">#REF!</definedName>
    <definedName name="Switzerland_wt">'[69]OECD wgt'!$B$33</definedName>
    <definedName name="Swvu.PLA1." localSheetId="8" hidden="1">'[53]COP FED'!#REF!</definedName>
    <definedName name="Swvu.PLA1." localSheetId="7" hidden="1">'[53]COP FED'!#REF!</definedName>
    <definedName name="Swvu.PLA1." hidden="1">'[53]COP FED'!#REF!</definedName>
    <definedName name="Swvu.PLA2." hidden="1">'[53]COP FED'!$A$1:$N$49</definedName>
    <definedName name="sxc" localSheetId="8" hidden="1">{"Riqfin97",#N/A,FALSE,"Tran";"Riqfinpro",#N/A,FALSE,"Tran"}</definedName>
    <definedName name="sxc" localSheetId="0" hidden="1">{"Riqfin97",#N/A,FALSE,"Tran";"Riqfinpro",#N/A,FALSE,"Tran"}</definedName>
    <definedName name="sxc" localSheetId="7" hidden="1">{"Riqfin97",#N/A,FALSE,"Tran";"Riqfinpro",#N/A,FALSE,"Tran"}</definedName>
    <definedName name="sxc" hidden="1">{"Riqfin97",#N/A,FALSE,"Tran";"Riqfinpro",#N/A,FALSE,"Tran"}</definedName>
    <definedName name="sxe" localSheetId="8" hidden="1">{"Riqfin97",#N/A,FALSE,"Tran";"Riqfinpro",#N/A,FALSE,"Tran"}</definedName>
    <definedName name="sxe" localSheetId="0" hidden="1">{"Riqfin97",#N/A,FALSE,"Tran";"Riqfinpro",#N/A,FALSE,"Tran"}</definedName>
    <definedName name="sxe" localSheetId="7" hidden="1">{"Riqfin97",#N/A,FALSE,"Tran";"Riqfinpro",#N/A,FALSE,"Tran"}</definedName>
    <definedName name="sxe" hidden="1">{"Riqfin97",#N/A,FALSE,"Tran";"Riqfinpro",#N/A,FALSE,"Tran"}</definedName>
    <definedName name="t" localSheetId="8" hidden="1">{"Minpmon",#N/A,FALSE,"Monthinput"}</definedName>
    <definedName name="t" localSheetId="0" hidden="1">{"Minpmon",#N/A,FALSE,"Monthinput"}</definedName>
    <definedName name="t" localSheetId="7" hidden="1">{"Minpmon",#N/A,FALSE,"Monthinput"}</definedName>
    <definedName name="t" hidden="1">{"Minpmon",#N/A,FALSE,"Monthinput"}</definedName>
    <definedName name="Tab_2" localSheetId="8">#REF!</definedName>
    <definedName name="Tab_2" localSheetId="7">#REF!</definedName>
    <definedName name="Tab_2">#REF!</definedName>
    <definedName name="Tab_Assumptions" localSheetId="8">#REF!</definedName>
    <definedName name="Tab_Assumptions" localSheetId="7">#REF!</definedName>
    <definedName name="Tab_Assumptions">#REF!</definedName>
    <definedName name="Tab_results" localSheetId="8">#REF!</definedName>
    <definedName name="Tab_results" localSheetId="7">#REF!</definedName>
    <definedName name="Tab_results">#REF!</definedName>
    <definedName name="Tab1_A">#REF!</definedName>
    <definedName name="Tab1_B">#REF!</definedName>
    <definedName name="tab1a">#REF!</definedName>
    <definedName name="tab1b">#REF!</definedName>
    <definedName name="TAB1CK">#REF!</definedName>
    <definedName name="Tab2_DSA">[151]Output_1!#REF!</definedName>
    <definedName name="Tab25a" localSheetId="8">#REF!</definedName>
    <definedName name="Tab25a" localSheetId="7">#REF!</definedName>
    <definedName name="Tab25a">#REF!</definedName>
    <definedName name="Tab25b" localSheetId="8">#REF!</definedName>
    <definedName name="Tab25b" localSheetId="7">#REF!</definedName>
    <definedName name="Tab25b">#REF!</definedName>
    <definedName name="TAB2A" localSheetId="8">#REF!</definedName>
    <definedName name="TAB2A" localSheetId="7">#REF!</definedName>
    <definedName name="TAB2A">#REF!</definedName>
    <definedName name="tab2GC">#REF!</definedName>
    <definedName name="tab3BPS">#REF!</definedName>
    <definedName name="tab4Int">#REF!</definedName>
    <definedName name="TAB5A">#REF!</definedName>
    <definedName name="tab5Emp">#REF!</definedName>
    <definedName name="TAB6A">'[42]Annual Tables'!#REF!</definedName>
    <definedName name="TAB6B">'[42]Annual Tables'!#REF!</definedName>
    <definedName name="tab6BCU" localSheetId="8">#REF!</definedName>
    <definedName name="tab6BCU" localSheetId="7">#REF!</definedName>
    <definedName name="tab6BCU">#REF!</definedName>
    <definedName name="TAB6C" localSheetId="8">#REF!</definedName>
    <definedName name="TAB6C" localSheetId="7">#REF!</definedName>
    <definedName name="TAB6C">#REF!</definedName>
    <definedName name="TAB7A" localSheetId="8">#REF!</definedName>
    <definedName name="TAB7A" localSheetId="7">#REF!</definedName>
    <definedName name="TAB7A">#REF!</definedName>
    <definedName name="tab7DGI">#REF!</definedName>
    <definedName name="Tabasic">#REF!</definedName>
    <definedName name="Tabe" localSheetId="7">#REF!</definedName>
    <definedName name="Tabe">#REF!</definedName>
    <definedName name="Tabla" localSheetId="8" hidden="1">{FALSE,FALSE,-1.25,-15.5,484.5,276.75,FALSE,FALSE,TRUE,TRUE,0,12,#N/A,46,#N/A,2.93460490463215,15.35,1,FALSE,FALSE,3,TRUE,1,FALSE,100,"Swvu.PLA1.","ACwvu.PLA1.",#N/A,FALSE,FALSE,0,0,0,0,2,"","",TRUE,TRUE,FALSE,FALSE,1,60,#N/A,#N/A,FALSE,FALSE,FALSE,FALSE,FALSE,FALSE,FALSE,9,65532,65532,FALSE,FALSE,TRUE,TRUE,TRUE}</definedName>
    <definedName name="Tabla" localSheetId="0" hidden="1">{FALSE,FALSE,-1.25,-15.5,484.5,276.75,FALSE,FALSE,TRUE,TRUE,0,12,#N/A,46,#N/A,2.93460490463215,15.35,1,FALSE,FALSE,3,TRUE,1,FALSE,100,"Swvu.PLA1.","ACwvu.PLA1.",#N/A,FALSE,FALSE,0,0,0,0,2,"","",TRUE,TRUE,FALSE,FALSE,1,60,#N/A,#N/A,FALSE,FALSE,FALSE,FALSE,FALSE,FALSE,FALSE,9,65532,65532,FALSE,FALSE,TRUE,TRUE,TRUE}</definedName>
    <definedName name="Tabla" localSheetId="7" hidden="1">{FALSE,FALSE,-1.25,-15.5,484.5,276.75,FALSE,FALSE,TRUE,TRUE,0,12,#N/A,46,#N/A,2.93460490463215,15.35,1,FALSE,FALSE,3,TRUE,1,FALSE,100,"Swvu.PLA1.","ACwvu.PLA1.",#N/A,FALSE,FALSE,0,0,0,0,2,"","",TRUE,TRUE,FALSE,FALSE,1,60,#N/A,#N/A,FALSE,FALSE,FALSE,FALSE,FALSE,FALSE,FALSE,9,65532,65532,FALSE,FALSE,TRUE,TRUE,TRUE}</definedName>
    <definedName name="Tabla" hidden="1">{FALSE,FALSE,-1.25,-15.5,484.5,276.75,FALSE,FALSE,TRUE,TRUE,0,12,#N/A,46,#N/A,2.93460490463215,15.35,1,FALSE,FALSE,3,TRUE,1,FALSE,100,"Swvu.PLA1.","ACwvu.PLA1.",#N/A,FALSE,FALSE,0,0,0,0,2,"","",TRUE,TRUE,FALSE,FALSE,1,60,#N/A,#N/A,FALSE,FALSE,FALSE,FALSE,FALSE,FALSE,FALSE,9,65532,65532,FALSE,FALSE,TRUE,TRUE,TRUE}</definedName>
    <definedName name="Table" localSheetId="8">#REF!</definedName>
    <definedName name="Table" localSheetId="7">#REF!</definedName>
    <definedName name="Table">#REF!</definedName>
    <definedName name="Table__47">[152]RED47!$A$1:$I$53</definedName>
    <definedName name="TABLE_1">'[153]150dp'!$A$3:$K$94</definedName>
    <definedName name="Table_16.__Guatemala__National_Accounts_at_Current_Prices" localSheetId="8">#REF!</definedName>
    <definedName name="Table_16.__Guatemala__National_Accounts_at_Current_Prices" localSheetId="7">#REF!</definedName>
    <definedName name="Table_16.__Guatemala__National_Accounts_at_Current_Prices">#REF!</definedName>
    <definedName name="Table_2._Country_X___Public_Sector_Financing_1" localSheetId="8">#REF!</definedName>
    <definedName name="Table_2._Country_X___Public_Sector_Financing_1" localSheetId="7">#REF!</definedName>
    <definedName name="Table_2._Country_X___Public_Sector_Financing_1">#REF!</definedName>
    <definedName name="Table_20.cont__Guatemala___Selected_Agricultural_Sector_Statistics__concluded" localSheetId="8">#REF!</definedName>
    <definedName name="Table_20.cont__Guatemala___Selected_Agricultural_Sector_Statistics__concluded" localSheetId="7">#REF!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5b" localSheetId="7">#REF!</definedName>
    <definedName name="Table_3.5b">#REF!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5a">#REF!</definedName>
    <definedName name="Table_7SR">#REF!</definedName>
    <definedName name="Table_A.__Guatemala__Trends_in_Private_Sector_Unit_Labor_Costs__ULC___Real_Wages__Productivity_and_Employment">#REF!</definedName>
    <definedName name="Table_debt">#REF!</definedName>
    <definedName name="Table_Template" localSheetId="7">#REF!</definedName>
    <definedName name="Table_Template">#REF!</definedName>
    <definedName name="table1" localSheetId="7">#REF!</definedName>
    <definedName name="table1">#REF!</definedName>
    <definedName name="table10">'[153]150dp'!$A$1:$F$58</definedName>
    <definedName name="table11" localSheetId="8">#REF!</definedName>
    <definedName name="table11" localSheetId="7">#REF!</definedName>
    <definedName name="table11">#REF!</definedName>
    <definedName name="table11?" localSheetId="8">#REF!</definedName>
    <definedName name="table11?" localSheetId="7">#REF!</definedName>
    <definedName name="table11?">#REF!</definedName>
    <definedName name="table12" localSheetId="8">#REF!</definedName>
    <definedName name="table12" localSheetId="7">#REF!</definedName>
    <definedName name="table12">#REF!</definedName>
    <definedName name="table13">#REF!</definedName>
    <definedName name="table15">#REF!</definedName>
    <definedName name="table16">#REF!</definedName>
    <definedName name="table17">#REF!</definedName>
    <definedName name="table18">#REF!</definedName>
    <definedName name="table19">#REF!</definedName>
    <definedName name="Table2" localSheetId="7">#REF!</definedName>
    <definedName name="Table2">#REF!</definedName>
    <definedName name="table20">#REF!</definedName>
    <definedName name="table21">#REF!</definedName>
    <definedName name="table22a">#REF!</definedName>
    <definedName name="table22b">#REF!</definedName>
    <definedName name="table25">#REF!</definedName>
    <definedName name="table26">#REF!</definedName>
    <definedName name="table3">'[154]Table 8'!$A$3:$K$61</definedName>
    <definedName name="table4" localSheetId="8">#REF!</definedName>
    <definedName name="table4" localSheetId="7">#REF!</definedName>
    <definedName name="table4">#REF!</definedName>
    <definedName name="table41" localSheetId="8">#REF!</definedName>
    <definedName name="table41" localSheetId="7">#REF!</definedName>
    <definedName name="table41">#REF!</definedName>
    <definedName name="Table5" localSheetId="8">[155]Stfrprtables!#REF!</definedName>
    <definedName name="Table5" localSheetId="7">[155]Stfrprtables!#REF!</definedName>
    <definedName name="Table5">[155]Stfrprtables!#REF!</definedName>
    <definedName name="table6" localSheetId="8">#REF!</definedName>
    <definedName name="table6" localSheetId="7">#REF!</definedName>
    <definedName name="table6">#REF!</definedName>
    <definedName name="table7" localSheetId="8">#REF!</definedName>
    <definedName name="table7" localSheetId="7">#REF!</definedName>
    <definedName name="table7">#REF!</definedName>
    <definedName name="Table8">'[48]shared data'!$A$1:$E$32</definedName>
    <definedName name="table9" localSheetId="8">#REF!</definedName>
    <definedName name="table9" localSheetId="7">#REF!</definedName>
    <definedName name="table9">#REF!</definedName>
    <definedName name="TableA" localSheetId="8">#REF!</definedName>
    <definedName name="TableA" localSheetId="7">#REF!</definedName>
    <definedName name="TableA">#REF!</definedName>
    <definedName name="TableB1" localSheetId="8">#REF!</definedName>
    <definedName name="TableB1" localSheetId="7">#REF!</definedName>
    <definedName name="TableB1">#REF!</definedName>
    <definedName name="TableB2" localSheetId="7">#REF!</definedName>
    <definedName name="TableB2">#REF!</definedName>
    <definedName name="TableB3" localSheetId="7">#REF!</definedName>
    <definedName name="TableB3">#REF!</definedName>
    <definedName name="TableC1" localSheetId="7">#REF!</definedName>
    <definedName name="TableC1">#REF!</definedName>
    <definedName name="TableC2" localSheetId="7">#REF!</definedName>
    <definedName name="TableC2">#REF!</definedName>
    <definedName name="TableC3" localSheetId="7">#REF!</definedName>
    <definedName name="TableC3">#REF!</definedName>
    <definedName name="tabreal">#REF!</definedName>
    <definedName name="TAME">#REF!</definedName>
    <definedName name="TASA" localSheetId="7">#REF!</definedName>
    <definedName name="TASA">#REF!</definedName>
    <definedName name="TASAS" localSheetId="7">#REF!</definedName>
    <definedName name="TASAS">#REF!</definedName>
    <definedName name="Tasas_Interes_06R">[156]A!$A$1:$T$54</definedName>
    <definedName name="Tbl_GFN">[157]Table_GEF!$B$2:$T$53</definedName>
    <definedName name="tblChecks">[109]ErrCheck!$A$3:$E$5</definedName>
    <definedName name="tblLinks">[109]Links!$A$4:$F$33</definedName>
    <definedName name="tc">#VALUE!</definedName>
    <definedName name="TCN">[88]SREAL!A$158</definedName>
    <definedName name="TD" localSheetId="8">#REF!</definedName>
    <definedName name="TD" localSheetId="7">#REF!</definedName>
    <definedName name="TD">#REF!</definedName>
    <definedName name="TD1A" localSheetId="8">#REF!</definedName>
    <definedName name="TD1A" localSheetId="7">#REF!</definedName>
    <definedName name="TD1A">#REF!</definedName>
    <definedName name="TDATE" localSheetId="8">#REF!</definedName>
    <definedName name="TDATE" localSheetId="7">#REF!</definedName>
    <definedName name="TDATE">#REF!</definedName>
    <definedName name="teetwetw" localSheetId="7" hidden="1">#REF!</definedName>
    <definedName name="teetwetw" hidden="1">#REF!</definedName>
    <definedName name="TELAS" localSheetId="7">#REF!</definedName>
    <definedName name="TELAS">#REF!</definedName>
    <definedName name="Template_Table" localSheetId="7">#REF!</definedName>
    <definedName name="Template_Table">#REF!</definedName>
    <definedName name="terte" localSheetId="7" hidden="1">#REF!</definedName>
    <definedName name="terte" hidden="1">#REF!</definedName>
    <definedName name="tete" localSheetId="7" hidden="1">#REF!</definedName>
    <definedName name="tete" hidden="1">#REF!</definedName>
    <definedName name="tetetwe" localSheetId="8" hidden="1">'[100]Fax a enviar'!#REF!</definedName>
    <definedName name="tetetwe" localSheetId="7" hidden="1">'[100]Fax a enviar'!#REF!</definedName>
    <definedName name="tetetwe" hidden="1">'[100]Fax a enviar'!#REF!</definedName>
    <definedName name="TEXTO1" localSheetId="8">#REF!</definedName>
    <definedName name="TEXTO1" localSheetId="7">#REF!</definedName>
    <definedName name="TEXTO1">#REF!</definedName>
    <definedName name="TEXTO2" localSheetId="8">#REF!</definedName>
    <definedName name="TEXTO2" localSheetId="7">#REF!</definedName>
    <definedName name="TEXTO2">#REF!</definedName>
    <definedName name="textToday" localSheetId="8">#REF!</definedName>
    <definedName name="textToday" localSheetId="7">#REF!</definedName>
    <definedName name="textToday">#REF!</definedName>
    <definedName name="TIPOCAMBIO" localSheetId="7">#REF!</definedName>
    <definedName name="TIPOCAMBIO">#REF!</definedName>
    <definedName name="TITLES" localSheetId="7">#REF!</definedName>
    <definedName name="TITLES">#REF!</definedName>
    <definedName name="TítuloDeColumna1" localSheetId="7">#REF!</definedName>
    <definedName name="TítuloDeColumna1">#REF!</definedName>
    <definedName name="TítuloDeColumna2" localSheetId="7">#REF!</definedName>
    <definedName name="TítuloDeColumna2">#REF!</definedName>
    <definedName name="títulos">#REF!</definedName>
    <definedName name="_xlnm.Print_Titles" localSheetId="7">#REF!</definedName>
    <definedName name="_xlnm.Print_Titles">#REF!</definedName>
    <definedName name="tj" localSheetId="8" hidden="1">{"Riqfin97",#N/A,FALSE,"Tran";"Riqfinpro",#N/A,FALSE,"Tran"}</definedName>
    <definedName name="tj" localSheetId="0" hidden="1">{"Riqfin97",#N/A,FALSE,"Tran";"Riqfinpro",#N/A,FALSE,"Tran"}</definedName>
    <definedName name="tj" localSheetId="7" hidden="1">{"Riqfin97",#N/A,FALSE,"Tran";"Riqfinpro",#N/A,FALSE,"Tran"}</definedName>
    <definedName name="tj" hidden="1">{"Riqfin97",#N/A,FALSE,"Tran";"Riqfinpro",#N/A,FALSE,"Tran"}</definedName>
    <definedName name="tjutju" hidden="1">'[94]Fax a enviar'!#REF!</definedName>
    <definedName name="TM" localSheetId="8">#REF!</definedName>
    <definedName name="TM" localSheetId="7">#REF!</definedName>
    <definedName name="TM">#REF!</definedName>
    <definedName name="TM_D" localSheetId="8">#REF!</definedName>
    <definedName name="TM_D" localSheetId="7">#REF!</definedName>
    <definedName name="TM_D">#REF!</definedName>
    <definedName name="TM_DPCH" localSheetId="8">#REF!</definedName>
    <definedName name="TM_DPCH" localSheetId="7">#REF!</definedName>
    <definedName name="TM_DPCH">#REF!</definedName>
    <definedName name="TM_R" localSheetId="7">#REF!</definedName>
    <definedName name="TM_R">#REF!</definedName>
    <definedName name="TM_RPCH" localSheetId="7">#REF!</definedName>
    <definedName name="TM_RPCH">#REF!</definedName>
    <definedName name="TMG" localSheetId="7">#REF!</definedName>
    <definedName name="TMG">#REF!</definedName>
    <definedName name="TMG_D">[78]Q5!$E$23:$AH$23</definedName>
    <definedName name="TMG_DPCH" localSheetId="8">#REF!</definedName>
    <definedName name="TMG_DPCH" localSheetId="7">#REF!</definedName>
    <definedName name="TMG_DPCH">#REF!</definedName>
    <definedName name="TMG_R" localSheetId="8">#REF!</definedName>
    <definedName name="TMG_R" localSheetId="7">#REF!</definedName>
    <definedName name="TMG_R">#REF!</definedName>
    <definedName name="TMG_RPCH" localSheetId="8">#REF!</definedName>
    <definedName name="TMG_RPCH" localSheetId="7">#REF!</definedName>
    <definedName name="TMG_RPCH">#REF!</definedName>
    <definedName name="TMGO">#N/A</definedName>
    <definedName name="TMGO_D" localSheetId="8">#REF!</definedName>
    <definedName name="TMGO_D" localSheetId="7">#REF!</definedName>
    <definedName name="TMGO_D">#REF!</definedName>
    <definedName name="TMGO_DPCH" localSheetId="8">#REF!</definedName>
    <definedName name="TMGO_DPCH" localSheetId="7">#REF!</definedName>
    <definedName name="TMGO_DPCH">#REF!</definedName>
    <definedName name="TMGO_R" localSheetId="8">#REF!</definedName>
    <definedName name="TMGO_R" localSheetId="7">#REF!</definedName>
    <definedName name="TMGO_R">#REF!</definedName>
    <definedName name="TMGO_RPCH" localSheetId="7">#REF!</definedName>
    <definedName name="TMGO_RPCH">#REF!</definedName>
    <definedName name="TMGXO" localSheetId="7">#REF!</definedName>
    <definedName name="TMGXO">#REF!</definedName>
    <definedName name="TMGXO_D" localSheetId="7">#REF!</definedName>
    <definedName name="TMGXO_D">#REF!</definedName>
    <definedName name="TMGXO_DPCH" localSheetId="7">#REF!</definedName>
    <definedName name="TMGXO_DPCH">#REF!</definedName>
    <definedName name="TMGXO_R" localSheetId="7">#REF!</definedName>
    <definedName name="TMGXO_R">#REF!</definedName>
    <definedName name="TMGXO_RPCH" localSheetId="7">#REF!</definedName>
    <definedName name="TMGXO_RPCH">#REF!</definedName>
    <definedName name="TMS" localSheetId="7">#REF!</definedName>
    <definedName name="TMS">#REF!</definedName>
    <definedName name="TNAME">#REF!</definedName>
    <definedName name="tnt">#N/A</definedName>
    <definedName name="TNTmar">#N/A</definedName>
    <definedName name="tntoct">#N/A</definedName>
    <definedName name="TOC" localSheetId="8">#REF!</definedName>
    <definedName name="TOC" localSheetId="7">#REF!</definedName>
    <definedName name="TOC">#REF!</definedName>
    <definedName name="TODO">[158]BCC!$A$1:$N$821,[158]BCC!$A$822:$N$1624</definedName>
    <definedName name="TOT00" localSheetId="8">#REF!</definedName>
    <definedName name="TOT00" localSheetId="7">#REF!</definedName>
    <definedName name="TOT00">#REF!</definedName>
    <definedName name="TOTAL" localSheetId="8">#REF!</definedName>
    <definedName name="TOTAL" localSheetId="7">#REF!</definedName>
    <definedName name="TOTAL">#REF!</definedName>
    <definedName name="TOWEO" localSheetId="8">#REF!</definedName>
    <definedName name="TOWEO" localSheetId="7">#REF!</definedName>
    <definedName name="TOWEO">#REF!</definedName>
    <definedName name="Trade" localSheetId="7">#REF!</definedName>
    <definedName name="Trade">#REF!</definedName>
    <definedName name="TRADE3" localSheetId="7">[20]Trade!#REF!</definedName>
    <definedName name="TRADE3">[20]Trade!#REF!</definedName>
    <definedName name="trans" localSheetId="8">#REF!</definedName>
    <definedName name="trans" localSheetId="7">#REF!</definedName>
    <definedName name="trans">#REF!</definedName>
    <definedName name="TransChoice" localSheetId="8">OFFSET(TransList,0,0,COUNTA(TransList),1)</definedName>
    <definedName name="TransChoice" localSheetId="0">OFFSET(TransList,0,0,COUNTA(TransList),1)</definedName>
    <definedName name="TransChoice" localSheetId="7">OFFSET(TransList,0,0,COUNTA(TransList),1)</definedName>
    <definedName name="TransChoice">OFFSET(TransList,0,0,COUNTA(TransList),1)</definedName>
    <definedName name="Transfer_check" localSheetId="8">#REF!</definedName>
    <definedName name="Transfer_check" localSheetId="7">#REF!</definedName>
    <definedName name="Transfer_check">#REF!</definedName>
    <definedName name="TRANSFERENCIA" localSheetId="7">[79]!TRANSFERENCIA</definedName>
    <definedName name="TRANSFERENCIA">[79]!TRANSFERENCIA</definedName>
    <definedName name="TRANSFERENCIA_DE_SERVICIOS__LEY_N__24049_Y_COMPLEMENTARIAS">[4]C!$B$14:$N$14</definedName>
    <definedName name="TRANSNAVE" localSheetId="8">#REF!</definedName>
    <definedName name="TRANSNAVE" localSheetId="7">#REF!</definedName>
    <definedName name="TRANSNAVE">#REF!</definedName>
    <definedName name="transp">#N/A</definedName>
    <definedName name="transporte">#N/A</definedName>
    <definedName name="TRAS">#N/A</definedName>
    <definedName name="trert" localSheetId="8" hidden="1">'[100]Fax a enviar'!#REF!</definedName>
    <definedName name="trert" localSheetId="7" hidden="1">'[100]Fax a enviar'!#REF!</definedName>
    <definedName name="trert" hidden="1">'[100]Fax a enviar'!#REF!</definedName>
    <definedName name="TRIGO" localSheetId="8">#REF!</definedName>
    <definedName name="TRIGO" localSheetId="7">#REF!</definedName>
    <definedName name="TRIGO">#REF!</definedName>
    <definedName name="Trim">[127]Codigos!$A$5:$E$11</definedName>
    <definedName name="trim9702" localSheetId="8">[159]bop1!#REF!</definedName>
    <definedName name="trim9702" localSheetId="7">[159]bop1!#REF!</definedName>
    <definedName name="trim9702">[159]bop1!#REF!</definedName>
    <definedName name="trim9798990001" localSheetId="8">'[160]bop1datos rev'!#REF!</definedName>
    <definedName name="trim9798990001" localSheetId="7">'[160]bop1datos rev'!#REF!</definedName>
    <definedName name="trim9798990001">'[160]bop1datos rev'!#REF!</definedName>
    <definedName name="trimestres9902" localSheetId="8">[159]bop1!#REF!</definedName>
    <definedName name="trimestres9902" localSheetId="7">[159]bop1!#REF!</definedName>
    <definedName name="trimestres9902">[159]bop1!#REF!</definedName>
    <definedName name="trrtr" localSheetId="8" hidden="1">#REF!</definedName>
    <definedName name="trrtr" localSheetId="7" hidden="1">#REF!</definedName>
    <definedName name="trrtr" hidden="1">#REF!</definedName>
    <definedName name="trtert" localSheetId="8" hidden="1">'[100]Fax a enviar'!#REF!</definedName>
    <definedName name="trtert" localSheetId="7" hidden="1">'[100]Fax a enviar'!#REF!</definedName>
    <definedName name="trtert" hidden="1">'[100]Fax a enviar'!#REF!</definedName>
    <definedName name="trtr" localSheetId="8" hidden="1">'[100]Fax a enviar'!#REF!</definedName>
    <definedName name="trtr" localSheetId="7" hidden="1">'[100]Fax a enviar'!#REF!</definedName>
    <definedName name="trtr" hidden="1">'[100]Fax a enviar'!#REF!</definedName>
    <definedName name="tt" localSheetId="8">#REF!</definedName>
    <definedName name="tt" localSheetId="7">#REF!</definedName>
    <definedName name="tt">#REF!</definedName>
    <definedName name="tta" localSheetId="8">#REF!</definedName>
    <definedName name="tta" localSheetId="7">#REF!</definedName>
    <definedName name="tta">#REF!</definedName>
    <definedName name="ttaa" localSheetId="8">#REF!</definedName>
    <definedName name="ttaa" localSheetId="7">#REF!</definedName>
    <definedName name="ttaa">#REF!</definedName>
    <definedName name="ttetet" localSheetId="8" hidden="1">'[100]Fax a enviar'!#REF!</definedName>
    <definedName name="ttetet" localSheetId="7" hidden="1">'[100]Fax a enviar'!#REF!</definedName>
    <definedName name="ttetet" hidden="1">'[100]Fax a enviar'!#REF!</definedName>
    <definedName name="ttt" localSheetId="8" hidden="1">'[94]Fax a enviar'!#REF!</definedName>
    <definedName name="ttt" localSheetId="7" hidden="1">'[94]Fax a enviar'!#REF!</definedName>
    <definedName name="ttt" hidden="1">'[94]Fax a enviar'!#REF!</definedName>
    <definedName name="tttt" localSheetId="8" hidden="1">{"Tab1",#N/A,FALSE,"P";"Tab2",#N/A,FALSE,"P"}</definedName>
    <definedName name="tttt" localSheetId="0" hidden="1">{"Tab1",#N/A,FALSE,"P";"Tab2",#N/A,FALSE,"P"}</definedName>
    <definedName name="tttt" localSheetId="7" hidden="1">{"Tab1",#N/A,FALSE,"P";"Tab2",#N/A,FALSE,"P"}</definedName>
    <definedName name="tttt" hidden="1">{"Tab1",#N/A,FALSE,"P";"Tab2",#N/A,FALSE,"P"}</definedName>
    <definedName name="ttttt" hidden="1">[126]M!#REF!</definedName>
    <definedName name="twetwee" localSheetId="8" hidden="1">#REF!</definedName>
    <definedName name="twetwee" localSheetId="7" hidden="1">#REF!</definedName>
    <definedName name="twetwee" hidden="1">#REF!</definedName>
    <definedName name="TX" localSheetId="8">#REF!</definedName>
    <definedName name="TX" localSheetId="7">#REF!</definedName>
    <definedName name="TX">#REF!</definedName>
    <definedName name="TX_D" localSheetId="8">#REF!</definedName>
    <definedName name="TX_D" localSheetId="7">#REF!</definedName>
    <definedName name="TX_D">#REF!</definedName>
    <definedName name="TX_DPCH" localSheetId="7">#REF!</definedName>
    <definedName name="TX_DPCH">#REF!</definedName>
    <definedName name="TX_R" localSheetId="7">#REF!</definedName>
    <definedName name="TX_R">#REF!</definedName>
    <definedName name="TX_RPCH" localSheetId="7">#REF!</definedName>
    <definedName name="TX_RPCH">#REF!</definedName>
    <definedName name="TXG" localSheetId="7">#REF!</definedName>
    <definedName name="TXG">#REF!</definedName>
    <definedName name="TXG_D">#N/A</definedName>
    <definedName name="TXG_DPCH" localSheetId="8">#REF!</definedName>
    <definedName name="TXG_DPCH" localSheetId="7">#REF!</definedName>
    <definedName name="TXG_DPCH">#REF!</definedName>
    <definedName name="TXG_R" localSheetId="8">#REF!</definedName>
    <definedName name="TXG_R" localSheetId="7">#REF!</definedName>
    <definedName name="TXG_R">#REF!</definedName>
    <definedName name="TXG_RPCH" localSheetId="8">#REF!</definedName>
    <definedName name="TXG_RPCH" localSheetId="7">#REF!</definedName>
    <definedName name="TXG_RPCH">#REF!</definedName>
    <definedName name="TXGO">#N/A</definedName>
    <definedName name="TXGO_D" localSheetId="8">#REF!</definedName>
    <definedName name="TXGO_D" localSheetId="7">#REF!</definedName>
    <definedName name="TXGO_D">#REF!</definedName>
    <definedName name="TXGO_DPCH" localSheetId="8">#REF!</definedName>
    <definedName name="TXGO_DPCH" localSheetId="7">#REF!</definedName>
    <definedName name="TXGO_DPCH">#REF!</definedName>
    <definedName name="TXGO_R" localSheetId="8">#REF!</definedName>
    <definedName name="TXGO_R" localSheetId="7">#REF!</definedName>
    <definedName name="TXGO_R">#REF!</definedName>
    <definedName name="TXGO_RPCH" localSheetId="7">#REF!</definedName>
    <definedName name="TXGO_RPCH">#REF!</definedName>
    <definedName name="TXGXO" localSheetId="7">#REF!</definedName>
    <definedName name="TXGXO">#REF!</definedName>
    <definedName name="TXGXO_D" localSheetId="7">#REF!</definedName>
    <definedName name="TXGXO_D">#REF!</definedName>
    <definedName name="TXGXO_DPCH" localSheetId="7">#REF!</definedName>
    <definedName name="TXGXO_DPCH">#REF!</definedName>
    <definedName name="TXGXO_R" localSheetId="7">#REF!</definedName>
    <definedName name="TXGXO_R">#REF!</definedName>
    <definedName name="TXGXO_RPCH" localSheetId="7">#REF!</definedName>
    <definedName name="TXGXO_RPCH">#REF!</definedName>
    <definedName name="TXS" localSheetId="7">#REF!</definedName>
    <definedName name="TXS">#REF!</definedName>
    <definedName name="ty" localSheetId="8" hidden="1">{"Riqfin97",#N/A,FALSE,"Tran";"Riqfinpro",#N/A,FALSE,"Tran"}</definedName>
    <definedName name="ty" localSheetId="0" hidden="1">{"Riqfin97",#N/A,FALSE,"Tran";"Riqfinpro",#N/A,FALSE,"Tran"}</definedName>
    <definedName name="ty" localSheetId="7" hidden="1">{"Riqfin97",#N/A,FALSE,"Tran";"Riqfinpro",#N/A,FALSE,"Tran"}</definedName>
    <definedName name="ty" hidden="1">{"Riqfin97",#N/A,FALSE,"Tran";"Riqfinpro",#N/A,FALSE,"Tran"}</definedName>
    <definedName name="UAED" localSheetId="8">#REF!</definedName>
    <definedName name="UAED" localSheetId="7">#REF!</definedName>
    <definedName name="UAED">#REF!</definedName>
    <definedName name="UAED1" localSheetId="8">#REF!</definedName>
    <definedName name="UAED1" localSheetId="7">#REF!</definedName>
    <definedName name="UAED1">#REF!</definedName>
    <definedName name="UC" localSheetId="8">#REF!</definedName>
    <definedName name="UC" localSheetId="7">#REF!</definedName>
    <definedName name="UC">#REF!</definedName>
    <definedName name="UC1A" localSheetId="7">#REF!</definedName>
    <definedName name="UC1A">#REF!</definedName>
    <definedName name="UCC">#REF!</definedName>
    <definedName name="UDCTA">#REF!</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0" hidden="1">{FALSE,FALSE,-1.25,-15.5,484.5,276.75,FALSE,FALSE,TRUE,TRUE,0,12,#N/A,46,#N/A,2.93460490463215,15.35,1,FALSE,FALSE,3,TRUE,1,FALSE,100,"Swvu.PLA1.","ACwvu.PLA1.",#N/A,FALSE,FALSE,0,0,0,0,2,"","",TRUE,TRUE,FALSE,FALSE,1,60,#N/A,#N/A,FALSE,FALSE,FALSE,FALSE,FALSE,FALSE,FALSE,9,65532,65532,FALSE,FALSE,TRUE,TRUE,TRUE}</definedName>
    <definedName name="UHLKJH" localSheetId="7"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K_wt">'[69]OECD wgt'!$B$9</definedName>
    <definedName name="unemp_96Q3" localSheetId="8">#REF!</definedName>
    <definedName name="unemp_96Q3" localSheetId="7">#REF!</definedName>
    <definedName name="unemp_96Q3">#REF!</definedName>
    <definedName name="unemp_96Q4" localSheetId="8">#REF!</definedName>
    <definedName name="unemp_96Q4" localSheetId="7">#REF!</definedName>
    <definedName name="unemp_96Q4">#REF!</definedName>
    <definedName name="unemp_97Q1" localSheetId="8">#REF!</definedName>
    <definedName name="unemp_97Q1" localSheetId="7">#REF!</definedName>
    <definedName name="unemp_97Q1">#REF!</definedName>
    <definedName name="unemp_97Q2" localSheetId="7">#REF!</definedName>
    <definedName name="unemp_97Q2">#REF!</definedName>
    <definedName name="unemp_nat" localSheetId="7">#REF!</definedName>
    <definedName name="unemp_nat">#REF!</definedName>
    <definedName name="unemp_urbrural" localSheetId="7">#REF!</definedName>
    <definedName name="unemp_urbrural">#REF!</definedName>
    <definedName name="UNION_FENOSA">#REF!</definedName>
    <definedName name="UnitsLabel" localSheetId="7">#REF!</definedName>
    <definedName name="UnitsLabel">#REF!</definedName>
    <definedName name="Universities">#REF!</definedName>
    <definedName name="Uruguay">'[161]SVI table'!$E$10:$L$73</definedName>
    <definedName name="US_1" localSheetId="8">OFFSET(#REF!,0,0,COUNT(#REF!),1)</definedName>
    <definedName name="US_1" localSheetId="7">OFFSET(#REF!,0,0,COUNT(#REF!),1)</definedName>
    <definedName name="US_1">OFFSET(#REF!,0,0,COUNT(#REF!),1)</definedName>
    <definedName name="US_2" localSheetId="7">OFFSET(#REF!,0,0,COUNT(#REF!),1)</definedName>
    <definedName name="US_2">OFFSET(#REF!,0,0,COUNT(#REF!),1)</definedName>
    <definedName name="USA_wt">'[69]OECD wgt'!$B$4</definedName>
    <definedName name="USavg" localSheetId="8">OFFSET(#REF!,0,0,COUNT(#REF!),1)</definedName>
    <definedName name="USavg" localSheetId="7">OFFSET(#REF!,0,0,COUNT(#REF!),1)</definedName>
    <definedName name="USavg">OFFSET(#REF!,0,0,COUNT(#REF!),1)</definedName>
    <definedName name="USCRUDE87" localSheetId="8">#REF!</definedName>
    <definedName name="USCRUDE87" localSheetId="7">#REF!</definedName>
    <definedName name="USCRUDE87">#REF!</definedName>
    <definedName name="USCRUDE88" localSheetId="8">#REF!</definedName>
    <definedName name="USCRUDE88" localSheetId="7">#REF!</definedName>
    <definedName name="USCRUDE88">#REF!</definedName>
    <definedName name="USD" localSheetId="8">#REF!</definedName>
    <definedName name="USD" localSheetId="7">#REF!</definedName>
    <definedName name="USD">#REF!</definedName>
    <definedName name="USDIST87" localSheetId="7">#REF!</definedName>
    <definedName name="USDIST87">#REF!</definedName>
    <definedName name="USDIST88" localSheetId="7">#REF!</definedName>
    <definedName name="USDIST88">#REF!</definedName>
    <definedName name="USDSR" localSheetId="7">#REF!</definedName>
    <definedName name="USDSR">#REF!</definedName>
    <definedName name="USMG87" localSheetId="7">#REF!</definedName>
    <definedName name="USMG87">#REF!</definedName>
    <definedName name="USMG88" localSheetId="7">#REF!</definedName>
    <definedName name="USMG88">#REF!</definedName>
    <definedName name="USmin" localSheetId="8">OFFSET(#REF!,0,0,COUNT(#REF!),1)</definedName>
    <definedName name="USmin" localSheetId="7">OFFSET(#REF!,0,0,COUNT(#REF!),1)</definedName>
    <definedName name="USmin">OFFSET(#REF!,0,0,COUNT(#REF!),1)</definedName>
    <definedName name="USPROD87" localSheetId="8">#REF!</definedName>
    <definedName name="USPROD87" localSheetId="7">#REF!</definedName>
    <definedName name="USPROD87">#REF!</definedName>
    <definedName name="USPROD88" localSheetId="8">#REF!</definedName>
    <definedName name="USPROD88" localSheetId="7">#REF!</definedName>
    <definedName name="USPROD88">#REF!</definedName>
    <definedName name="USRFO87" localSheetId="8">#REF!</definedName>
    <definedName name="USRFO87" localSheetId="7">#REF!</definedName>
    <definedName name="USRFO87">#REF!</definedName>
    <definedName name="USRFO88" localSheetId="7">#REF!</definedName>
    <definedName name="USRFO88">#REF!</definedName>
    <definedName name="USrng" localSheetId="8">OFFSET(#REF!,0,0,COUNT(#REF!),1)</definedName>
    <definedName name="USrng" localSheetId="7">OFFSET(#REF!,0,0,COUNT(#REF!),1)</definedName>
    <definedName name="USrng">OFFSET(#REF!,0,0,COUNT(#REF!),1)</definedName>
    <definedName name="USSR" localSheetId="8">#REF!</definedName>
    <definedName name="USSR" localSheetId="7">#REF!</definedName>
    <definedName name="USSR">#REF!</definedName>
    <definedName name="USTOT87" localSheetId="8">#REF!</definedName>
    <definedName name="USTOT87" localSheetId="7">#REF!</definedName>
    <definedName name="USTOT87">#REF!</definedName>
    <definedName name="USTOT88" localSheetId="8">#REF!</definedName>
    <definedName name="USTOT88" localSheetId="7">#REF!</definedName>
    <definedName name="USTOT88">#REF!</definedName>
    <definedName name="uu" localSheetId="8" hidden="1">{"Riqfin97",#N/A,FALSE,"Tran";"Riqfinpro",#N/A,FALSE,"Tran"}</definedName>
    <definedName name="uu" localSheetId="0" hidden="1">{"Riqfin97",#N/A,FALSE,"Tran";"Riqfinpro",#N/A,FALSE,"Tran"}</definedName>
    <definedName name="uu" localSheetId="7" hidden="1">{"Riqfin97",#N/A,FALSE,"Tran";"Riqfinpro",#N/A,FALSE,"Tran"}</definedName>
    <definedName name="uu" hidden="1">{"Riqfin97",#N/A,FALSE,"Tran";"Riqfinpro",#N/A,FALSE,"Tran"}</definedName>
    <definedName name="uuu" localSheetId="8" hidden="1">{"Riqfin97",#N/A,FALSE,"Tran";"Riqfinpro",#N/A,FALSE,"Tran"}</definedName>
    <definedName name="uuu" localSheetId="0" hidden="1">{"Riqfin97",#N/A,FALSE,"Tran";"Riqfinpro",#N/A,FALSE,"Tran"}</definedName>
    <definedName name="uuu" localSheetId="7" hidden="1">{"Riqfin97",#N/A,FALSE,"Tran";"Riqfinpro",#N/A,FALSE,"Tran"}</definedName>
    <definedName name="uuu" hidden="1">{"Riqfin97",#N/A,FALSE,"Tran";"Riqfinpro",#N/A,FALSE,"Tran"}</definedName>
    <definedName name="uuuuu">'[162]Quarterly Raw Data'!#REF!</definedName>
    <definedName name="uuuuuu" localSheetId="8" hidden="1">{"Riqfin97",#N/A,FALSE,"Tran";"Riqfinpro",#N/A,FALSE,"Tran"}</definedName>
    <definedName name="uuuuuu" localSheetId="0" hidden="1">{"Riqfin97",#N/A,FALSE,"Tran";"Riqfinpro",#N/A,FALSE,"Tran"}</definedName>
    <definedName name="uuuuuu" localSheetId="7" hidden="1">{"Riqfin97",#N/A,FALSE,"Tran";"Riqfinpro",#N/A,FALSE,"Tran"}</definedName>
    <definedName name="uuuuuu" hidden="1">{"Riqfin97",#N/A,FALSE,"Tran";"Riqfinpro",#N/A,FALSE,"Tran"}</definedName>
    <definedName name="v">#N/A</definedName>
    <definedName name="VALID_FORMATS" localSheetId="8">#REF!</definedName>
    <definedName name="VALID_FORMATS" localSheetId="7">#REF!</definedName>
    <definedName name="VALID_FORMATS">#REF!</definedName>
    <definedName name="VenceHoy" localSheetId="8">#REF!</definedName>
    <definedName name="VenceHoy" localSheetId="7">#REF!</definedName>
    <definedName name="VenceHoy">#REF!</definedName>
    <definedName name="venci" localSheetId="8">#REF!</definedName>
    <definedName name="venci" localSheetId="7">#REF!</definedName>
    <definedName name="venci">#REF!</definedName>
    <definedName name="venci2000">#REF!</definedName>
    <definedName name="venci2001">#REF!</definedName>
    <definedName name="venci2002">#REF!</definedName>
    <definedName name="venci2003">#REF!</definedName>
    <definedName name="venci98">[23]Programa!#REF!</definedName>
    <definedName name="venci98j">[23]Programa!#REF!</definedName>
    <definedName name="venci98s" localSheetId="8">#REF!</definedName>
    <definedName name="venci98s" localSheetId="7">#REF!</definedName>
    <definedName name="venci98s">#REF!</definedName>
    <definedName name="venci99" localSheetId="8">#REF!</definedName>
    <definedName name="venci99" localSheetId="7">#REF!</definedName>
    <definedName name="venci99">#REF!</definedName>
    <definedName name="VENEZU" localSheetId="8">#REF!</definedName>
    <definedName name="VENEZU" localSheetId="7">#REF!</definedName>
    <definedName name="VENEZU">#REF!</definedName>
    <definedName name="VENEZUELA">"bANCOS"</definedName>
    <definedName name="VIAAEREA" localSheetId="8">#REF!</definedName>
    <definedName name="VIAAEREA" localSheetId="7">#REF!</definedName>
    <definedName name="VIAAEREA">#REF!</definedName>
    <definedName name="volume_trade" localSheetId="8">#REF!</definedName>
    <definedName name="volume_trade" localSheetId="7">#REF!</definedName>
    <definedName name="volume_trade">#REF!</definedName>
    <definedName name="VTITLES" localSheetId="8">#REF!</definedName>
    <definedName name="VTITLES" localSheetId="7">#REF!</definedName>
    <definedName name="VTITLES">#REF!</definedName>
    <definedName name="vv" localSheetId="8" hidden="1">{"Tab1",#N/A,FALSE,"P";"Tab2",#N/A,FALSE,"P"}</definedName>
    <definedName name="vv" localSheetId="0" hidden="1">{"Tab1",#N/A,FALSE,"P";"Tab2",#N/A,FALSE,"P"}</definedName>
    <definedName name="vv" localSheetId="7" hidden="1">{"Tab1",#N/A,FALSE,"P";"Tab2",#N/A,FALSE,"P"}</definedName>
    <definedName name="vv" hidden="1">{"Tab1",#N/A,FALSE,"P";"Tab2",#N/A,FALSE,"P"}</definedName>
    <definedName name="vvv" localSheetId="8" hidden="1">{"Tab1",#N/A,FALSE,"P";"Tab2",#N/A,FALSE,"P"}</definedName>
    <definedName name="vvv" localSheetId="0" hidden="1">{"Tab1",#N/A,FALSE,"P";"Tab2",#N/A,FALSE,"P"}</definedName>
    <definedName name="vvv" localSheetId="7" hidden="1">{"Tab1",#N/A,FALSE,"P";"Tab2",#N/A,FALSE,"P"}</definedName>
    <definedName name="vvv" hidden="1">{"Tab1",#N/A,FALSE,"P";"Tab2",#N/A,FALSE,"P"}</definedName>
    <definedName name="vvvv" localSheetId="8" hidden="1">{"Minpmon",#N/A,FALSE,"Monthinput"}</definedName>
    <definedName name="vvvv" localSheetId="0" hidden="1">{"Minpmon",#N/A,FALSE,"Monthinput"}</definedName>
    <definedName name="vvvv" localSheetId="7" hidden="1">{"Minpmon",#N/A,FALSE,"Monthinput"}</definedName>
    <definedName name="vvvv" hidden="1">{"Minpmon",#N/A,FALSE,"Monthinput"}</definedName>
    <definedName name="vvvvvvvvvvvv" localSheetId="8" hidden="1">{"Riqfin97",#N/A,FALSE,"Tran";"Riqfinpro",#N/A,FALSE,"Tran"}</definedName>
    <definedName name="vvvvvvvvvvvv" localSheetId="0" hidden="1">{"Riqfin97",#N/A,FALSE,"Tran";"Riqfinpro",#N/A,FALSE,"Tran"}</definedName>
    <definedName name="vvvvvvvvvvvv" localSheetId="7" hidden="1">{"Riqfin97",#N/A,FALSE,"Tran";"Riqfinpro",#N/A,FALSE,"Tran"}</definedName>
    <definedName name="vvvvvvvvvvvv" hidden="1">{"Riqfin97",#N/A,FALSE,"Tran";"Riqfinpro",#N/A,FALSE,"Tran"}</definedName>
    <definedName name="vvvvvvvvvvvvv" localSheetId="8" hidden="1">{"Tab1",#N/A,FALSE,"P";"Tab2",#N/A,FALSE,"P"}</definedName>
    <definedName name="vvvvvvvvvvvvv" localSheetId="0" hidden="1">{"Tab1",#N/A,FALSE,"P";"Tab2",#N/A,FALSE,"P"}</definedName>
    <definedName name="vvvvvvvvvvvvv" localSheetId="7" hidden="1">{"Tab1",#N/A,FALSE,"P";"Tab2",#N/A,FALSE,"P"}</definedName>
    <definedName name="vvvvvvvvvvvvv" hidden="1">{"Tab1",#N/A,FALSE,"P";"Tab2",#N/A,FALSE,"P"}</definedName>
    <definedName name="w" localSheetId="8" hidden="1">{"Minpmon",#N/A,FALSE,"Monthinput"}</definedName>
    <definedName name="w" localSheetId="0" hidden="1">{"Minpmon",#N/A,FALSE,"Monthinput"}</definedName>
    <definedName name="w" localSheetId="7" hidden="1">{"Minpmon",#N/A,FALSE,"Monthinput"}</definedName>
    <definedName name="w" hidden="1">{"Minpmon",#N/A,FALSE,"Monthinput"}</definedName>
    <definedName name="wage_govt_sector" localSheetId="8">#REF!</definedName>
    <definedName name="wage_govt_sector" localSheetId="7">#REF!</definedName>
    <definedName name="wage_govt_sector">#REF!</definedName>
    <definedName name="WAPR" localSheetId="8">#REF!</definedName>
    <definedName name="WAPR" localSheetId="7">#REF!</definedName>
    <definedName name="WAPR">#REF!</definedName>
    <definedName name="Weekly_Depreciation">'[70]Inter-Bank'!$I$5</definedName>
    <definedName name="Weighted_Average_Inter_Bank_Exchange_Rate">'[70]Inter-Bank'!$C$5</definedName>
    <definedName name="WEO" localSheetId="8">#REF!</definedName>
    <definedName name="WEO" localSheetId="7">#REF!</definedName>
    <definedName name="WEO">#REF!</definedName>
    <definedName name="WEOD" localSheetId="8">#REF!</definedName>
    <definedName name="WEOD" localSheetId="7">#REF!</definedName>
    <definedName name="WEOD">#REF!</definedName>
    <definedName name="weodata" localSheetId="8">#REF!</definedName>
    <definedName name="weodata" localSheetId="7">#REF!</definedName>
    <definedName name="weodata">#REF!</definedName>
    <definedName name="wer" localSheetId="8" hidden="1">{"Riqfin97",#N/A,FALSE,"Tran";"Riqfinpro",#N/A,FALSE,"Tran"}</definedName>
    <definedName name="wer" localSheetId="0" hidden="1">{"Riqfin97",#N/A,FALSE,"Tran";"Riqfinpro",#N/A,FALSE,"Tran"}</definedName>
    <definedName name="wer" localSheetId="7" hidden="1">{"Riqfin97",#N/A,FALSE,"Tran";"Riqfinpro",#N/A,FALSE,"Tran"}</definedName>
    <definedName name="wer" hidden="1">{"Riqfin97",#N/A,FALSE,"Tran";"Riqfinpro",#N/A,FALSE,"Tran"}</definedName>
    <definedName name="will" localSheetId="7">'[133]SPNF Acuerdo Incl. Int.'!will</definedName>
    <definedName name="will">'[133]SPNF Acuerdo Incl. Int.'!will</definedName>
    <definedName name="will1">#N/A</definedName>
    <definedName name="will3">#N/A</definedName>
    <definedName name="Work_Area" localSheetId="8">#REF!</definedName>
    <definedName name="Work_Area" localSheetId="7">#REF!</definedName>
    <definedName name="Work_Area">#REF!</definedName>
    <definedName name="WPCP33_D" localSheetId="8">#REF!</definedName>
    <definedName name="WPCP33_D" localSheetId="7">#REF!</definedName>
    <definedName name="WPCP33_D">#REF!</definedName>
    <definedName name="WPCP33pch" localSheetId="8">#REF!</definedName>
    <definedName name="WPCP33pch" localSheetId="7">#REF!</definedName>
    <definedName name="WPCP33pch">#REF!</definedName>
    <definedName name="wrn" localSheetId="8" hidden="1">{"Main Economic Indicators",#N/A,FALSE,"C"}</definedName>
    <definedName name="wrn" localSheetId="0" hidden="1">{"Main Economic Indicators",#N/A,FALSE,"C"}</definedName>
    <definedName name="wrn" localSheetId="7" hidden="1">{"Main Economic Indicators",#N/A,FALSE,"C"}</definedName>
    <definedName name="wrn" hidden="1">{"Main Economic Indicators",#N/A,FALSE,"C"}</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0"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8" hidden="1">{"annual-cbr",#N/A,FALSE,"CENTBANK";"annual(banks)",#N/A,FALSE,"COMBANKS"}</definedName>
    <definedName name="wrn.annual." localSheetId="0" hidden="1">{"annual-cbr",#N/A,FALSE,"CENTBANK";"annual(banks)",#N/A,FALSE,"COMBANKS"}</definedName>
    <definedName name="wrn.annual." localSheetId="7" hidden="1">{"annual-cbr",#N/A,FALSE,"CENTBANK";"annual(banks)",#N/A,FALSE,"COMBANKS"}</definedName>
    <definedName name="wrn.annual." hidden="1">{"annual-cbr",#N/A,FALSE,"CENTBANK";"annual(banks)",#N/A,FALSE,"COMBANKS"}</definedName>
    <definedName name="wrn.BANKS." localSheetId="8" hidden="1">{#N/A,#N/A,FALSE,"BANKS"}</definedName>
    <definedName name="wrn.BANKS." localSheetId="0" hidden="1">{#N/A,#N/A,FALSE,"BANKS"}</definedName>
    <definedName name="wrn.BANKS." localSheetId="7" hidden="1">{#N/A,#N/A,FALSE,"BANKS"}</definedName>
    <definedName name="wrn.BANKS." hidden="1">{#N/A,#N/A,FALSE,"BANKS"}</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8" hidden="1">{#N/A,#N/A,FALSE,"BOP"}</definedName>
    <definedName name="wrn.BOP." localSheetId="0" hidden="1">{#N/A,#N/A,FALSE,"BOP"}</definedName>
    <definedName name="wrn.BOP." localSheetId="7" hidden="1">{#N/A,#N/A,FALSE,"BOP"}</definedName>
    <definedName name="wrn.BOP." hidden="1">{#N/A,#N/A,FALSE,"BOP"}</definedName>
    <definedName name="wrn.BOP_MIDTERM." localSheetId="8" hidden="1">{"BOP_TAB",#N/A,FALSE,"N";"MIDTERM_TAB",#N/A,FALSE,"O"}</definedName>
    <definedName name="wrn.BOP_MIDTERM." localSheetId="0" hidden="1">{"BOP_TAB",#N/A,FALSE,"N";"MIDTERM_TAB",#N/A,FALSE,"O"}</definedName>
    <definedName name="wrn.BOP_MIDTERM." localSheetId="7" hidden="1">{"BOP_TAB",#N/A,FALSE,"N";"MIDTERM_TAB",#N/A,FALSE,"O"}</definedName>
    <definedName name="wrn.BOP_MIDTERM." hidden="1">{"BOP_TAB",#N/A,FALSE,"N";"MIDTERM_TAB",#N/A,FALSE,"O"}</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8" hidden="1">{#N/A,#N/A,FALSE,"CelPIB"}</definedName>
    <definedName name="wrn.CelPIB." localSheetId="0" hidden="1">{#N/A,#N/A,FALSE,"CelPIB"}</definedName>
    <definedName name="wrn.CelPIB." localSheetId="7" hidden="1">{#N/A,#N/A,FALSE,"CelPIB"}</definedName>
    <definedName name="wrn.CelPIB." hidden="1">{#N/A,#N/A,FALSE,"CelPIB"}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0"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8" hidden="1">{#N/A,#N/A,FALSE,"NFPS GDP"}</definedName>
    <definedName name="wrn.CGvt._.Revenue._.GDP." localSheetId="0" hidden="1">{#N/A,#N/A,FALSE,"NFPS GDP"}</definedName>
    <definedName name="wrn.CGvt._.Revenue._.GDP." localSheetId="7" hidden="1">{#N/A,#N/A,FALSE,"NFPS GDP"}</definedName>
    <definedName name="wrn.CGvt._.Revenue._.GDP." hidden="1">{#N/A,#N/A,FALSE,"NFPS GDP"}</definedName>
    <definedName name="wrn.CREDIT." localSheetId="8" hidden="1">{#N/A,#N/A,FALSE,"CREDIT"}</definedName>
    <definedName name="wrn.CREDIT." localSheetId="0" hidden="1">{#N/A,#N/A,FALSE,"CREDIT"}</definedName>
    <definedName name="wrn.CREDIT." localSheetId="7" hidden="1">{#N/A,#N/A,FALSE,"CREDIT"}</definedName>
    <definedName name="wrn.CREDIT." hidden="1">{#N/A,#N/A,FALSE,"CREDIT"}</definedName>
    <definedName name="wrn.DEBTSVC." localSheetId="8" hidden="1">{#N/A,#N/A,FALSE,"DEBTSVC"}</definedName>
    <definedName name="wrn.DEBTSVC." localSheetId="0" hidden="1">{#N/A,#N/A,FALSE,"DEBTSVC"}</definedName>
    <definedName name="wrn.DEBTSVC." localSheetId="7" hidden="1">{#N/A,#N/A,FALSE,"DEBTSVC"}</definedName>
    <definedName name="wrn.DEBTSVC." hidden="1">{#N/A,#N/A,FALSE,"DEBTSVC"}</definedName>
    <definedName name="wrn.DEPO." localSheetId="8" hidden="1">{#N/A,#N/A,FALSE,"DEPO"}</definedName>
    <definedName name="wrn.DEPO." localSheetId="0" hidden="1">{#N/A,#N/A,FALSE,"DEPO"}</definedName>
    <definedName name="wrn.DEPO." localSheetId="7" hidden="1">{#N/A,#N/A,FALSE,"DEPO"}</definedName>
    <definedName name="wrn.DEPO." hidden="1">{#N/A,#N/A,FALSE,"DEPO"}</definedName>
    <definedName name="wrn.EntpsPIB." localSheetId="8" hidden="1">{#N/A,#N/A,FALSE,"EntpsPIB"}</definedName>
    <definedName name="wrn.EntpsPIB." localSheetId="0" hidden="1">{#N/A,#N/A,FALSE,"EntpsPIB"}</definedName>
    <definedName name="wrn.EntpsPIB." localSheetId="7" hidden="1">{#N/A,#N/A,FALSE,"EntpsPIB"}</definedName>
    <definedName name="wrn.EntpsPIB." hidden="1">{#N/A,#N/A,FALSE,"EntpsPIB"}</definedName>
    <definedName name="wrn.EXCISE." localSheetId="8" hidden="1">{#N/A,#N/A,FALSE,"EXCISE"}</definedName>
    <definedName name="wrn.EXCISE." localSheetId="0" hidden="1">{#N/A,#N/A,FALSE,"EXCISE"}</definedName>
    <definedName name="wrn.EXCISE." localSheetId="7" hidden="1">{#N/A,#N/A,FALSE,"EXCISE"}</definedName>
    <definedName name="wrn.EXCISE." hidden="1">{#N/A,#N/A,FALSE,"EXCISE"}</definedName>
    <definedName name="wrn.EXRATE." localSheetId="8" hidden="1">{#N/A,#N/A,FALSE,"EXRATE"}</definedName>
    <definedName name="wrn.EXRATE." localSheetId="0" hidden="1">{#N/A,#N/A,FALSE,"EXRATE"}</definedName>
    <definedName name="wrn.EXRATE." localSheetId="7" hidden="1">{#N/A,#N/A,FALSE,"EXRATE"}</definedName>
    <definedName name="wrn.EXRATE." hidden="1">{#N/A,#N/A,FALSE,"EXRATE"}</definedName>
    <definedName name="wrn.EXTDEBT." localSheetId="8" hidden="1">{#N/A,#N/A,FALSE,"EXTDEBT"}</definedName>
    <definedName name="wrn.EXTDEBT." localSheetId="0" hidden="1">{#N/A,#N/A,FALSE,"EXTDEBT"}</definedName>
    <definedName name="wrn.EXTDEBT." localSheetId="7" hidden="1">{#N/A,#N/A,FALSE,"EXTDEBT"}</definedName>
    <definedName name="wrn.EXTDEBT." hidden="1">{#N/A,#N/A,FALSE,"EXTDEBT"}</definedName>
    <definedName name="wrn.EXTRABUDGT." localSheetId="8" hidden="1">{#N/A,#N/A,FALSE,"EXTRABUDGT"}</definedName>
    <definedName name="wrn.EXTRABUDGT." localSheetId="0" hidden="1">{#N/A,#N/A,FALSE,"EXTRABUDGT"}</definedName>
    <definedName name="wrn.EXTRABUDGT." localSheetId="7" hidden="1">{#N/A,#N/A,FALSE,"EXTRABUDGT"}</definedName>
    <definedName name="wrn.EXTRABUDGT." hidden="1">{#N/A,#N/A,FALSE,"EXTRABUDGT"}</definedName>
    <definedName name="wrn.EXTRABUDGT2." localSheetId="8" hidden="1">{#N/A,#N/A,FALSE,"EXTRABUDGT2"}</definedName>
    <definedName name="wrn.EXTRABUDGT2." localSheetId="0" hidden="1">{#N/A,#N/A,FALSE,"EXTRABUDGT2"}</definedName>
    <definedName name="wrn.EXTRABUDGT2." localSheetId="7" hidden="1">{#N/A,#N/A,FALSE,"EXTRABUDGT2"}</definedName>
    <definedName name="wrn.EXTRABUDGT2." hidden="1">{#N/A,#N/A,FALSE,"EXTRABUDGT2"}</definedName>
    <definedName name="wrn.GDP." localSheetId="8" hidden="1">{#N/A,#N/A,FALSE,"GDP_ORIGIN";#N/A,#N/A,FALSE,"EMP_POP"}</definedName>
    <definedName name="wrn.GDP." localSheetId="0" hidden="1">{#N/A,#N/A,FALSE,"GDP_ORIGIN";#N/A,#N/A,FALSE,"EMP_POP"}</definedName>
    <definedName name="wrn.GDP." localSheetId="7" hidden="1">{#N/A,#N/A,FALSE,"GDP_ORIGIN";#N/A,#N/A,FALSE,"EMP_POP"}</definedName>
    <definedName name="wrn.GDP." hidden="1">{#N/A,#N/A,FALSE,"GDP_ORIGIN";#N/A,#N/A,FALSE,"EMP_POP"}</definedName>
    <definedName name="wrn.GGOVT." localSheetId="8" hidden="1">{#N/A,#N/A,FALSE,"GGOVT"}</definedName>
    <definedName name="wrn.GGOVT." localSheetId="0" hidden="1">{#N/A,#N/A,FALSE,"GGOVT"}</definedName>
    <definedName name="wrn.GGOVT." localSheetId="7" hidden="1">{#N/A,#N/A,FALSE,"GGOVT"}</definedName>
    <definedName name="wrn.GGOVT." hidden="1">{#N/A,#N/A,FALSE,"GGOVT"}</definedName>
    <definedName name="wrn.GGOVT2." localSheetId="8" hidden="1">{#N/A,#N/A,FALSE,"GGOVT2"}</definedName>
    <definedName name="wrn.GGOVT2." localSheetId="0" hidden="1">{#N/A,#N/A,FALSE,"GGOVT2"}</definedName>
    <definedName name="wrn.GGOVT2." localSheetId="7" hidden="1">{#N/A,#N/A,FALSE,"GGOVT2"}</definedName>
    <definedName name="wrn.GGOVT2." hidden="1">{#N/A,#N/A,FALSE,"GGOVT2"}</definedName>
    <definedName name="wrn.GGOVTPC." localSheetId="8" hidden="1">{#N/A,#N/A,FALSE,"GGOVT%"}</definedName>
    <definedName name="wrn.GGOVTPC." localSheetId="0" hidden="1">{#N/A,#N/A,FALSE,"GGOVT%"}</definedName>
    <definedName name="wrn.GGOVTPC." localSheetId="7" hidden="1">{#N/A,#N/A,FALSE,"GGOVT%"}</definedName>
    <definedName name="wrn.GGOVTPC." hidden="1">{#N/A,#N/A,FALSE,"GGOVT%"}</definedName>
    <definedName name="wrn.INCOMETX." localSheetId="8" hidden="1">{#N/A,#N/A,FALSE,"INCOMETX"}</definedName>
    <definedName name="wrn.INCOMETX." localSheetId="0" hidden="1">{#N/A,#N/A,FALSE,"INCOMETX"}</definedName>
    <definedName name="wrn.INCOMETX." localSheetId="7"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localSheetId="0"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localSheetId="0" hidden="1">{#N/A,#N/A,FALSE,"INTERST"}</definedName>
    <definedName name="wrn.INTERST." localSheetId="7" hidden="1">{#N/A,#N/A,FALSE,"INTERST"}</definedName>
    <definedName name="wrn.INTERST." hidden="1">{#N/A,#N/A,FALSE,"INTERST"}</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8" hidden="1">{"Main Economic Indicators",#N/A,FALSE,"C"}</definedName>
    <definedName name="wrn.Main._.Economic._.Indicators." localSheetId="0" hidden="1">{"Main Economic Indicators",#N/A,FALSE,"C"}</definedName>
    <definedName name="wrn.Main._.Economic._.Indicators." localSheetId="7" hidden="1">{"Main Economic Indicators",#N/A,FALSE,"C"}</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8" hidden="1">{#N/A,#N/A,FALSE,"CONTENTS";#N/A,#N/A,FALSE,"BOP";#N/A,#N/A,FALSE,"EXP";#N/A,#N/A,FALSE,"EXPG";#N/A,#N/A,FALSE,"EXPP";#N/A,#N/A,FALSE,"IMP";#N/A,#N/A,FALSE,"TOT";#N/A,#N/A,FALSE,"SERV";#N/A,#N/A,FALSE,"TRAN";#N/A,#N/A,FALSE,"DEBT"}</definedName>
    <definedName name="wrn.MIT." localSheetId="0"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8" hidden="1">{"MONA",#N/A,FALSE,"S"}</definedName>
    <definedName name="wrn.MONA." localSheetId="0" hidden="1">{"MONA",#N/A,FALSE,"S"}</definedName>
    <definedName name="wrn.MONA." localSheetId="7" hidden="1">{"MONA",#N/A,FALSE,"S"}</definedName>
    <definedName name="wrn.MONA." hidden="1">{"MONA",#N/A,FALSE,"S"}</definedName>
    <definedName name="wrn.Monthsheet." localSheetId="8" hidden="1">{"Minpmon",#N/A,FALSE,"Monthinput"}</definedName>
    <definedName name="wrn.Monthsheet." localSheetId="0" hidden="1">{"Minpmon",#N/A,FALSE,"Monthinput"}</definedName>
    <definedName name="wrn.Monthsheet." localSheetId="7" hidden="1">{"Minpmon",#N/A,FALSE,"Monthinput"}</definedName>
    <definedName name="wrn.Monthsheet." hidden="1">{"Minpmon",#N/A,FALSE,"Monthinput"}</definedName>
    <definedName name="wrn.MS." localSheetId="8" hidden="1">{#N/A,#N/A,FALSE,"MS"}</definedName>
    <definedName name="wrn.MS." localSheetId="0" hidden="1">{#N/A,#N/A,FALSE,"MS"}</definedName>
    <definedName name="wrn.MS." localSheetId="7" hidden="1">{#N/A,#N/A,FALSE,"MS"}</definedName>
    <definedName name="wrn.MS." hidden="1">{#N/A,#N/A,FALSE,"MS"}</definedName>
    <definedName name="wrn.NBG." localSheetId="8" hidden="1">{#N/A,#N/A,FALSE,"NBG"}</definedName>
    <definedName name="wrn.NBG." localSheetId="0" hidden="1">{#N/A,#N/A,FALSE,"NBG"}</definedName>
    <definedName name="wrn.NBG." localSheetId="7" hidden="1">{#N/A,#N/A,FALSE,"NBG"}</definedName>
    <definedName name="wrn.NBG." hidden="1">{#N/A,#N/A,FALSE,"NBG"}</definedName>
    <definedName name="wrn.NFPS._.GDP." localSheetId="8" hidden="1">{#N/A,#N/A,FALSE,"NFPS GDP"}</definedName>
    <definedName name="wrn.NFPS._.GDP." localSheetId="0" hidden="1">{#N/A,#N/A,FALSE,"NFPS GDP"}</definedName>
    <definedName name="wrn.NFPS._.GDP." localSheetId="7" hidden="1">{#N/A,#N/A,FALSE,"NFPS GDP"}</definedName>
    <definedName name="wrn.NFPS._.GDP." hidden="1">{#N/A,#N/A,FALSE,"NFPS GDP"}</definedName>
    <definedName name="wrn.original." localSheetId="8" hidden="1">{"Original",#N/A,FALSE,"CENTBANK";"Original",#N/A,FALSE,"COMBANKS"}</definedName>
    <definedName name="wrn.original." localSheetId="0" hidden="1">{"Original",#N/A,FALSE,"CENTBANK";"Original",#N/A,FALSE,"COMBANKS"}</definedName>
    <definedName name="wrn.original." localSheetId="7" hidden="1">{"Original",#N/A,FALSE,"CENTBANK";"Original",#N/A,FALSE,"COMBANKS"}</definedName>
    <definedName name="wrn.original." hidden="1">{"Original",#N/A,FALSE,"CENTBANK";"Original",#N/A,FALSE,"COMBANKS"}</definedName>
    <definedName name="wrn.Output._.tables." localSheetId="8" hidden="1">{#N/A,#N/A,FALSE,"I";#N/A,#N/A,FALSE,"J";#N/A,#N/A,FALSE,"K";#N/A,#N/A,FALSE,"L";#N/A,#N/A,FALSE,"M";#N/A,#N/A,FALSE,"N";#N/A,#N/A,FALSE,"O"}</definedName>
    <definedName name="wrn.Output._.tables." localSheetId="0" hidden="1">{#N/A,#N/A,FALSE,"I";#N/A,#N/A,FALSE,"J";#N/A,#N/A,FALSE,"K";#N/A,#N/A,FALSE,"L";#N/A,#N/A,FALSE,"M";#N/A,#N/A,FALSE,"N";#N/A,#N/A,FALSE,"O"}</definedName>
    <definedName name="wrn.Output._.tables." localSheetId="7"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localSheetId="0" hidden="1">{#N/A,#N/A,FALSE,"PCPI"}</definedName>
    <definedName name="wrn.PCPI." localSheetId="7" hidden="1">{#N/A,#N/A,FALSE,"PCPI"}</definedName>
    <definedName name="wrn.PCPI." hidden="1">{#N/A,#N/A,FALSE,"PCPI"}</definedName>
    <definedName name="wrn.PENSION." localSheetId="8" hidden="1">{#N/A,#N/A,FALSE,"PENSION"}</definedName>
    <definedName name="wrn.PENSION." localSheetId="0" hidden="1">{#N/A,#N/A,FALSE,"PENSION"}</definedName>
    <definedName name="wrn.PENSION." localSheetId="7" hidden="1">{#N/A,#N/A,FALSE,"PENSION"}</definedName>
    <definedName name="wrn.PENSION." hidden="1">{#N/A,#N/A,FALSE,"PENSION"}</definedName>
    <definedName name="wrn.Program." localSheetId="8" hidden="1">{"Tab1",#N/A,FALSE,"P";"Tab2",#N/A,FALSE,"P"}</definedName>
    <definedName name="wrn.Program." localSheetId="0" hidden="1">{"Tab1",#N/A,FALSE,"P";"Tab2",#N/A,FALSE,"P"}</definedName>
    <definedName name="wrn.Program." localSheetId="7" hidden="1">{"Tab1",#N/A,FALSE,"P";"Tab2",#N/A,FALSE,"P"}</definedName>
    <definedName name="wrn.Program." hidden="1">{"Tab1",#N/A,FALSE,"P";"Tab2",#N/A,FALSE,"P"}</definedName>
    <definedName name="wrn.PRUDENT." localSheetId="8" hidden="1">{#N/A,#N/A,FALSE,"PRUDENT"}</definedName>
    <definedName name="wrn.PRUDENT." localSheetId="0" hidden="1">{#N/A,#N/A,FALSE,"PRUDENT"}</definedName>
    <definedName name="wrn.PRUDENT." localSheetId="7" hidden="1">{#N/A,#N/A,FALSE,"PRUDENT"}</definedName>
    <definedName name="wrn.PRUDENT." hidden="1">{#N/A,#N/A,FALSE,"PRUDENT"}</definedName>
    <definedName name="wrn.PUBLEXP." localSheetId="8" hidden="1">{#N/A,#N/A,FALSE,"PUBLEXP"}</definedName>
    <definedName name="wrn.PUBLEXP." localSheetId="0" hidden="1">{#N/A,#N/A,FALSE,"PUBLEXP"}</definedName>
    <definedName name="wrn.PUBLEXP." localSheetId="7" hidden="1">{#N/A,#N/A,FALSE,"PUBLEXP"}</definedName>
    <definedName name="wrn.PUBLEXP." hidden="1">{#N/A,#N/A,FALSE,"PUBLEXP"}</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0"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8" hidden="1">{#N/A,#N/A,FALSE,"RestGGPIB"}</definedName>
    <definedName name="wrn.RestGGPIB." localSheetId="0" hidden="1">{#N/A,#N/A,FALSE,"RestGGPIB"}</definedName>
    <definedName name="wrn.RestGGPIB." localSheetId="7" hidden="1">{#N/A,#N/A,FALSE,"RestGGPIB"}</definedName>
    <definedName name="wrn.RestGGPIB." hidden="1">{#N/A,#N/A,FALSE,"RestGGPIB"}</definedName>
    <definedName name="wrn.REVSHARE." localSheetId="8" hidden="1">{#N/A,#N/A,FALSE,"REVSHARE"}</definedName>
    <definedName name="wrn.REVSHARE." localSheetId="0" hidden="1">{#N/A,#N/A,FALSE,"REVSHARE"}</definedName>
    <definedName name="wrn.REVSHARE." localSheetId="7" hidden="1">{#N/A,#N/A,FALSE,"REVSHARE"}</definedName>
    <definedName name="wrn.REVSHARE." hidden="1">{#N/A,#N/A,FALSE,"REVSHARE"}</definedName>
    <definedName name="wrn.Riqfin." localSheetId="8" hidden="1">{"Riqfin97",#N/A,FALSE,"Tran";"Riqfinpro",#N/A,FALSE,"Tran"}</definedName>
    <definedName name="wrn.Riqfin." localSheetId="0" hidden="1">{"Riqfin97",#N/A,FALSE,"Tran";"Riqfinpro",#N/A,FALSE,"Tran"}</definedName>
    <definedName name="wrn.Riqfin." localSheetId="7" hidden="1">{"Riqfin97",#N/A,FALSE,"Tran";"Riqfinpro",#N/A,FALSE,"Tran"}</definedName>
    <definedName name="wrn.Riqfin." hidden="1">{"Riqfin97",#N/A,FALSE,"Tran";"Riqfinpro",#N/A,FALSE,"Tran"}</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8" hidden="1">{#N/A,#N/A,FALSE,"SSPIB"}</definedName>
    <definedName name="wrn.SSPIB." localSheetId="0" hidden="1">{#N/A,#N/A,FALSE,"SSPIB"}</definedName>
    <definedName name="wrn.SSPIB." localSheetId="7" hidden="1">{#N/A,#N/A,FALSE,"SSPIB"}</definedName>
    <definedName name="wrn.SSPIB." hidden="1">{#N/A,#N/A,FALSE,"SSPIB"}</definedName>
    <definedName name="wrn.Staff._.Report._.Tables." localSheetId="8" hidden="1">{#N/A,#N/A,FALSE,"SR1";#N/A,#N/A,FALSE,"SR2";#N/A,#N/A,FALSE,"SR3";#N/A,#N/A,FALSE,"SR4"}</definedName>
    <definedName name="wrn.Staff._.Report._.Tables." localSheetId="0" hidden="1">{#N/A,#N/A,FALSE,"SR1";#N/A,#N/A,FALSE,"SR2";#N/A,#N/A,FALSE,"SR3";#N/A,#N/A,FALSE,"SR4"}</definedName>
    <definedName name="wrn.Staff._.Report._.Tables." localSheetId="7" hidden="1">{#N/A,#N/A,FALSE,"SR1";#N/A,#N/A,FALSE,"SR2";#N/A,#N/A,FALSE,"SR3";#N/A,#N/A,FALSE,"SR4"}</definedName>
    <definedName name="wrn.Staff._.Report._.Tables." hidden="1">{#N/A,#N/A,FALSE,"SR1";#N/A,#N/A,FALSE,"SR2";#N/A,#N/A,FALSE,"SR3";#N/A,#N/A,FALSE,"SR4"}</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0"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8" hidden="1">{#N/A,#N/A,FALSE,"STATE"}</definedName>
    <definedName name="wrn.STATE." localSheetId="0" hidden="1">{#N/A,#N/A,FALSE,"STATE"}</definedName>
    <definedName name="wrn.STATE." localSheetId="7" hidden="1">{#N/A,#N/A,FALSE,"STATE"}</definedName>
    <definedName name="wrn.STATE." hidden="1">{#N/A,#N/A,FALSE,"STATE"}</definedName>
    <definedName name="wrn.TAXARREARS." localSheetId="8" hidden="1">{#N/A,#N/A,FALSE,"TAXARREARS"}</definedName>
    <definedName name="wrn.TAXARREARS." localSheetId="0" hidden="1">{#N/A,#N/A,FALSE,"TAXARREARS"}</definedName>
    <definedName name="wrn.TAXARREARS." localSheetId="7" hidden="1">{#N/A,#N/A,FALSE,"TAXARREARS"}</definedName>
    <definedName name="wrn.TAXARREARS." hidden="1">{#N/A,#N/A,FALSE,"TAXARREARS"}</definedName>
    <definedName name="wrn.TAXPAYRS." localSheetId="8" hidden="1">{#N/A,#N/A,FALSE,"TAXPAYRS"}</definedName>
    <definedName name="wrn.TAXPAYRS." localSheetId="0" hidden="1">{#N/A,#N/A,FALSE,"TAXPAYRS"}</definedName>
    <definedName name="wrn.TAXPAYRS." localSheetId="7" hidden="1">{#N/A,#N/A,FALSE,"TAXPAYRS"}</definedName>
    <definedName name="wrn.TAXPAYRS." hidden="1">{#N/A,#N/A,FALSE,"TAXPAYRS"}</definedName>
    <definedName name="wrn.TRADE." localSheetId="8" hidden="1">{#N/A,#N/A,FALSE,"TRADE"}</definedName>
    <definedName name="wrn.TRADE." localSheetId="0" hidden="1">{#N/A,#N/A,FALSE,"TRADE"}</definedName>
    <definedName name="wrn.TRADE." localSheetId="7" hidden="1">{#N/A,#N/A,FALSE,"TRADE"}</definedName>
    <definedName name="wrn.TRADE." hidden="1">{#N/A,#N/A,FALSE,"TRADE"}</definedName>
    <definedName name="wrn.TRANSPORT." localSheetId="8" hidden="1">{#N/A,#N/A,FALSE,"TRANPORT"}</definedName>
    <definedName name="wrn.TRANSPORT." localSheetId="0" hidden="1">{#N/A,#N/A,FALSE,"TRANPORT"}</definedName>
    <definedName name="wrn.TRANSPORT." localSheetId="7" hidden="1">{#N/A,#N/A,FALSE,"TRANPORT"}</definedName>
    <definedName name="wrn.TRANSPORT." hidden="1">{#N/A,#N/A,FALSE,"TRANPORT"}</definedName>
    <definedName name="wrn.UNEMPL." localSheetId="8" hidden="1">{#N/A,#N/A,FALSE,"EMP_POP";#N/A,#N/A,FALSE,"UNEMPL"}</definedName>
    <definedName name="wrn.UNEMPL." localSheetId="0" hidden="1">{#N/A,#N/A,FALSE,"EMP_POP";#N/A,#N/A,FALSE,"UNEMPL"}</definedName>
    <definedName name="wrn.UNEMPL." localSheetId="7" hidden="1">{#N/A,#N/A,FALSE,"EMP_POP";#N/A,#N/A,FALSE,"UNEMPL"}</definedName>
    <definedName name="wrn.UNEMPL." hidden="1">{#N/A,#N/A,FALSE,"EMP_POP";#N/A,#N/A,FALSE,"UNEMPL"}</definedName>
    <definedName name="wrn.WAGES." localSheetId="8" hidden="1">{#N/A,#N/A,FALSE,"WAGES"}</definedName>
    <definedName name="wrn.WAGES." localSheetId="0" hidden="1">{#N/A,#N/A,FALSE,"WAGES"}</definedName>
    <definedName name="wrn.WAGES." localSheetId="7" hidden="1">{#N/A,#N/A,FALSE,"WAGES"}</definedName>
    <definedName name="wrn.WAGES." hidden="1">{#N/A,#N/A,FALSE,"WAGES"}</definedName>
    <definedName name="wrn.WEO." localSheetId="8" hidden="1">{"WEO",#N/A,FALSE,"T"}</definedName>
    <definedName name="wrn.WEO." localSheetId="0" hidden="1">{"WEO",#N/A,FALSE,"T"}</definedName>
    <definedName name="wrn.WEO." localSheetId="7" hidden="1">{"WEO",#N/A,FALSE,"T"}</definedName>
    <definedName name="wrn.WEO." hidden="1">{"WEO",#N/A,FALSE,"T"}</definedName>
    <definedName name="Wt_d">[54]CIRRs!$C$59</definedName>
    <definedName name="wtewt" localSheetId="8" hidden="1">#REF!</definedName>
    <definedName name="wtewt" localSheetId="7" hidden="1">#REF!</definedName>
    <definedName name="wtewt" hidden="1">#REF!</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[126]M!#REF!</definedName>
    <definedName name="www" localSheetId="8" hidden="1">{"Riqfin97",#N/A,FALSE,"Tran";"Riqfinpro",#N/A,FALSE,"Tran"}</definedName>
    <definedName name="www" localSheetId="0" hidden="1">{"Riqfin97",#N/A,FALSE,"Tran";"Riqfinpro",#N/A,FALSE,"Tran"}</definedName>
    <definedName name="www" localSheetId="7" hidden="1">{"Riqfin97",#N/A,FALSE,"Tran";"Riqfinpro",#N/A,FALSE,"Tran"}</definedName>
    <definedName name="www" hidden="1">{"Riqfin97",#N/A,FALSE,"Tran";"Riqfinpro",#N/A,FALSE,"Tran"}</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0"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[163]M!#REF!</definedName>
    <definedName name="wwwww" localSheetId="8" hidden="1">{"Minpmon",#N/A,FALSE,"Monthinput"}</definedName>
    <definedName name="wwwww" localSheetId="0" hidden="1">{"Minpmon",#N/A,FALSE,"Monthinput"}</definedName>
    <definedName name="wwwww" localSheetId="7" hidden="1">{"Minpmon",#N/A,FALSE,"Monthinput"}</definedName>
    <definedName name="wwwww" hidden="1">{"Minpmon",#N/A,FALSE,"Monthinput"}</definedName>
    <definedName name="wwwwwww" localSheetId="8" hidden="1">{"Riqfin97",#N/A,FALSE,"Tran";"Riqfinpro",#N/A,FALSE,"Tran"}</definedName>
    <definedName name="wwwwwww" localSheetId="0" hidden="1">{"Riqfin97",#N/A,FALSE,"Tran";"Riqfinpro",#N/A,FALSE,"Tran"}</definedName>
    <definedName name="wwwwwww" localSheetId="7" hidden="1">{"Riqfin97",#N/A,FALSE,"Tran";"Riqfinpro",#N/A,FALSE,"Tran"}</definedName>
    <definedName name="wwwwwww" hidden="1">{"Riqfin97",#N/A,FALSE,"Tran";"Riqfinpro",#N/A,FALSE,"Tran"}</definedName>
    <definedName name="wwwwwwww" localSheetId="8" hidden="1">{"Tab1",#N/A,FALSE,"P";"Tab2",#N/A,FALSE,"P"}</definedName>
    <definedName name="wwwwwwww" localSheetId="0" hidden="1">{"Tab1",#N/A,FALSE,"P";"Tab2",#N/A,FALSE,"P"}</definedName>
    <definedName name="wwwwwwww" localSheetId="7" hidden="1">{"Tab1",#N/A,FALSE,"P";"Tab2",#N/A,FALSE,"P"}</definedName>
    <definedName name="wwwwwwww" hidden="1">{"Tab1",#N/A,FALSE,"P";"Tab2",#N/A,FALSE,"P"}</definedName>
    <definedName name="X" localSheetId="8">#REF!</definedName>
    <definedName name="X" localSheetId="7">#REF!</definedName>
    <definedName name="X">#REF!</definedName>
    <definedName name="X_Rate" localSheetId="8">#REF!</definedName>
    <definedName name="X_Rate" localSheetId="7">#REF!</definedName>
    <definedName name="X_Rate">#REF!</definedName>
    <definedName name="xa" localSheetId="8">'[164]PIB EN CORR'!#REF!</definedName>
    <definedName name="xa" localSheetId="7">'[164]PIB EN CORR'!#REF!</definedName>
    <definedName name="xa">'[164]PIB EN CORR'!#REF!</definedName>
    <definedName name="xaa">'[165]PIB EN CORR'!$AV$5:$AV$77</definedName>
    <definedName name="XandRev">'[120]tab 3'!$F$63:$Z$65</definedName>
    <definedName name="Xaxis" localSheetId="8">#REF!</definedName>
    <definedName name="Xaxis" localSheetId="7">#REF!</definedName>
    <definedName name="Xaxis">#REF!</definedName>
    <definedName name="XBANANO" localSheetId="8">#REF!</definedName>
    <definedName name="XBANANO" localSheetId="7">#REF!</definedName>
    <definedName name="XBANANO">#REF!</definedName>
    <definedName name="xbb" localSheetId="8">'[164]PIB EN CORR'!#REF!</definedName>
    <definedName name="xbb" localSheetId="7">'[164]PIB EN CORR'!#REF!</definedName>
    <definedName name="xbb">'[164]PIB EN CORR'!#REF!</definedName>
    <definedName name="XBS">[88]SREAL!A$41</definedName>
    <definedName name="xc">'[90]graf 1'!$A$3:$C$28</definedName>
    <definedName name="XCAFE" localSheetId="8">#REF!</definedName>
    <definedName name="XCAFE" localSheetId="7">#REF!</definedName>
    <definedName name="XCAFE">#REF!</definedName>
    <definedName name="xdr" localSheetId="8">#REF!</definedName>
    <definedName name="xdr" localSheetId="7">#REF!</definedName>
    <definedName name="xdr">#REF!</definedName>
    <definedName name="XGS" localSheetId="8">#REF!</definedName>
    <definedName name="XGS" localSheetId="7">#REF!</definedName>
    <definedName name="XGS">#REF!</definedName>
    <definedName name="XMENSUALES" localSheetId="7">#REF!</definedName>
    <definedName name="XMENSUALES">#REF!</definedName>
    <definedName name="XOF">#REF!</definedName>
    <definedName name="xr">#REF!</definedName>
    <definedName name="xx" localSheetId="8" hidden="1">{"Riqfin97",#N/A,FALSE,"Tran";"Riqfinpro",#N/A,FALSE,"Tran"}</definedName>
    <definedName name="xx" localSheetId="0" hidden="1">{"Riqfin97",#N/A,FALSE,"Tran";"Riqfinpro",#N/A,FALSE,"Tran"}</definedName>
    <definedName name="xx" localSheetId="7" hidden="1">{"Riqfin97",#N/A,FALSE,"Tran";"Riqfinpro",#N/A,FALSE,"Tran"}</definedName>
    <definedName name="xx" hidden="1">{"Riqfin97",#N/A,FALSE,"Tran";"Riqfinpro",#N/A,FALSE,"Tran"}</definedName>
    <definedName name="xxWRS_1">'[48]shared data'!$A$1:$A$77</definedName>
    <definedName name="xxWRS_11" localSheetId="8">#REF!</definedName>
    <definedName name="xxWRS_11" localSheetId="7">#REF!</definedName>
    <definedName name="xxWRS_11">#REF!</definedName>
    <definedName name="xxWRS_19" localSheetId="8">#REF!</definedName>
    <definedName name="xxWRS_19" localSheetId="7">#REF!</definedName>
    <definedName name="xxWRS_19">#REF!</definedName>
    <definedName name="xxWRS_2" localSheetId="8">#REF!</definedName>
    <definedName name="xxWRS_2" localSheetId="7">#REF!</definedName>
    <definedName name="xxWRS_2">#REF!</definedName>
    <definedName name="xxWRS_20">#REF!</definedName>
    <definedName name="xxWRS_3" localSheetId="7">#REF!</definedName>
    <definedName name="xxWRS_3">#REF!</definedName>
    <definedName name="xxWRS_4">[102]Q5!$A$1:$A$104</definedName>
    <definedName name="xxWRS_5">[102]Q6!$A$1:$A$160</definedName>
    <definedName name="xxWRS_6">[102]Q7!$A$1:$A$59</definedName>
    <definedName name="xxWRS_7">[102]Q5!$A$1:$A$109</definedName>
    <definedName name="xxWRS_8">[102]Q6!$A$1:$A$162</definedName>
    <definedName name="xxWRS_9">[102]Q7!$A$1:$A$61</definedName>
    <definedName name="xxx">[115]GDP_WEO!$A$3:$AB$188</definedName>
    <definedName name="XXX1" localSheetId="8">#REF!</definedName>
    <definedName name="XXX1" localSheetId="7">#REF!</definedName>
    <definedName name="XXX1">#REF!</definedName>
    <definedName name="xxxx" localSheetId="8" hidden="1">{"Riqfin97",#N/A,FALSE,"Tran";"Riqfinpro",#N/A,FALSE,"Tran"}</definedName>
    <definedName name="xxxx" localSheetId="0" hidden="1">{"Riqfin97",#N/A,FALSE,"Tran";"Riqfinpro",#N/A,FALSE,"Tran"}</definedName>
    <definedName name="xxxx" localSheetId="7" hidden="1">{"Riqfin97",#N/A,FALSE,"Tran";"Riqfinpro",#N/A,FALSE,"Tran"}</definedName>
    <definedName name="xxxx" hidden="1">{"Riqfin97",#N/A,FALSE,"Tran";"Riqfinpro",#N/A,FALSE,"Tran"}</definedName>
    <definedName name="xxxxxxxxxxxxxx" localSheetId="8" hidden="1">{"Riqfin97",#N/A,FALSE,"Tran";"Riqfinpro",#N/A,FALSE,"Tran"}</definedName>
    <definedName name="xxxxxxxxxxxxxx" localSheetId="0" hidden="1">{"Riqfin97",#N/A,FALSE,"Tran";"Riqfinpro",#N/A,FALSE,"Tran"}</definedName>
    <definedName name="xxxxxxxxxxxxxx" localSheetId="7" hidden="1">{"Riqfin97",#N/A,FALSE,"Tran";"Riqfinpro",#N/A,FALSE,"Tran"}</definedName>
    <definedName name="xxxxxxxxxxxxxx" hidden="1">{"Riqfin97",#N/A,FALSE,"Tran";"Riqfinpro",#N/A,FALSE,"Tran"}</definedName>
    <definedName name="y" localSheetId="8" hidden="1">#REF!</definedName>
    <definedName name="y" localSheetId="7" hidden="1">#REF!</definedName>
    <definedName name="y" hidden="1">#REF!</definedName>
    <definedName name="ycirr" localSheetId="8">#REF!</definedName>
    <definedName name="ycirr" localSheetId="7">#REF!</definedName>
    <definedName name="ycirr">#REF!</definedName>
    <definedName name="Year" localSheetId="8">#REF!</definedName>
    <definedName name="Year" localSheetId="7">#REF!</definedName>
    <definedName name="Year">#REF!</definedName>
    <definedName name="Years" localSheetId="7">#REF!</definedName>
    <definedName name="Years">#REF!</definedName>
    <definedName name="yenr" localSheetId="7">#REF!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ytyry" localSheetId="8" hidden="1">'[66]Fax a enviar'!#REF!</definedName>
    <definedName name="ytyry" localSheetId="7" hidden="1">'[66]Fax a enviar'!#REF!</definedName>
    <definedName name="ytyry" hidden="1">'[66]Fax a enviar'!#REF!</definedName>
    <definedName name="ytytryry" localSheetId="8" hidden="1">#REF!</definedName>
    <definedName name="ytytryry" localSheetId="7" hidden="1">#REF!</definedName>
    <definedName name="ytytryry" hidden="1">#REF!</definedName>
    <definedName name="ytyty" localSheetId="8" hidden="1">'[36]Fax a enviar'!#REF!</definedName>
    <definedName name="ytyty" localSheetId="7" hidden="1">'[36]Fax a enviar'!#REF!</definedName>
    <definedName name="ytyty" hidden="1">'[36]Fax a enviar'!#REF!</definedName>
    <definedName name="ytytyt" localSheetId="8" hidden="1">'[36]Fax a enviar'!#REF!</definedName>
    <definedName name="ytytyt" localSheetId="7" hidden="1">'[36]Fax a enviar'!#REF!</definedName>
    <definedName name="ytytyt" hidden="1">'[36]Fax a enviar'!#REF!</definedName>
    <definedName name="yu" localSheetId="8" hidden="1">{"Tab1",#N/A,FALSE,"P";"Tab2",#N/A,FALSE,"P"}</definedName>
    <definedName name="yu" localSheetId="0" hidden="1">{"Tab1",#N/A,FALSE,"P";"Tab2",#N/A,FALSE,"P"}</definedName>
    <definedName name="yu" localSheetId="7" hidden="1">{"Tab1",#N/A,FALSE,"P";"Tab2",#N/A,FALSE,"P"}</definedName>
    <definedName name="yu" hidden="1">{"Tab1",#N/A,FALSE,"P";"Tab2",#N/A,FALSE,"P"}</definedName>
    <definedName name="yucvvjkjo09" hidden="1">'[99]Fax a enviar'!#REF!</definedName>
    <definedName name="YY" localSheetId="8">#REF!</definedName>
    <definedName name="YY" localSheetId="7">#REF!</definedName>
    <definedName name="YY">#REF!</definedName>
    <definedName name="YY1A" localSheetId="8">#REF!</definedName>
    <definedName name="YY1A" localSheetId="7">#REF!</definedName>
    <definedName name="YY1A">#REF!</definedName>
    <definedName name="yytutyu" localSheetId="8" hidden="1">#REF!</definedName>
    <definedName name="yytutyu" localSheetId="7" hidden="1">#REF!</definedName>
    <definedName name="yytutyu" hidden="1">#REF!</definedName>
    <definedName name="yyy" localSheetId="8" hidden="1">{"Tab1",#N/A,FALSE,"P";"Tab2",#N/A,FALSE,"P"}</definedName>
    <definedName name="yyy" localSheetId="0" hidden="1">{"Tab1",#N/A,FALSE,"P";"Tab2",#N/A,FALSE,"P"}</definedName>
    <definedName name="yyy" localSheetId="7" hidden="1">{"Tab1",#N/A,FALSE,"P";"Tab2",#N/A,FALSE,"P"}</definedName>
    <definedName name="yyy" hidden="1">{"Tab1",#N/A,FALSE,"P";"Tab2",#N/A,FALSE,"P"}</definedName>
    <definedName name="yyyy" localSheetId="8" hidden="1">{"Tab1",#N/A,FALSE,"P";"Tab2",#N/A,FALSE,"P"}</definedName>
    <definedName name="yyyy" localSheetId="0" hidden="1">{"Tab1",#N/A,FALSE,"P";"Tab2",#N/A,FALSE,"P"}</definedName>
    <definedName name="yyyy" localSheetId="7" hidden="1">{"Tab1",#N/A,FALSE,"P";"Tab2",#N/A,FALSE,"P"}</definedName>
    <definedName name="yyyy" hidden="1">{"Tab1",#N/A,FALSE,"P";"Tab2",#N/A,FALSE,"P"}</definedName>
    <definedName name="yyyyyy" hidden="1">'[100]Fax a enviar'!#REF!</definedName>
    <definedName name="yyyyyyyy" hidden="1">'[100]Fax a enviar'!#REF!</definedName>
    <definedName name="yyyyyyyyyyy" hidden="1">'[39]Fax a enviar'!#REF!</definedName>
    <definedName name="yyyyyyyyyyyyy" localSheetId="8" hidden="1">#REF!</definedName>
    <definedName name="yyyyyyyyyyyyy" localSheetId="7" hidden="1">#REF!</definedName>
    <definedName name="yyyyyyyyyyyyy" hidden="1">#REF!</definedName>
    <definedName name="yyyyyyyyyyyyyyy" localSheetId="7" hidden="1">'[100]Fax a enviar'!#REF!</definedName>
    <definedName name="yyyyyyyyyyyyyyy" hidden="1">'[100]Fax a enviar'!#REF!</definedName>
    <definedName name="yyyyyyyyyyyyyyyyyyyyyy" localSheetId="7" hidden="1">'[94]Fax a enviar'!#REF!</definedName>
    <definedName name="yyyyyyyyyyyyyyyyyyyyyy" hidden="1">'[94]Fax a enviar'!#REF!</definedName>
    <definedName name="Z" localSheetId="8">#REF!</definedName>
    <definedName name="Z" localSheetId="7">#REF!</definedName>
    <definedName name="Z">#REF!</definedName>
    <definedName name="Z_1A8C061B_2301_11D3_BFD1_000039E37209_.wvu.Cols" localSheetId="8" hidden="1">#REF!,#REF!,#REF!</definedName>
    <definedName name="Z_1A8C061B_2301_11D3_BFD1_000039E37209_.wvu.Cols" localSheetId="7" hidden="1">#REF!,#REF!,#REF!</definedName>
    <definedName name="Z_1A8C061B_2301_11D3_BFD1_000039E37209_.wvu.Cols" hidden="1">#REF!,#REF!,#REF!</definedName>
    <definedName name="Z_1A8C061B_2301_11D3_BFD1_000039E37209_.wvu.Rows" localSheetId="8" hidden="1">#REF!,#REF!,#REF!</definedName>
    <definedName name="Z_1A8C061B_2301_11D3_BFD1_000039E37209_.wvu.Rows" localSheetId="7" hidden="1">#REF!,#REF!,#REF!</definedName>
    <definedName name="Z_1A8C061B_2301_11D3_BFD1_000039E37209_.wvu.Rows" hidden="1">#REF!,#REF!,#REF!</definedName>
    <definedName name="Z_1A8C061C_2301_11D3_BFD1_000039E37209_.wvu.Cols" localSheetId="8" hidden="1">#REF!,#REF!,#REF!</definedName>
    <definedName name="Z_1A8C061C_2301_11D3_BFD1_000039E37209_.wvu.Cols" localSheetId="7" hidden="1">#REF!,#REF!,#REF!</definedName>
    <definedName name="Z_1A8C061C_2301_11D3_BFD1_000039E37209_.wvu.Cols" hidden="1">#REF!,#REF!,#REF!</definedName>
    <definedName name="Z_1A8C061C_2301_11D3_BFD1_000039E37209_.wvu.Rows" localSheetId="7" hidden="1">#REF!,#REF!,#REF!</definedName>
    <definedName name="Z_1A8C061C_2301_11D3_BFD1_000039E37209_.wvu.Rows" hidden="1">#REF!,#REF!,#REF!</definedName>
    <definedName name="Z_1A8C061E_2301_11D3_BFD1_000039E37209_.wvu.Cols" localSheetId="7" hidden="1">#REF!,#REF!,#REF!</definedName>
    <definedName name="Z_1A8C061E_2301_11D3_BFD1_000039E37209_.wvu.Cols" hidden="1">#REF!,#REF!,#REF!</definedName>
    <definedName name="Z_1A8C061E_2301_11D3_BFD1_000039E37209_.wvu.Rows" localSheetId="7" hidden="1">#REF!,#REF!,#REF!</definedName>
    <definedName name="Z_1A8C061E_2301_11D3_BFD1_000039E37209_.wvu.Rows" hidden="1">#REF!,#REF!,#REF!</definedName>
    <definedName name="Z_1A8C061F_2301_11D3_BFD1_000039E37209_.wvu.Cols" localSheetId="7" hidden="1">#REF!,#REF!,#REF!</definedName>
    <definedName name="Z_1A8C061F_2301_11D3_BFD1_000039E37209_.wvu.Cols" hidden="1">#REF!,#REF!,#REF!</definedName>
    <definedName name="Z_1A8C061F_2301_11D3_BFD1_000039E37209_.wvu.Rows" localSheetId="7" hidden="1">#REF!,#REF!,#REF!</definedName>
    <definedName name="Z_1A8C061F_2301_11D3_BFD1_000039E37209_.wvu.Rows" hidden="1">#REF!,#REF!,#REF!</definedName>
    <definedName name="Z_95224721_0485_11D4_BFD1_00508B5F4DA4_.wvu.Cols" localSheetId="8" hidden="1">#REF!</definedName>
    <definedName name="Z_95224721_0485_11D4_BFD1_00508B5F4DA4_.wvu.Cols" localSheetId="7" hidden="1">#REF!</definedName>
    <definedName name="Z_95224721_0485_11D4_BFD1_00508B5F4DA4_.wvu.Cols" hidden="1">#REF!</definedName>
    <definedName name="zc" localSheetId="8" hidden="1">{"Riqfin97",#N/A,FALSE,"Tran";"Riqfinpro",#N/A,FALSE,"Tran"}</definedName>
    <definedName name="zc" localSheetId="0" hidden="1">{"Riqfin97",#N/A,FALSE,"Tran";"Riqfinpro",#N/A,FALSE,"Tran"}</definedName>
    <definedName name="zc" localSheetId="7" hidden="1">{"Riqfin97",#N/A,FALSE,"Tran";"Riqfinpro",#N/A,FALSE,"Tran"}</definedName>
    <definedName name="zc" hidden="1">{"Riqfin97",#N/A,FALSE,"Tran";"Riqfinpro",#N/A,FALSE,"Tran"}</definedName>
    <definedName name="zio" localSheetId="8" hidden="1">{"Tab1",#N/A,FALSE,"P";"Tab2",#N/A,FALSE,"P"}</definedName>
    <definedName name="zio" localSheetId="0" hidden="1">{"Tab1",#N/A,FALSE,"P";"Tab2",#N/A,FALSE,"P"}</definedName>
    <definedName name="zio" localSheetId="7" hidden="1">{"Tab1",#N/A,FALSE,"P";"Tab2",#N/A,FALSE,"P"}</definedName>
    <definedName name="zio" hidden="1">{"Tab1",#N/A,FALSE,"P";"Tab2",#N/A,FALSE,"P"}</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0"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8">#REF!</definedName>
    <definedName name="zrrae" localSheetId="7">#REF!</definedName>
    <definedName name="zrrae">#REF!</definedName>
    <definedName name="zv" localSheetId="8" hidden="1">{"Tab1",#N/A,FALSE,"P";"Tab2",#N/A,FALSE,"P"}</definedName>
    <definedName name="zv" localSheetId="0" hidden="1">{"Tab1",#N/A,FALSE,"P";"Tab2",#N/A,FALSE,"P"}</definedName>
    <definedName name="zv" localSheetId="7" hidden="1">{"Tab1",#N/A,FALSE,"P";"Tab2",#N/A,FALSE,"P"}</definedName>
    <definedName name="zv" hidden="1">{"Tab1",#N/A,FALSE,"P";"Tab2",#N/A,FALSE,"P"}</definedName>
    <definedName name="zx" localSheetId="8" hidden="1">{"Tab1",#N/A,FALSE,"P";"Tab2",#N/A,FALSE,"P"}</definedName>
    <definedName name="zx" localSheetId="0" hidden="1">{"Tab1",#N/A,FALSE,"P";"Tab2",#N/A,FALSE,"P"}</definedName>
    <definedName name="zx" localSheetId="7" hidden="1">{"Tab1",#N/A,FALSE,"P";"Tab2",#N/A,FALSE,"P"}</definedName>
    <definedName name="zx" hidden="1">{"Tab1",#N/A,FALSE,"P";"Tab2",#N/A,FALSE,"P"}</definedName>
    <definedName name="zz" localSheetId="8" hidden="1">{"Tab1",#N/A,FALSE,"P";"Tab2",#N/A,FALSE,"P"}</definedName>
    <definedName name="zz" localSheetId="0" hidden="1">{"Tab1",#N/A,FALSE,"P";"Tab2",#N/A,FALSE,"P"}</definedName>
    <definedName name="zz" localSheetId="7" hidden="1">{"Tab1",#N/A,FALSE,"P";"Tab2",#N/A,FALSE,"P"}</definedName>
    <definedName name="zz" hidden="1">{"Tab1",#N/A,FALSE,"P";"Tab2",#N/A,FALSE,"P"}</definedName>
    <definedName name="zzrr" localSheetId="8">#REF!</definedName>
    <definedName name="zzrr" localSheetId="7">#REF!</definedName>
    <definedName name="zzrr">#REF!</definedName>
    <definedName name="zzzz" localSheetId="8" hidden="1">{"Tab1",#N/A,FALSE,"P";"Tab2",#N/A,FALSE,"P"}</definedName>
    <definedName name="zzzz" localSheetId="0" hidden="1">{"Tab1",#N/A,FALSE,"P";"Tab2",#N/A,FALSE,"P"}</definedName>
    <definedName name="zzzz" localSheetId="7" hidden="1">{"Tab1",#N/A,FALSE,"P";"Tab2",#N/A,FALSE,"P"}</definedName>
    <definedName name="zzzz" hidden="1">{"Tab1",#N/A,FALSE,"P";"Tab2",#N/A,FALSE,"P"}</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0" hidden="1">{#N/A,#N/A,FALSE,"slvsrtb1";#N/A,#N/A,FALSE,"slvsrtb2";#N/A,#N/A,FALSE,"slvsrtb3";#N/A,#N/A,FALSE,"slvsrtb4";#N/A,#N/A,FALSE,"slvsrtb5";#N/A,#N/A,FALSE,"slvsrtb6";#N/A,#N/A,FALSE,"slvsrtb7";#N/A,#N/A,FALSE,"slvsrtb8";#N/A,#N/A,FALSE,"slvsrtb9";#N/A,#N/A,FALSE,"slvsrtb10";#N/A,#N/A,FALSE,"slvsrtb12"}</definedName>
    <definedName name="zzzzzzzzzz" localSheetId="7"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8"/>
  <pivotCaches>
    <pivotCache cacheId="44" r:id="rId17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138" l="1"/>
  <c r="D17" i="138"/>
  <c r="D20" i="138"/>
  <c r="D19" i="138" s="1"/>
  <c r="D23" i="138"/>
  <c r="D29" i="138"/>
  <c r="D31" i="138"/>
  <c r="D33" i="138"/>
  <c r="D34" i="138"/>
  <c r="D37" i="138"/>
  <c r="G37" i="138" s="1"/>
  <c r="D48" i="138"/>
  <c r="D15" i="91"/>
  <c r="D16" i="91"/>
  <c r="D18" i="91"/>
  <c r="D21" i="91"/>
  <c r="D20" i="91" s="1"/>
  <c r="D24" i="91"/>
  <c r="D23" i="91" s="1"/>
  <c r="D26" i="91"/>
  <c r="D28" i="91"/>
  <c r="E14" i="131"/>
  <c r="E20" i="131"/>
  <c r="E30" i="131"/>
  <c r="E40" i="131"/>
  <c r="E49" i="131"/>
  <c r="E56" i="131"/>
  <c r="E66" i="131"/>
  <c r="E71" i="131"/>
  <c r="E79" i="131"/>
  <c r="E77" i="131"/>
  <c r="E76" i="131" s="1"/>
  <c r="D17" i="130"/>
  <c r="D16" i="130" s="1"/>
  <c r="D23" i="130"/>
  <c r="D26" i="130"/>
  <c r="D31" i="130"/>
  <c r="D40" i="130"/>
  <c r="D39" i="130" s="1"/>
  <c r="D44" i="130"/>
  <c r="D50" i="130"/>
  <c r="D52" i="130"/>
  <c r="D58" i="130"/>
  <c r="D61" i="130"/>
  <c r="D67" i="130"/>
  <c r="D69" i="130"/>
  <c r="D71" i="130"/>
  <c r="D75" i="130"/>
  <c r="D74" i="130" s="1"/>
  <c r="D80" i="130"/>
  <c r="D94" i="130"/>
  <c r="D103" i="130"/>
  <c r="D104" i="130"/>
  <c r="D108" i="130"/>
  <c r="D115" i="130"/>
  <c r="D122" i="130"/>
  <c r="D134" i="130"/>
  <c r="D143" i="130"/>
  <c r="D149" i="130"/>
  <c r="D148" i="130" s="1"/>
  <c r="D151" i="130"/>
  <c r="D152" i="130"/>
  <c r="D153" i="130"/>
  <c r="D29" i="3"/>
  <c r="D30" i="3"/>
  <c r="D22" i="3"/>
  <c r="D15" i="3"/>
  <c r="G48" i="138"/>
  <c r="G23" i="138"/>
  <c r="E14" i="71"/>
  <c r="G29" i="138"/>
  <c r="G31" i="138"/>
  <c r="D19" i="71"/>
  <c r="D14" i="71"/>
  <c r="D25" i="71"/>
  <c r="D24" i="71"/>
  <c r="F45" i="138"/>
  <c r="F37" i="138" s="1"/>
  <c r="F24" i="138"/>
  <c r="E27" i="138"/>
  <c r="G56" i="138"/>
  <c r="E56" i="138"/>
  <c r="G55" i="138"/>
  <c r="E55" i="138"/>
  <c r="G54" i="138"/>
  <c r="E54" i="138"/>
  <c r="G53" i="138"/>
  <c r="E53" i="138"/>
  <c r="G52" i="138"/>
  <c r="E52" i="138"/>
  <c r="G51" i="138"/>
  <c r="E51" i="138"/>
  <c r="G50" i="138"/>
  <c r="E50" i="138"/>
  <c r="G49" i="138"/>
  <c r="E49" i="138"/>
  <c r="F48" i="138"/>
  <c r="C48" i="138"/>
  <c r="G47" i="138"/>
  <c r="E47" i="138"/>
  <c r="G46" i="138"/>
  <c r="E46" i="138"/>
  <c r="G45" i="138"/>
  <c r="G44" i="138"/>
  <c r="E44" i="138"/>
  <c r="G43" i="138"/>
  <c r="E43" i="138"/>
  <c r="G42" i="138"/>
  <c r="E42" i="138"/>
  <c r="G41" i="138"/>
  <c r="E41" i="138"/>
  <c r="G40" i="138"/>
  <c r="E40" i="138"/>
  <c r="G39" i="138"/>
  <c r="E39" i="138"/>
  <c r="G38" i="138"/>
  <c r="E38" i="138"/>
  <c r="C37" i="138"/>
  <c r="G36" i="138"/>
  <c r="E36" i="138"/>
  <c r="G35" i="138"/>
  <c r="E35" i="138"/>
  <c r="F34" i="138"/>
  <c r="C34" i="138"/>
  <c r="C33" i="138"/>
  <c r="G32" i="138"/>
  <c r="E32" i="138"/>
  <c r="E31" i="138" s="1"/>
  <c r="F31" i="138"/>
  <c r="C31" i="138"/>
  <c r="G30" i="138"/>
  <c r="F30" i="138"/>
  <c r="F29" i="138" s="1"/>
  <c r="C29" i="138"/>
  <c r="G28" i="138"/>
  <c r="E28" i="138"/>
  <c r="G27" i="138"/>
  <c r="G26" i="138"/>
  <c r="E26" i="138"/>
  <c r="G25" i="138"/>
  <c r="F25" i="138"/>
  <c r="G24" i="138"/>
  <c r="C23" i="138"/>
  <c r="G22" i="138"/>
  <c r="E22" i="138"/>
  <c r="G21" i="138"/>
  <c r="E21" i="138"/>
  <c r="F20" i="138"/>
  <c r="G20" i="138"/>
  <c r="C20" i="138"/>
  <c r="C19" i="138" s="1"/>
  <c r="G18" i="138"/>
  <c r="E18" i="138"/>
  <c r="E17" i="138" s="1"/>
  <c r="E16" i="138" s="1"/>
  <c r="C17" i="138"/>
  <c r="C16" i="138" s="1"/>
  <c r="C57" i="138" s="1"/>
  <c r="F16" i="138"/>
  <c r="G33" i="138" l="1"/>
  <c r="G34" i="138"/>
  <c r="D33" i="91"/>
  <c r="F23" i="138"/>
  <c r="F19" i="138" s="1"/>
  <c r="G16" i="138"/>
  <c r="E23" i="138"/>
  <c r="E34" i="138"/>
  <c r="F33" i="138"/>
  <c r="E37" i="138"/>
  <c r="E48" i="138"/>
  <c r="E20" i="138"/>
  <c r="G17" i="138"/>
  <c r="D57" i="138" l="1"/>
  <c r="G57" i="138" s="1"/>
  <c r="E19" i="138"/>
  <c r="G19" i="138"/>
  <c r="F57" i="138"/>
  <c r="E33" i="138"/>
  <c r="E57" i="138" l="1"/>
  <c r="D49" i="131"/>
  <c r="E13" i="131"/>
  <c r="E81" i="131" s="1"/>
  <c r="E21" i="71"/>
  <c r="D28" i="71"/>
  <c r="F18" i="71"/>
  <c r="D27" i="71"/>
  <c r="D26" i="71"/>
  <c r="D71" i="131"/>
  <c r="G30" i="71"/>
  <c r="G18" i="71"/>
  <c r="G16" i="71"/>
  <c r="F30" i="71"/>
  <c r="F17" i="71" l="1"/>
  <c r="F16" i="71"/>
  <c r="G15" i="71" l="1"/>
  <c r="F15" i="71"/>
  <c r="G17" i="71"/>
  <c r="C108" i="130"/>
  <c r="D15" i="4"/>
  <c r="D18" i="4"/>
  <c r="D44" i="4"/>
  <c r="D46" i="4"/>
  <c r="D48" i="4"/>
  <c r="D50" i="4"/>
  <c r="D52" i="4"/>
  <c r="D54" i="4"/>
  <c r="D56" i="4"/>
  <c r="D59" i="4"/>
  <c r="D58" i="4" s="1"/>
  <c r="G22" i="71"/>
  <c r="C58" i="130"/>
  <c r="E22" i="71" l="1"/>
  <c r="E25" i="71" s="1"/>
  <c r="E20" i="71"/>
  <c r="G14" i="71"/>
  <c r="F14" i="71"/>
  <c r="E32" i="71"/>
  <c r="E28" i="71" s="1"/>
  <c r="F21" i="71"/>
  <c r="G21" i="71"/>
  <c r="D14" i="4"/>
  <c r="D62" i="4" s="1"/>
  <c r="D14" i="3"/>
  <c r="D56" i="131"/>
  <c r="D79" i="131"/>
  <c r="D77" i="131"/>
  <c r="D76" i="131" s="1"/>
  <c r="D66" i="131"/>
  <c r="D40" i="131"/>
  <c r="D30" i="131"/>
  <c r="D20" i="131"/>
  <c r="D14" i="131"/>
  <c r="C153" i="130"/>
  <c r="C152" i="130" s="1"/>
  <c r="C151" i="130" s="1"/>
  <c r="C149" i="130"/>
  <c r="C148" i="130" s="1"/>
  <c r="C143" i="130"/>
  <c r="C134" i="130"/>
  <c r="C122" i="130"/>
  <c r="C115" i="130"/>
  <c r="C104" i="130"/>
  <c r="C94" i="130"/>
  <c r="C80" i="130"/>
  <c r="C75" i="130"/>
  <c r="C71" i="130"/>
  <c r="C69" i="130"/>
  <c r="C67" i="130"/>
  <c r="C61" i="130"/>
  <c r="C52" i="130"/>
  <c r="C50" i="130"/>
  <c r="C44" i="130"/>
  <c r="C40" i="130"/>
  <c r="C31" i="130"/>
  <c r="C26" i="130"/>
  <c r="C23" i="130"/>
  <c r="C17" i="130"/>
  <c r="E19" i="71" l="1"/>
  <c r="E27" i="71" s="1"/>
  <c r="G27" i="71" s="1"/>
  <c r="E24" i="71"/>
  <c r="G25" i="71"/>
  <c r="F20" i="71"/>
  <c r="G20" i="71"/>
  <c r="F22" i="71"/>
  <c r="G28" i="71"/>
  <c r="F28" i="71"/>
  <c r="D33" i="3"/>
  <c r="G32" i="71"/>
  <c r="F32" i="71"/>
  <c r="D15" i="130"/>
  <c r="D155" i="130" s="1"/>
  <c r="D13" i="131"/>
  <c r="C16" i="130"/>
  <c r="C103" i="130"/>
  <c r="C39" i="130"/>
  <c r="C74" i="130"/>
  <c r="G19" i="71" l="1"/>
  <c r="E26" i="71"/>
  <c r="G26" i="71" s="1"/>
  <c r="F24" i="71"/>
  <c r="G24" i="71"/>
  <c r="D81" i="131"/>
  <c r="C15" i="130"/>
  <c r="C155" i="130" s="1"/>
  <c r="C59" i="4" l="1"/>
  <c r="C30" i="3" l="1"/>
  <c r="C16" i="91" l="1"/>
  <c r="C18" i="91"/>
  <c r="C21" i="91"/>
  <c r="C20" i="91" s="1"/>
  <c r="C28" i="91"/>
  <c r="C26" i="91" l="1"/>
  <c r="C24" i="91"/>
  <c r="C23" i="91" l="1"/>
  <c r="C15" i="91"/>
  <c r="C33" i="91" l="1"/>
  <c r="C29" i="3" l="1"/>
  <c r="C22" i="3" l="1"/>
  <c r="F25" i="71" l="1"/>
  <c r="C56" i="4"/>
  <c r="C18" i="4"/>
  <c r="C46" i="4"/>
  <c r="C58" i="4" l="1"/>
  <c r="C54" i="4" l="1"/>
  <c r="C52" i="4"/>
  <c r="C50" i="4"/>
  <c r="C48" i="4"/>
  <c r="C44" i="4"/>
  <c r="C15" i="4"/>
  <c r="C15" i="3"/>
  <c r="C14" i="3" l="1"/>
  <c r="C33" i="3" s="1"/>
  <c r="C14" i="4"/>
  <c r="C62" i="4" l="1"/>
  <c r="F19" i="71" l="1"/>
  <c r="F26" i="71"/>
  <c r="F27" i="7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peguero\Documents\Mis archivos de origen de datos\172.16.71.11 DIGEPRES DM_DG_PRESUPUESTO.odc" keepAlive="1" name="172.16.71.11 DIGEPRES DM_DG_PRESUPUESTO" description="Modelo de Datos de la Direccion General de Presupuesto" type="5" refreshedVersion="6" background="1">
    <dbPr connection="Provider=MSOLAP.8;Persist Security Info=True;User ID=orhacienda\kpeguero;Initial Catalog=DIGEPRES;Data Source=172.16.71.11;MDX Compatibility=1;Safety Options=2;MDX Missing Member Mode=Error;Update Isolation Level=2" command="DM_DG_PRESUPUESTO" commandType="1"/>
    <olapPr sendLocale="1" rowDrillCount="1000"/>
  </connection>
  <connection id="2" xr16:uid="{00000000-0015-0000-FFFF-FFFF01000000}" odcFile="C:\Users\kpeguero\Documents\Mis archivos de origen de datos\172.16.71.11 DIGEPRES DM_DG_PRESUPUESTO.odc" keepAlive="1" name="172.16.71.11 DIGEPRES DM_DG_PRESUPUESTO1" description="Modelo de Datos de la Direccion General de Presupuesto" type="5" refreshedVersion="5" background="1">
    <dbPr connection="Provider=MSOLAP.5;Persist Security Info=True;User ID=oRhacienda\kpeguero;Initial Catalog=DIGEPRES;Data Source=172.16.71.11;Location=172.16.71.11;MDX Compatibility=1;Safety Options=2;MDX Missing Member Mode=Error;Update Isolation Level=2" command="DM_DG_PRESUPUESTO" commandType="1"/>
    <olapPr sendLocale="1" rowDrillCount="1000"/>
  </connection>
  <connection id="3" xr16:uid="{00000000-0015-0000-FFFF-FFFF02000000}" odcFile="C:\Users\kpeguero\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 id="4" xr16:uid="{00000000-0015-0000-FFFF-FFFF03000000}" odcFile="C:\Users\kpeguero\Documents\Mis archivos de origen de datos\bi DIGEPRESEjecucionGastosMD Ejecucion Gastos.odc" keepAlive="1" name="bi DIGEPRESEjecucionGastosMD Ejecucion Gastos1"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s>
</file>

<file path=xl/sharedStrings.xml><?xml version="1.0" encoding="utf-8"?>
<sst xmlns="http://schemas.openxmlformats.org/spreadsheetml/2006/main" count="2625" uniqueCount="2301">
  <si>
    <t>DIRECCIÓN GENERAL DE PRESUPUESTO</t>
  </si>
  <si>
    <t>DIRECCIÓN DE ESTUDIOS ECONÓMICOS Y SEGUIMIENTO FINANCIERO</t>
  </si>
  <si>
    <t>Cuenta de Ahorro, Inversión y Financiamiento</t>
  </si>
  <si>
    <t>Gobierno Central</t>
  </si>
  <si>
    <t>En Millones RD$</t>
  </si>
  <si>
    <t>Indicadores</t>
  </si>
  <si>
    <t>1 - INGRESOS</t>
  </si>
  <si>
    <t>1.1 - Ingresos corrientes</t>
  </si>
  <si>
    <t>1.1.6.5 - Donaciones Corrientes</t>
  </si>
  <si>
    <t>1.2 - Ingresos de capital</t>
  </si>
  <si>
    <t>2 - GASTOS</t>
  </si>
  <si>
    <t>2.1 - Gastos corrientes</t>
  </si>
  <si>
    <t>2.1.4 - Intereses de la deuda</t>
  </si>
  <si>
    <t>2.2 - Gastos de capital</t>
  </si>
  <si>
    <t>RESULTADOS</t>
  </si>
  <si>
    <t>Resultado de la cuenta corriente (1.1-2.1)</t>
  </si>
  <si>
    <t>Resultado de la cuenta de capital (1.2-2.2)</t>
  </si>
  <si>
    <t>Resultado primario (1- (2 - 2.1.4))</t>
  </si>
  <si>
    <t>Resultado financiero (1- 2)</t>
  </si>
  <si>
    <t>FINANCIAMIENTO NETO</t>
  </si>
  <si>
    <t>3.1 - Fuentes financieras</t>
  </si>
  <si>
    <t>3.2 - Aplicaciones financieras</t>
  </si>
  <si>
    <t>Ejecución del Gasto del Gobierno Central</t>
  </si>
  <si>
    <t xml:space="preserve">Clasificación Económica </t>
  </si>
  <si>
    <t>2.1.2 - Gastos de consumo</t>
  </si>
  <si>
    <t>2.1.3 - Prestaciones de la seguridad social</t>
  </si>
  <si>
    <t>2.1.5 - Subvenciones otorgadas a empresas</t>
  </si>
  <si>
    <t>2.1.6 - Transferencias corrientes otorgadas</t>
  </si>
  <si>
    <t>2.1.9 - Otros gastos corrientes</t>
  </si>
  <si>
    <t>2.2.1 - Construcciones en proceso</t>
  </si>
  <si>
    <t>2.2.2 - Activos fijos (formación bruta de capital fijo)</t>
  </si>
  <si>
    <t>2.2.4 - Objetos de valor</t>
  </si>
  <si>
    <t>2.2.5 - Activos no producidos</t>
  </si>
  <si>
    <t>2.2.6 - Transferencias de capital otorgadas</t>
  </si>
  <si>
    <t>2.2.8 - Gastos de capital, reserva presupuestaria</t>
  </si>
  <si>
    <t>3 - FINANCIAMIENTO</t>
  </si>
  <si>
    <t>3.2.1 - Incremento de activos financieros</t>
  </si>
  <si>
    <t>3.2.2 - Disminución de pasivos</t>
  </si>
  <si>
    <t>TOTAL GENERAL</t>
  </si>
  <si>
    <t xml:space="preserve">Fuente: Sistema de Información de la Gestión Financiera </t>
  </si>
  <si>
    <t>Clasificación Institucional</t>
  </si>
  <si>
    <t>1 - Poder Legislativo</t>
  </si>
  <si>
    <t>0101-SENADO DE LA REPÚBLICA</t>
  </si>
  <si>
    <t>0102-CÁMARA DE DIPUTADOS</t>
  </si>
  <si>
    <t>2 - Poder Ejecutivo</t>
  </si>
  <si>
    <t>0201-PRESIDENCIA DE LA REPÚBLICA</t>
  </si>
  <si>
    <t>0203-MINISTERIO DE DEFENSA</t>
  </si>
  <si>
    <t>0204-MINISTERIO DE RELACIONES EXTERIORES</t>
  </si>
  <si>
    <t>0206-MINISTERIO DE EDUCACIÓN</t>
  </si>
  <si>
    <t>0207-MINISTERIO DE SALUD PÚBLICA Y ASISTENCIA SOCIAL</t>
  </si>
  <si>
    <t>0208-MINISTERIO DE DEPORTES Y RECREACIÓN</t>
  </si>
  <si>
    <t>0209-MINISTERIO DE TRABAJO</t>
  </si>
  <si>
    <t>0210-MINISTERIO DE AGRICULTURA</t>
  </si>
  <si>
    <t>0211-MINISTERIO DE OBRAS PÚBLICAS Y COMUNICACIONES</t>
  </si>
  <si>
    <t>0212-MINISTERIO DE INDUSTRIA, COMERCIO Y MIPYMES (MICM)</t>
  </si>
  <si>
    <t>0213-MINISTERIO DE TURISMO</t>
  </si>
  <si>
    <t>0214-PROCURADURÍA GENERAL DE LA REPÚBLICA</t>
  </si>
  <si>
    <t>0215-MINISTERIO DE LA MUJER</t>
  </si>
  <si>
    <t>0216-MINISTERIO DE CULTURA</t>
  </si>
  <si>
    <t>0217-MINISTERIO DE LA JUVENTUD</t>
  </si>
  <si>
    <t>0218-MINISTERIO DE MEDIO AMBIENTE Y RECURSOS NATURALES</t>
  </si>
  <si>
    <t>0219-MINISTERIO DE EDUCACIÓN SUPERIOR CIENCIA Y TECNOLOGÍA</t>
  </si>
  <si>
    <t>0221-MINISTERIO DE ADMINISTRACIÓN PÚBLICA</t>
  </si>
  <si>
    <t>0222-MINISTERIO DE ENERGIA Y MINAS</t>
  </si>
  <si>
    <t>0223-MINISTERIO DE LA VIVIENDA, HABITAT Y EDIFICACIONES (MIVHED)</t>
  </si>
  <si>
    <t>0998-ADMINISTRACION DE DEUDA PUBLICA Y ACTIVOS FINANCIEROS</t>
  </si>
  <si>
    <t>0999-ADMINISTRACION DE OBLIGACIONES DEL TESORO NACIONAL</t>
  </si>
  <si>
    <t>3 - Poder Judicial</t>
  </si>
  <si>
    <t>0301 - PODER JUDICIAL</t>
  </si>
  <si>
    <t>4 - Junta Central Electoral</t>
  </si>
  <si>
    <t>0401 - JUNTA CENTRAL ELECTORAL</t>
  </si>
  <si>
    <t>5 - Cámara de Cuentas de la República Dominicana</t>
  </si>
  <si>
    <t>0402 - CÁMARA DE CUENTAS</t>
  </si>
  <si>
    <t>6 - Tribunal Constitucional</t>
  </si>
  <si>
    <t>0403 - TRIBUNAL CONSTITUCIONAL</t>
  </si>
  <si>
    <t>7 - Defensor del Pueblo</t>
  </si>
  <si>
    <t>0404 - DEFENSOR DEL PUEBLO</t>
  </si>
  <si>
    <t>8 - Tribunal Superior Electoral (TSE)</t>
  </si>
  <si>
    <t>9 - Oficina Nacional de Defensa Pública</t>
  </si>
  <si>
    <t xml:space="preserve">TOTAL GENERAL </t>
  </si>
  <si>
    <t>Clasificación Funcional</t>
  </si>
  <si>
    <t>1.1-Administración general</t>
  </si>
  <si>
    <t>1.1.01-Órganos ejecutivos y legislativos</t>
  </si>
  <si>
    <t>1.1.02-Gestión administrativa, financiera, fiscal, económica y planificación</t>
  </si>
  <si>
    <t>1.1.03-Transferencias a instituciones públicas incluidos los gobiernos locales</t>
  </si>
  <si>
    <t>1.1.04-Órganos electorales y promoción de la participación ciudadana</t>
  </si>
  <si>
    <t>1.1.05-Gestión de la administración general para transversalizar el enfoque de género</t>
  </si>
  <si>
    <t>1.2-Relaciones internacionales</t>
  </si>
  <si>
    <t>1.2.01-Relaciones internacionales desde oficinas en el país</t>
  </si>
  <si>
    <t>1.2.02-Relaciones internacionales desde oficinas en el exterior</t>
  </si>
  <si>
    <t>1.3-Defensa nacional</t>
  </si>
  <si>
    <t>1.3.01-Defensa militar</t>
  </si>
  <si>
    <t>1.3.03-Defensa civil</t>
  </si>
  <si>
    <t>1.3.98-Investigación y desarrollo para la defensa militar, civil y gestión de riesgos de desastres no climáticos</t>
  </si>
  <si>
    <t>1.4-Justicia, orden público y seguridad</t>
  </si>
  <si>
    <t>1.4.01-Servicios de seguridad interior</t>
  </si>
  <si>
    <t>1.4.02-Servicios de protección contra incendios</t>
  </si>
  <si>
    <t>1.4.03-Administración y servicios de justicia</t>
  </si>
  <si>
    <t>1.4.04-Prisiones</t>
  </si>
  <si>
    <t>1.4.05-Servicios de migraciones</t>
  </si>
  <si>
    <t>1.4.06-Administración y servicios de justicia relacionados con la violencia de género</t>
  </si>
  <si>
    <t>1.4.98-Investigación y desarrollo relacionados con la justicia, orden público y seguridad</t>
  </si>
  <si>
    <t>2.1-Asuntos económicos, comerciales y laborales</t>
  </si>
  <si>
    <t>2.1.01-Asuntos económicos y regulación del comercio</t>
  </si>
  <si>
    <t>2.1.02-Asuntos laborales generales</t>
  </si>
  <si>
    <t>2.1.03-Asuntos laborales para fortalecer la autonomía económica de las mujeres</t>
  </si>
  <si>
    <t>2.2-Agropecuaria, caza, pesca y silvicultura</t>
  </si>
  <si>
    <t>2.2.01-Agropecuaria</t>
  </si>
  <si>
    <t>2.2.02-Caza y pesca</t>
  </si>
  <si>
    <t>2.2.06-Gestión o apoyo de labores de reforestación</t>
  </si>
  <si>
    <t>2.2.99-Planificación, gestión y supervisión agropecuaria, caza, pesca y silvicultura</t>
  </si>
  <si>
    <t>2.3-Riego</t>
  </si>
  <si>
    <t>2.3.01-Riego</t>
  </si>
  <si>
    <t>2.4-Energía y combustible</t>
  </si>
  <si>
    <t>2.4.03-Combustible</t>
  </si>
  <si>
    <t>2.4.04-Energía eléctrica de fuentes termoeléctricas</t>
  </si>
  <si>
    <t>2.4.08-Energía eléctrica de fuentes nucleares</t>
  </si>
  <si>
    <t>2.4.09-Conservación, aprovechamiento y explotación racionalizada de fuentes de electricidad</t>
  </si>
  <si>
    <t>2.5-Minería, manufactura y construcción</t>
  </si>
  <si>
    <t>2.5.01-Extracción de recursos minerales</t>
  </si>
  <si>
    <t>2.6-Transporte</t>
  </si>
  <si>
    <t>2.6.01-Transporte por carretera</t>
  </si>
  <si>
    <t>2.6.02-Transporte por agua</t>
  </si>
  <si>
    <t>2.6.03-Transporte por ferrocarril</t>
  </si>
  <si>
    <t>2.6.04-Transporte aéreo</t>
  </si>
  <si>
    <t>2.6.99-Planificación, gestión y supervisión del transporte</t>
  </si>
  <si>
    <t>2.7-Comunicaciones</t>
  </si>
  <si>
    <t>2.7.01-Comunicaciones</t>
  </si>
  <si>
    <t>2.8-Banca y seguros</t>
  </si>
  <si>
    <t>2.8.02-Operación de la banca y del sector seguros</t>
  </si>
  <si>
    <t>2.9-Otros servicios económicos</t>
  </si>
  <si>
    <t>2.9.03-Turismo</t>
  </si>
  <si>
    <t>3.1-Protección del aire, agua y suelo</t>
  </si>
  <si>
    <t>3.1.01-Reducción de la contaminación</t>
  </si>
  <si>
    <t>3.1.02-Administración del agua</t>
  </si>
  <si>
    <t>3.1.04-Protección del suelo contra la erosión y otras formas de degradación física</t>
  </si>
  <si>
    <t>3.2-Protección de la biodiversidad y ordenación de desechos</t>
  </si>
  <si>
    <t>3.2.02-Ordenación de desechos</t>
  </si>
  <si>
    <t>3.2.04-Conciencia y conocimiento de la biodiversidad</t>
  </si>
  <si>
    <t>3.2.05-Bioseguridad</t>
  </si>
  <si>
    <t>3.2.06-Economía verde</t>
  </si>
  <si>
    <t>3.2.07-Biodiversidad y planificación del desarrollo</t>
  </si>
  <si>
    <t>3.2.09-Áreas protegidas y otras medidas de conservación</t>
  </si>
  <si>
    <t>3.2.10-Restauración</t>
  </si>
  <si>
    <t>3.2.11-Uso sostenible</t>
  </si>
  <si>
    <t>3.2.12-Prevención de la producción de residuos por modificación de procesos</t>
  </si>
  <si>
    <t>3.2.99-Planificación, gestión y supervisión de la protección del medio ambiente</t>
  </si>
  <si>
    <t>3.3-Cambio Climático</t>
  </si>
  <si>
    <t>3.3.01-Mixtos</t>
  </si>
  <si>
    <t>3.3.02-Mitigación</t>
  </si>
  <si>
    <t>3.3.03-Conocimiento del riesgo de desastres climáticos</t>
  </si>
  <si>
    <t>3.3.04-Gobernanza del riesgo de desastres climáticos</t>
  </si>
  <si>
    <t>3.3.07-Otras medidas de adaptación</t>
  </si>
  <si>
    <t>3.3.99-Planificación, gestión y supervisión de cambio climático</t>
  </si>
  <si>
    <t>4.1-Vivienda y servicios comunitarios</t>
  </si>
  <si>
    <t>4.1.01-Urbanización y servicios comunitarios</t>
  </si>
  <si>
    <t>4.1.02-Desarrollo comunitario</t>
  </si>
  <si>
    <t>4.1.03-Abastecimiento de agua potable</t>
  </si>
  <si>
    <t>4.2-Salud</t>
  </si>
  <si>
    <t>4.2.02-Servicios hospitalarios</t>
  </si>
  <si>
    <t>4.2.03-Servicios de la salud pública y prevención de la salud</t>
  </si>
  <si>
    <t>4.2.04-Servicios médicos en salud sexual/reproductiva y de centros de salud materno infantil</t>
  </si>
  <si>
    <t>4.2.98-Investigación y desarrollo relacionados con la salud</t>
  </si>
  <si>
    <t>4.2.99-Planificación, gestión y supervisión de la salud</t>
  </si>
  <si>
    <t>4.3-Actividades deportivas, recreativas, culturales y religiosas</t>
  </si>
  <si>
    <t>4.3.01-Deportes de alto rendimiento</t>
  </si>
  <si>
    <t>4.3.02-Servicios recreativos y deportivos</t>
  </si>
  <si>
    <t>4.3.03-Servicios culturales</t>
  </si>
  <si>
    <t>4.3.05-Servicios religiosos y otros servicios comunitarios religiosos</t>
  </si>
  <si>
    <t>4.3.99-Planificación, gestión y supervisión de las actividades deportivas, recreativas, culturales y religiosas</t>
  </si>
  <si>
    <t>4.4.01-Educación inicial</t>
  </si>
  <si>
    <t>4.4.04-Educación superior</t>
  </si>
  <si>
    <t>4.4.05-Educación de adultos</t>
  </si>
  <si>
    <t>4.4.06-Educación técnica</t>
  </si>
  <si>
    <t>4.4.07-Educación vocacional</t>
  </si>
  <si>
    <t>4.4.08-Enseñanza y capacitación para defensa y seguridad</t>
  </si>
  <si>
    <t>4.4.09-Enseñanza no atribuible a ningún nivel</t>
  </si>
  <si>
    <t>4.4.98-Investigación y desarrollo relacionados con la educación</t>
  </si>
  <si>
    <t>4.4.99-Planificación, gestión y supervisión de la educación</t>
  </si>
  <si>
    <t>4.5.01-Edad avanzada, pensiones (por edad o incapacidad)</t>
  </si>
  <si>
    <t>4.5.06-Desempleo</t>
  </si>
  <si>
    <t>4.5.07-Vivienda social</t>
  </si>
  <si>
    <t>4.5.09-Juventud</t>
  </si>
  <si>
    <t>4.5.10-Asistencia social</t>
  </si>
  <si>
    <t>4.5.99-Planificación, gestión y supervisión de la protección social</t>
  </si>
  <si>
    <t>4.6-Equidad de género</t>
  </si>
  <si>
    <t>4.6.01-Acciones focalizada en mujeres</t>
  </si>
  <si>
    <t>4.6.03-Acciones para una cultura de igualdad de género.</t>
  </si>
  <si>
    <t>4.6.04-Acciones de prevención, atención y protección de violencia de género</t>
  </si>
  <si>
    <t>Clasificación Objetal</t>
  </si>
  <si>
    <t>2.1.1-REMUNERACIONES</t>
  </si>
  <si>
    <t>2.1.2-SOBRESUELDOS</t>
  </si>
  <si>
    <t>2.1.3-DIETAS Y GASTOS DE REPRESENTACIÓN</t>
  </si>
  <si>
    <t>2.1.5-CONTRIBUCIONES A LA SEGURIDAD SOCIAL</t>
  </si>
  <si>
    <t>2.2.1-SERVICIOS BÁSICOS</t>
  </si>
  <si>
    <t>2.2.2-PUBLICIDAD, IMPRESIÓN Y ENCUADERNACIÓN</t>
  </si>
  <si>
    <t>2.2.3-VIÁTICOS</t>
  </si>
  <si>
    <t>2.2.4-TRANSPORTE Y ALMACENAJE</t>
  </si>
  <si>
    <t>2.2.5-ALQUILERES Y RENTAS</t>
  </si>
  <si>
    <t>2.2.6-SEGUROS</t>
  </si>
  <si>
    <t>2.2.7-SERVICIOS DE CONSERVACIÓN, REPARACIONES MENORES E INSTALACIONES TEMPORALES</t>
  </si>
  <si>
    <t>2.2.8-OTROS SERVICIOS NO INCLUIDOS EN CONCEPTOS ANTERIORES</t>
  </si>
  <si>
    <t>2.2.9-OTRAS CONTRATACIONES DE SERVICIOS</t>
  </si>
  <si>
    <t>2.3.1-ALIMENTOS Y PRODUCTOS AGROFORESTALES</t>
  </si>
  <si>
    <t>2.3.2-TEXTILES Y VESTUARIOS</t>
  </si>
  <si>
    <t>2.3.3-PAPEL, CARTÓN E IMPRESOS</t>
  </si>
  <si>
    <t>2.3.4-PRODUCTOS FARMACÉUTICOS</t>
  </si>
  <si>
    <t>2.3.5-CUERO, CAUCHO Y PLÁSTICO</t>
  </si>
  <si>
    <t>2.3.6-PRODUCTOS DE MINERALES, METÁLICOS Y NO METÁLICOS</t>
  </si>
  <si>
    <t>2.3.7-COMBUSTIBLES, LUBRICANTES, PRODUCTOS QUÍMICOS Y CONEXOS</t>
  </si>
  <si>
    <t>2.3.8-GASTOS QUE SE ASIGNARÁN DURANTE EL EJERCICIO (ART. 32 Y 33 LEY 423-06)</t>
  </si>
  <si>
    <t>2.3.9-PRODUCTOS Y ÚTILES VARIOS</t>
  </si>
  <si>
    <t>2.4.1-TRANSFERENCIAS CORRIENTES AL SECTOR PRIVADO</t>
  </si>
  <si>
    <t>2.4.3-TRANSFERENCIAS CORRIENTES A GOBIERNOS GENERALES LOCALES</t>
  </si>
  <si>
    <t>2.4.4-TRANSFERENCIAS CORRIENTES A EMPRESAS PÚBLICAS NO FINANCIERAS</t>
  </si>
  <si>
    <t>2.4.5-TRANSFERENCIAS CORRIENTES A INSTITUCIONES PÚBLICAS FINANCIERAS</t>
  </si>
  <si>
    <t>2.4.6-SUBVENCIONES</t>
  </si>
  <si>
    <t>2.4.7-TRANSFERENCIAS CORRIENTES AL SECTOR EXTERNO</t>
  </si>
  <si>
    <t>2.4.9-TRANSFERENCIAS CORRIENTES A OTRAS INSTITUCIONES PÚBLICAS</t>
  </si>
  <si>
    <t>2.5.1-TRANSFERENCIAS DE CAPITAL AL SECTOR PRIVADO</t>
  </si>
  <si>
    <t>2.5.3-TRANSFERENCIAS DE CAPITAL A GOBIERNOS GENERALES LOCALES</t>
  </si>
  <si>
    <t>2.5.5-TRANSFERENCIAS DE CAPITAL A INSTITUCIONES PÚBLICAS FINANCIERAS</t>
  </si>
  <si>
    <t>2.6.1-MOBILIARIO Y EQUIPO</t>
  </si>
  <si>
    <t>2.6.2-MOBILIARIO Y EQUIPO DE AUDIO, AUDIOVISUAL, RECREATIVO Y EDUCACIONAL</t>
  </si>
  <si>
    <t>2.6.3-EQUIPO E INSTRUMENTAL, CIENTÍFICO Y LABORATORIO</t>
  </si>
  <si>
    <t>2.6.4-VEHÍCULOS Y EQUIPO DE TRANSPORTE, TRACCIÓN Y ELEVACIÓN</t>
  </si>
  <si>
    <t>2.6.5-MAQUINARIA, OTROS EQUIPOS Y HERRAMIENTAS</t>
  </si>
  <si>
    <t>2.6.6-EQUIPOS DE DEFENSA Y SEGURIDAD</t>
  </si>
  <si>
    <t>2.6.7-ACTIVOS BIOLÓGICOS</t>
  </si>
  <si>
    <t>2.6.8-BIENES INTANGIBLES</t>
  </si>
  <si>
    <t>2.6.9-EDIFICIOS, ESTRUCTURAS, TIERRAS, TERRENOS Y OBJETOS DE VALOR</t>
  </si>
  <si>
    <t>2.7.1-OBRAS EN EDIFICACIONES</t>
  </si>
  <si>
    <t>2.7.2-INFRAESTRUCTURA</t>
  </si>
  <si>
    <t>2.7.4-GASTOS QUE SE ASIGNARÁN DURANTE EL EJERCICIO PARA INVERSIÓN (ART. 32 Y 33 LEY 423-06)</t>
  </si>
  <si>
    <t>2.9.1-INTERESES DE LA DEUDA PÚBLICA INTERNA</t>
  </si>
  <si>
    <t>2.9.2-INTERESES DE LA DEUDA PUBLICA EXTERNA</t>
  </si>
  <si>
    <t>2.9.4-COMISIONES Y OTROS GASTOS BANCARIOS DE LA DEUDA PÚBLICA</t>
  </si>
  <si>
    <t>Proyectos de inversión</t>
  </si>
  <si>
    <t>2-GASTOS</t>
  </si>
  <si>
    <t>01-DISTRITO NACIONAL</t>
  </si>
  <si>
    <t>10-FONDO GENERAL</t>
  </si>
  <si>
    <t>00-N/A</t>
  </si>
  <si>
    <t>20-FONDOS CON DESTINO ESPECÍFICO</t>
  </si>
  <si>
    <t>60-CREDITO EXTERNO</t>
  </si>
  <si>
    <t>70-DONACION EXTERNA</t>
  </si>
  <si>
    <t>04-BARAHONA</t>
  </si>
  <si>
    <t>06-DUARTE</t>
  </si>
  <si>
    <t>08-EL SEIBO</t>
  </si>
  <si>
    <t>10-INDEPENDENCIA</t>
  </si>
  <si>
    <t>11-LA ALTAGRACIA</t>
  </si>
  <si>
    <t>13-LA VEGA</t>
  </si>
  <si>
    <t>21-SAN CRISTOBAL</t>
  </si>
  <si>
    <t>22-SAN JUAN</t>
  </si>
  <si>
    <t>25-SANTIAGO</t>
  </si>
  <si>
    <t>27-VALVERDE</t>
  </si>
  <si>
    <t>32-SANTO DOMINGO</t>
  </si>
  <si>
    <t>99-MULTIPROVINCIAL</t>
  </si>
  <si>
    <t>50-CRÉDITO INTERNO</t>
  </si>
  <si>
    <t>62-RECONSTRUCCIÓN DE INFRAESTRUCTURA VIAL URBANA EN LA CIRCUNSCRIPCIÓN 1 DEL DISTRITO NACIONAL</t>
  </si>
  <si>
    <t>02-REHABILITACIÓN PARA EL DESARROLLO TURÍSTICO Y SOCIAL DE LA CIUDAD COLONIAL, SANTO DOMINGO, D.N.</t>
  </si>
  <si>
    <t>02-AZUA</t>
  </si>
  <si>
    <t>59-RECONSTRUCCIÓN DE LA INFRAESTRUCTURA VIAL URBANA DEL MUNICIPIO LAS CHARCAS, PROVINCIA AZUA</t>
  </si>
  <si>
    <t>67-RECONSTRUCCIÓN DE INFRAESTRUCTURA VIAL URBANA DEL MUNICIPIO AZUA DE COMPOSTELA, PROVINCIA AZUA</t>
  </si>
  <si>
    <t>07-Recuperación de la Cobertura Vegetal en Cuencas Hidrográficas de la República Dominicana.</t>
  </si>
  <si>
    <t>03-BAHORUCO</t>
  </si>
  <si>
    <t>43-CONSTRUCCIÓN CENTRO UNIVERSITARIO REGIONAL UASD NEYBA, PROVINCIA BAHORUCO</t>
  </si>
  <si>
    <t>26-REHABILITACIÓN DE LA INFRAESTRUCTURA VIAL URBANA DEL MUNICIPIO DE FUNDACION, PROVINCIA BARAHONA</t>
  </si>
  <si>
    <t>28-RECONSTRUCCIÓN DE LA INFRAESTRUCTURA VIAL URBANA DEL MUNICIPIO DE VICENTE NOBLE, PROVINCIA BARAHONA</t>
  </si>
  <si>
    <t>31-CONSTRUCCIÓN DE DESTACAMENTOS POLICIALES EN COMUNIDADES DE LA PROVINCIA BARAHONA</t>
  </si>
  <si>
    <t>43-RECONSTRUCCIÓN DE LA CARRETERA ENRIQUILLO - BARAHONA EN LA PROVINCIA BARAHONA</t>
  </si>
  <si>
    <t>53-RECONSTRUCCIÓN DE LA INFRAESTRUCTURA VIAL URBANA DEL MUNICIPIO DE CABRAL, PROVINCIA BARAHONA</t>
  </si>
  <si>
    <t>58-RECONSTRUCCIÓN DE INFRAESTRUCTURA VIAL URBANA DEL MUNICIPIO DE PARAISO, PROVINCIA BARAHONA</t>
  </si>
  <si>
    <t>05-DAJABON</t>
  </si>
  <si>
    <t>98-CONSTRUCCIÓN HOSPITAL MUNICIPAL DE DAJABÓN PROVINCIA DAJABÓN, REPÚBLICA DOMINICANA</t>
  </si>
  <si>
    <t>08-MANEJO DE PAISAJES PRODUCTIVOS INTEGRADOS DE LAS CUENCAS DE LOS RÍOS YAQUE DEL NORTE Y YUNA</t>
  </si>
  <si>
    <t>07-ELIAS PINA</t>
  </si>
  <si>
    <t>45-RECONSTRUCCIÓN CARRETERA MACASIAS GUAROA, CONSTRUCCION CALLES DE MACASIAS Y HELIPUERTO, PROV. ELIAS PIÑA</t>
  </si>
  <si>
    <t>98-RECONSTRUCCIÓN DE 22KM DEL TRAMO CARRETERO EL CERCADO-HONDO VALLE, PROVINCIAS SAN JUAN Y ELIAS PIÑA</t>
  </si>
  <si>
    <t>93-RECONSTRUCCIÓN HOSPITAL TEOFILO HERNANDEZ, EL SEIBO</t>
  </si>
  <si>
    <t>09-ESPAILLAT</t>
  </si>
  <si>
    <t>57-RECONSTRUCCIÓN DE LA INFRAESTRUCTURA VIAL URBANA DEL MUNICIPIO DE MOCA, PROVINCIA ESPAILLAT</t>
  </si>
  <si>
    <t>51-CONSTRUCCIÓN DE UNIDAD TRAUMATOLOGICA Y DE EMERGENCIA EN EL HOSPITAL GENERAL NUESTRA SENORA DE LA ALTAGRACIA PROVINCIA LA ALTAGRACIA</t>
  </si>
  <si>
    <t>12-LA ROMANA</t>
  </si>
  <si>
    <t>10-CONSTRUCCIÓN 4 ESTANCIAS INFANTILES EN LA PROVINCIA DE LA ROMANA</t>
  </si>
  <si>
    <t>65-RECONSTRUCCIÓN DE INFRAESTRUCTURA VIAL URBANA DEL MUNICIPIO LA VEGA, PROVINCIA LA VEGA</t>
  </si>
  <si>
    <t>80-CONSTRUCCIÓN DE 1 ESTANCIAS INFANTILES EN LA PROVINCIA DE LA VEGA (FASE 3)</t>
  </si>
  <si>
    <t>88-REPARACIÓN HOSPITALES DE LA PROVINCIA LA VEGA</t>
  </si>
  <si>
    <t>14-MARIA TRINIDAD SANCHEZ</t>
  </si>
  <si>
    <t>04-CONSTRUCCIÓN DE INFRAESTRUCTURA PARA LA DISPOSICIÓN FINAL DE RESIDUOS SÓLIDOS EN NAGUA, PROVINCIA MARIA TRINIDAD SANCHEZ</t>
  </si>
  <si>
    <t>07-CONSTRUCCIÓN BARRERA DE PROTECCIÓN MARINA, TRAMO VIAL, OBRAS CONEXAS Y COMPLEMENTARIAS EN NAGUA, PROVINCIA MARÍA TRINIDAD SANCHEZ.</t>
  </si>
  <si>
    <t>15-MONTE CRISTI</t>
  </si>
  <si>
    <t>03-AMPLIACIÓN DEL SISTEMA NACIONAL DE ATENCION A EMERGENCIAS Y SEGURIDAD 9-1-1, FASE II</t>
  </si>
  <si>
    <t>39-Construcción Hospital Municipal Villa Vásquez, Provincia de Monte Cristi.</t>
  </si>
  <si>
    <t>16-PEDERNALES</t>
  </si>
  <si>
    <t>27-RECONSTRUCCIÓN DE LA CARRETERA ENRIQUILLO - PEDERNALES EN LAS PROVINCIAS BARAHONA Y PEDERNALES</t>
  </si>
  <si>
    <t>17-PERAVIA</t>
  </si>
  <si>
    <t>16-REMODELACIÓN DE OFICINAS PÚBLICAS, MUNICIPIO BANI, PROVINCIA PERAVIA.</t>
  </si>
  <si>
    <t>18-PUERTO PLATA</t>
  </si>
  <si>
    <t>46-RECONSTRUCCIÓN DE LA INFRAESTRUCTURA VIAL URBANA DEL MUNICIPIO VILLA ISABELA DE LA PROVINCIA PUERTO PLATA</t>
  </si>
  <si>
    <t>48-RECONSTRUCCIÓN DE LA INFRAESTRUCTURA VIAL URBANA DEL MUNICIPIO GUANANICO, PROVINCIA PUERTO PLATA</t>
  </si>
  <si>
    <t>66-RECONSTRUCCIÓN DE INFRAESTRUCTURA VIAL URBANA DEL MUNICIPIO DE SAN FELIPE DE PUERTO PLATA, PROVINCIA PUERTO PLATA</t>
  </si>
  <si>
    <t>85-REMODELACIÓN HOSPITALES DE LA PROVINCIA PUERTO PLATA</t>
  </si>
  <si>
    <t>19-HERMANAS MIRABAL</t>
  </si>
  <si>
    <t>20-SAMANA</t>
  </si>
  <si>
    <t>05-CONSTRUCCIÓN DE INFRAESTRUCTURAS PARA LA DISPOSICIÓN FINAL DE RESIDUOS SÓLIDOS EN SAMANÁ, PROVINCIA SAMANÁ</t>
  </si>
  <si>
    <t>04-CONSTRUCCIÓN DE 250 VIVIENDAS EN LA PROVINCIA SAN CRISTOBAL</t>
  </si>
  <si>
    <t>11-CONSTRUCCIÓN Y EQUIPAMIENTO CIUDAD SANITARIA SAN CRISTÓBAL</t>
  </si>
  <si>
    <t>23-CONSTRUCCIÓN DE DESTACAMENTOS POLICIALES EN LA PROVINCIA SAN JUAN</t>
  </si>
  <si>
    <t>23-SAN PEDRO DE MACORIS</t>
  </si>
  <si>
    <t>23-RECONSTRUCCIÓN CARRETERA DE LOS LLANOS-AL PUERTO, PROVINCIA SAN PEDRO DE MACORIS</t>
  </si>
  <si>
    <t>73-REPARACIÓN HOSPITAL EN LA PROVINCIA SAN PEDRO DE MACORÍS</t>
  </si>
  <si>
    <t>24-SANCHEZ RAMIREZ</t>
  </si>
  <si>
    <t>12-RESTAURACIÓN DEL CENTRO DE LA CULTURA ERCILIA PEPÍN, PROVINCIA SANTIAGO</t>
  </si>
  <si>
    <t>13-CONSTRUCCIÓN CENTRO PERIFERICO LA JOYA, PROVINCIA SANTIAGO</t>
  </si>
  <si>
    <t>30-REMODELACIÓN HOSPITAL MUNICIPAL DE SAN JOSÉ DE LAS MATAS EN LA PROVINCIA DE SANTIAGO</t>
  </si>
  <si>
    <t>36-RECONSTRUCCIÓN HOSPITAL JOSE MARIA CABRAL Y BAEZ, SANTIAGO, PROVINCIA SANTIAGO</t>
  </si>
  <si>
    <t>40-REMODELACIÓN DE LA CALLE DEL SOL TRAMO COMPRENDIDO ENTRE LAS CALLES GENERAL VALVERDE Y SABANA LARGA, PROVINCIA SANTIAGO</t>
  </si>
  <si>
    <t>26-SANTIAGO RODRIGUEZ</t>
  </si>
  <si>
    <t>44-CONSTRUCCIÓN CENTRO UNIVESITARIO REGIONAL UASD PROVINCIA SANTIAGO RODRIGUEZ</t>
  </si>
  <si>
    <t>39-CONSTRUCCIÓN DE PUENTE VEHICULAR TIPO TABLERO LOS CHIVOS, D.M GUATAPANAL, MUNICIPIO MAO, PROVINCIA VALVERDE</t>
  </si>
  <si>
    <t>52-CONSTRUCCIÓN UNIDAD TRAUMATOLOGICA Y DE EMERGENCIA EN HOSPITAL LUIS BOGAERT PROVINCIA VALVERDE</t>
  </si>
  <si>
    <t>55-RECONSTRUCCIÓN DE LA INFRAESTRUCTURA VIAL URBANA DEL MUNICIPIO LAGUNA SALADA, PROVINCIA VALVERDE.</t>
  </si>
  <si>
    <t>64-RECONSTRUCCIÓN DE INFRAESTRUCTURA VIAL URBANA DEL MUNICIPIO ESPERANZA, PROVINCIA VALVERDE</t>
  </si>
  <si>
    <t>28-MONSENOR NOUEL</t>
  </si>
  <si>
    <t>18-REMODELACIÓN CENTRO COMUNAL SIMON BOLIVAR DEL SECTOR CARACOL BANANA, MUNICIPIO BONAO, PROVINCIA MONSEÑOR NOUEL</t>
  </si>
  <si>
    <t>29-MONTE PLATA</t>
  </si>
  <si>
    <t>19-CONSTRUCCIÓN DE 1 ESTANCIA INFANTIL EN LA PROVINCIA DE MONTE PLATA</t>
  </si>
  <si>
    <t>47-RECONSTRUCCIÓN DE LA INFRAESTRUCTURA VIAL URBANA DEL MUNICIPIO DE MONTE PLATA, PROVINCIA MONTE PLATA</t>
  </si>
  <si>
    <t>30-HATO MAYOR</t>
  </si>
  <si>
    <t>06-RECONSTRUCCIÓN CARRETERA HATO MAYOR - EL PUERTO, PROVINCIA HATO MAYOR</t>
  </si>
  <si>
    <t>38-CONSTRUCCIÓN EXTENSION UASD HATO MAYOR</t>
  </si>
  <si>
    <t>31-SAN JOSE DE OCOA</t>
  </si>
  <si>
    <t>02-AMPLIACIÓN DEL SERVICIO DE LA LINEA 1 DEL METRO DE SANTO DOMINGO</t>
  </si>
  <si>
    <t>04-CONSTRUCCIÓN DE LA LÍNEA 1B DEL METRO DE SANTO DOMINGO, TRAMO VILLA MELLA - PUNTA, SANTO DOMINGO NORTE</t>
  </si>
  <si>
    <t>67-CONSTRUCCIÓN DE 13 ESTANCIAS INFANTILES EN LA PROVINCIA SANTO DOMINGO (FASE 3)</t>
  </si>
  <si>
    <t>01-CONSTRUCCIÓN DE CAMARAS TERMICA PARA LA PRODUCCION DE MATERIAL DE SIEMBRA DE PLATANO DE ALTA CALIDAD EN LA REP. DOM</t>
  </si>
  <si>
    <t>03-CONSTRUCCIÓN DEL CENTRO DE RETENCIÓN VEHICULAR DE LA DIGESETT, PROVINCIA SANTO DOMINGO</t>
  </si>
  <si>
    <t>Total general</t>
  </si>
  <si>
    <t>3-FINANCIAMIENTO</t>
  </si>
  <si>
    <t>4.3.04-Servicios de radio, televisión y servicios editoriales</t>
  </si>
  <si>
    <t>2.9.01-Comercio de distribución almacenamiento y depósito</t>
  </si>
  <si>
    <t>03-CONSTRUCCIÓN PUENTE SOBRE RIO INAJE Y CRUCE LAS LANAS - MANUEL BUENO, PROVINCIA DAJABON</t>
  </si>
  <si>
    <t>39-RECONSTRUCCIÓN CAMINO VECINAL MIRABEL ADENTRO-HATILLO Y RAMAL I, SAN FRANCISCO DE MACORIS, PROV. DUARTE</t>
  </si>
  <si>
    <t>44-RECONSTRUCCIÓN CAMINO CARRETERO LA PIÑA - NARANJO - DULCE - LA EXPLANACION - RIO BOBA EN LA PROVINCIA DUARTE</t>
  </si>
  <si>
    <t>63-REHABILITACIÓN CASA DE LA CULTURA DE EL SEIBO, MUNICIPIO EL SEIBO, PROVINCIA EL SEIBO</t>
  </si>
  <si>
    <t>41-CONSTRUCCIÓN DEL CAMINO VECINAL CRUCE AVILA - LAS MERCEDES TRAMO I Y II EN LA PROVINCIA PEDERNALES</t>
  </si>
  <si>
    <t>06-CONSTRUCCIÓN DE 250 VIVIENDAS EN LA PROVINCIA SAN PEDRO DE MACORÍS</t>
  </si>
  <si>
    <t>14-RECONSTRUCCIÓN CARRETERA GUERRA-BAYAGUANA, PROV. MONTE PLATA</t>
  </si>
  <si>
    <t>32-CONSTRUCCIÓN EDIFICIO PARA HABITACIONES Y ESTRUCTURA DEL TECHO DE LA CANCHA DEL CEFIJUFA, MUNICIPIO SANTO DOMINGO ESTE.</t>
  </si>
  <si>
    <t>60-CONSTRUCCIÓN CIUDAD JUDICIAL MUNICIPIO SANTO DOMINGO OESTE, PROVINCIA SANTO DOMINGO</t>
  </si>
  <si>
    <t>81-RECONSTRUCCIÓN DEL ESTADIO DE BEISBOL CRISTO REDENTOR EN EL SECTOR LOS GIRASOLES,DISTRITO NACIONAL</t>
  </si>
  <si>
    <t>59-CONSTRUCCIÓN ESTADIO DE BASEBALL BEBECITO DEL VILLAR, BONAO, PROV. MONSEÑOR NOUEL</t>
  </si>
  <si>
    <t>97-RECONSTRUCCIÓN DE LA INFRAESTRUCTURA VIAL URBANA DEL MUNICIPIO PADRE LAS CASAS, PROVINCIA AZUA</t>
  </si>
  <si>
    <t>92-RECONSTRUCCIÓN DE LA INFRAESTRUCTURA VIAL URBANA DEL MUNICIPIO DE NEYBA, PROVINCIA BAHORUCO</t>
  </si>
  <si>
    <t>68-RECONSTRUCCIÓN DE LA INFRAESTRUCTURA VIAL URBANA DEL MUNICIPIO EL PEÑON, PROVINCIA BARAHONA</t>
  </si>
  <si>
    <t>80-RECONSTRUCCIÓN DE LA INFRAESTRUCTURA VIAL URBANA DEL MUNICIPIO DAJABON, PROVINCIA DAJABON</t>
  </si>
  <si>
    <t>94-RECONSTRUCCIÓN DE LA INFRAESTRUCTURA VIAL URBANA DEL MUNICIPIO DE COMENDADOR, PROVINCIA ELIAS PIÑA</t>
  </si>
  <si>
    <t>89-RECONSTRUCCIÓN DE LA INFRAESTRUCTURA VIAL URBANA DEL MUNICIPIO DUVERGÉ, PROVINCIA INDEPENDENCIA</t>
  </si>
  <si>
    <t>63-RECONSTRUCCIÓN DE LA INFRAESTRUCTURA VIAL URBANA DEL MUNICIPIO DE LA ROMANA, PROVINCIA LA ROMANA</t>
  </si>
  <si>
    <t>95-RECONSTRUCCIÓN DE LA INFRAESTRUCTURA VIAL URBANA DEL MUNICIPIO JARABACOA, PROVINCIA LA VEGA</t>
  </si>
  <si>
    <t>91-RECONSTRUCCIÓN DE LA INFRAESTRUCTURA VIAL URBANA DEL MUNICIPIO DE NAGUA, PROVINCIA MARÍA TRINIDAD SÁNCHEZ</t>
  </si>
  <si>
    <t>93-RECONSTRUCCIÓN DE LA INFRAESTRUCTURA VIAL URBANA DEL MUNICIPIO PEDERNALES, PROVINCIA PEDERNALES</t>
  </si>
  <si>
    <t>82-RECONSTRUCCIÓN DE LA INFRAESTRUCTURA VIAL URBANA DEL MUNICIPIO IMBERT, PROVINCIA PUERTO PLATA</t>
  </si>
  <si>
    <t>85-RECONSTRUCCIÓN DE LA INFRAESTRUCTURA VIAL URBANA DEL MUNICIPIO TENARES, PROVINCIA HERMANAS MIRABAL</t>
  </si>
  <si>
    <t>01-RECONSTRUCCIÓN DE LA INFRAESTRUCTURA VIAL URBANA DEL MUNICIPIO SANTA BÁRBARA DE SAMANÁ, PROVINCIA SAMANÁ</t>
  </si>
  <si>
    <t>71-RECONSTRUCCIÓN DE LA INFRAESTRUCTURA VIAL URBANA DEL MUNICIPIO BOHECHIO, PROVINCIA SAN JUAN</t>
  </si>
  <si>
    <t>88-RECONSTRUCCIÓN DE LA INFRAESTRUCTURA VIAL URBANA DEL MUNICIPIO COTUÍ, PROVINCIA SÁNCHEZ RAMÍREZ</t>
  </si>
  <si>
    <t>73-RECONSTRUCCIÓN DE LA INFRAESTRUCTURA VIAL URBANA DEL MUNICIPIO SAN IGNACIO DE SABANETA, PROVINCIA SANTIAGO RODRÍGUEZ</t>
  </si>
  <si>
    <t>86-RECONSTRUCCIÓN DE LA INFRAESTRUCTURA VIAL URBANA DEL MUNICIPIO BONAO, PROVINCIA MONSEÑOR NOUEL</t>
  </si>
  <si>
    <t>75-RECONSTRUCCIÓN DE LA INFRAESTRUCTURA VIAL URBANA DEL MUNICIPIO BAYAGUANA, PROVINCIA MONTE PLATA</t>
  </si>
  <si>
    <t>84-RECONSTRUCCIÓN DE LA INFRAESTRUCTURA VIAL URBANA DEL MUNICIPIO DE HATO MAYOR DEL REY, PROVINCIA HATO MAYOR</t>
  </si>
  <si>
    <t>69-RECONSTRUCCIÓN DE LA INFRAESTRUCTURA VIAL URBANA DEL MUNICIPIO DE SABANA LARGA, PROVINCIA SAN JOSÉ DE OCOA</t>
  </si>
  <si>
    <t>79-RECONSTRUCCIÓN DE LA INFRAESTRUCTURA VIAL URBANA DEL MUNICIPIO SANTO DOMINGO OESTE, PROVINCIA SANTO DOMINGO</t>
  </si>
  <si>
    <t>90-RECONSTRUCCIÓN DE LA INFRAESTRUCTURA VIAL URBANA DEL MUNICIPIO SAN ANTONIO DE GUERRA, PROVINCIA SANTO DOMINGO</t>
  </si>
  <si>
    <t>99-RECONSTRUCCIÓN DE LA INFRAESTRUCTURA VIAL URBANA DEL MUNICIPIO DE PEDRO BRAND, PROVINCIA SANTO DOMINGO</t>
  </si>
  <si>
    <t>87-RECONSTRUCCIÓN DE LA INFRAESTRUCTURA VIAL URBANA DEL MUNICIPIO MATANZAS, PROVINCIA PERAVIA</t>
  </si>
  <si>
    <t>2.5.02-Manufacturas</t>
  </si>
  <si>
    <t>4.4.02-Educación primaria</t>
  </si>
  <si>
    <t>4.4.03-Educación secundaria</t>
  </si>
  <si>
    <t>13-AMPLIACIÓN DEL PLANTEL EDUCATIVO PARA INICIAL MERCEDES ADRIANA DE LA PAZ, MUNICIPIO LAS YAYAS DE VIAJAMA, PROVINCIA AZUA.</t>
  </si>
  <si>
    <t>14-AMPLIACIÓN DEL PLANTEL EDUCATIVO PARA INICIAL PERAVIA, MUNICIPIO BANÍ, PROVINCIA PERAVIA.</t>
  </si>
  <si>
    <t>21-AMPLIACIÓN DEL PLANTEL EDUCATIVO PARA INICIAL EL ROSARIO, MUNICIPIO EL SEIBO, PROVINCIA EL SEIBO.</t>
  </si>
  <si>
    <t>26-AMPLIACIÓN DEL PLANTEL EDUCATIVO PARA INICIAL LA GINA, MUNICIPIO MICHES, PROVINCIA EL SEIBO.</t>
  </si>
  <si>
    <t>28-AMPLIACIÓN DEL PLANTEL EDUCATIVO PARA INICIAL LUCAS GUIBBES, MUNICIPIO MICHES, PROVINCIA EL SEIBO.</t>
  </si>
  <si>
    <t>08-AMPLIACIÓN DEL PLANTEL EDUCATIVO PARA INICIAL BARRIO LAS 100, MUNICIPIO JIMANÍ, PROVINCIA INDEPENDENCIA.</t>
  </si>
  <si>
    <t>16-AMPLIACIÓN DEL PLANTEL EDUCATIVO PARA INICIAL NERY CUETO BELÉN DE DELMA, MUNICIPIO LA ROMANA, PROVINCIA LA ROMANA.</t>
  </si>
  <si>
    <t>03-AMPLIACIÓN DEL PLANTEL EDUCATIVO PARA INICIAL FRANCISCO DEL ROSARIO SÁNCHEZ, MUNICIPIO SAN JUAN, PROVINCIA SAN JUAN.</t>
  </si>
  <si>
    <t>29-AMPLIACIÓN DEL PLANTEL EDUCATIVO PARA INICIAL MARINA SEPÚLVEDA, MUNICIPIO EL PEÑÓN, PROVINCIA BARAHONA.</t>
  </si>
  <si>
    <t>30-AMPLIACIÓN DEL PLANTEL EDUCATIVO PARA INICIAL ANAIMA TEJADA CHAPMAN, MUNICIPIO BARAHONA, PROVINCIA BARAHONA.</t>
  </si>
  <si>
    <t>35-AMPLIACIÓN DEL PLANTEL EDUCATIVO PARA INICIAL MATÍAS RAMÓN MELLA, MUNICIPIO VICENTE NOBLE, PROVINCIA BARAHONA.</t>
  </si>
  <si>
    <t>58-AMPLIACIÓN DEL PLANTEL EDUCATIVO PARA INICIAL FÉLIX MARÍA MORILLO MONTERO, MUNICIPIO HONDO VALLE, PROVINCIA ELÍAS PIÑA.</t>
  </si>
  <si>
    <t>59-AMPLIACIÓN DEL PLANTEL EDUCATIVO PARA INICIAL PROF. ANICASIA SORIANO SÁNCHEZ, MUNICIPIO SAN CRISTÓBAL, PROVINCIA SAN CRISTÓBAL.</t>
  </si>
  <si>
    <t>60-AMPLIACIÓN DEL PLANTEL EDUCATIVO PARA INICIAL MARÍA TRINIDAD SÁNCHEZ, MUNICIPIO SAN CRISTÓBAL, PROVINCIA SAN CRISTÓBAL.</t>
  </si>
  <si>
    <t>61-AMPLIACIÓN DEL PLANTEL EDUCATIVO PARA INICIAL SAN RAFAEL, MUNICIPIO SAN CRISTÓBAL, PROVINCIA SAN CRISTÓBAL.</t>
  </si>
  <si>
    <t>62-AMPLIACIÓN DEL PLANTEL EDUCATIVO PARA INICIAL FUERTE RESOLÍ, MUNICIPIO SAN CRISTÓBAL, PROVINCIA SAN CRISTÓBAL.</t>
  </si>
  <si>
    <t>63-AMPLIACIÓN DEL PLANTEL EDUCATIVO PARA INICIAL CANASTICA, MUNICIPIO SAN CRISTÓBAL, PROVINCIA SAN CRISTÓBAL.</t>
  </si>
  <si>
    <t>68-AMPLIACIÓN DEL PLANTEL EDUCATIVO PARA INICIAL PROF. LORENZO PÉREZ POCHE, MUNICIPIO VILLA ALTAGRACIA, PROVINCIA SAN CRISTÓBAL.</t>
  </si>
  <si>
    <t>70-AMPLIACIÓN DEL PLANTEL EDUCATIVO PARA INICIAL LA CUCHILLA, MUNICIPIO VILLA ALTAGRACIA, PROVINCIA SAN CRISTÓBAL.</t>
  </si>
  <si>
    <t>72-AMPLIACIÓN DEL PLANTEL EDUCATIVO PARA INICIAL PROF. FLORA MATILDE JIMÉNEZ, MUNICIPIO VILLA ALTAGRACIA, PROVINCIA SAN CRISTÓBAL.</t>
  </si>
  <si>
    <t>73-AMPLIACIÓN DEL PLANTEL EDUCATIVO PARA INICIAL MARTIN LUTHER KING, MUNICIPIO VILLA ALTAGRACIA, PROVINCIA SAN CRISTÓBAL.</t>
  </si>
  <si>
    <t>75-AMPLIACIÓN DEL PLANTEL EDUCATIVO PARA INICIAL LOS GUZMÁN, MUNICIPIO YAGUATE, PROVINCIA SAN CRISTÓBAL.</t>
  </si>
  <si>
    <t>83-AMPLIACIÓN DEL PLANTEL EDUCATIVO PARA INICIAL ARROYO HIGÜERO, MUNICIPIO SAN GREGORIO DE NIGUA, PROVINCIA SAN CRISTÓBAL.</t>
  </si>
  <si>
    <t>86-AMPLIACIÓN DEL PLANTEL EDUCATIVO PARA INICIAL MERCEDES LUISA PÉREZ, MUNICIPIO SABANA GRANDE DE PALENQUE, PROVINCIA SAN CRISTÓBAL.</t>
  </si>
  <si>
    <t>87-AMPLIACIÓN DEL PLANTEL EDUCATIVO PARA INICIAL JULIÁN JIMÉNEZ, MUNICIPIO SAN GREGORIO DE NIGUA, PROVINCIA SAN CRISTÓBAL.</t>
  </si>
  <si>
    <t>38-AMPLIACIÓN DEL PLANTEL EDUCATIVO PARA INICIAL SAN ANDRÉS, MUNICIPIO VALLEJUELO, PROVINCIA SAN JUAN.</t>
  </si>
  <si>
    <t>39-AMPLIACIÓN DEL PLANTEL EDUCATIVO PARA INICIAL EL HATO, MUNICIPIO SAN JUAN, PROVINCIA SAN JUAN.</t>
  </si>
  <si>
    <t>40-AMPLIACIÓN DEL PLANTEL EDUCATIVO PARA INICIAL SABANA ALTA, MUNICIPIO SAN JUAN, PROVINCIA SAN JUAN.</t>
  </si>
  <si>
    <t>41-AMPLIACIÓN DEL PLANTEL EDUCATIVO PARA INICIAL BUENA VISTA DEL YAQUE, MUNICIPIO BOHECHÍO, PROVINCIA SAN JUAN.</t>
  </si>
  <si>
    <t>42-AMPLIACIÓN DEL PLANTEL EDUCATIVO PARA INICIAL GUANITO, MUNICIPIO SAN JUAN, PROVINCIA SAN JUAN.</t>
  </si>
  <si>
    <t>43-AMPLIACIÓN DEL PLANTEL EDUCATIVO PARA INICIAL MOGOLLÓN - AURA CADENA, MUNICIPIO SAN JUAN, PROVINCIA SAN JUAN.</t>
  </si>
  <si>
    <t>45-AMPLIACIÓN DEL PLANTEL EDUCATIVO PARA INICIAL MACOTILLO, MUNICIPIO SAN JUAN, PROVINCIA SAN JUAN.</t>
  </si>
  <si>
    <t>46-AMPLIACIÓN DEL PLANTEL EDUCATIVO PARA INICIAL CATIVO, MUNICIPIO SAN JUAN, PROVINCIA SAN JUAN.</t>
  </si>
  <si>
    <t>47-AMPLIACIÓN DEL PLANTEL EDUCATIVO PARA INICIAL LA MESETA, MUNICIPIO SAN JUAN, PROVINCIA SAN JUAN.</t>
  </si>
  <si>
    <t>48-AMPLIACIÓN DEL PLANTEL EDUCATIVO PARA INICIAL PROF. ROSA MARÍA MORA TAVERAS, MUNICIPIO SAN JUAN, PROVINCIA SAN JUAN.</t>
  </si>
  <si>
    <t>49-AMPLIACIÓN DEL PLANTEL EDUCATIVO PARA INICIAL HILARIO PUELLO BATISTA, MUNICIPIO SAN JUAN, PROVINCIA SAN JUAN.</t>
  </si>
  <si>
    <t>50-AMPLIACIÓN DEL PLANTEL EDUCATIVO PARA INICIAL PROF. JUANA MARÍA VARGAS, MUNICIPIO SAN JUAN, PROVINCIA SAN JUAN.</t>
  </si>
  <si>
    <t>51-AMPLIACIÓN DEL PLANTEL EDUCATIVO PARA INICIAL MILAGROS RODRÍGUEZ SÁNCHEZ, MUNICIPIO JUAN DE HERRERA, PROVINCIA SAN JUAN.</t>
  </si>
  <si>
    <t>52-AMPLIACIÓN DEL PLANTEL EDUCATIVO PARA INICIAL PUNTA CAÑA, MUNICIPIO SAN JUAN, PROVINCIA SAN JUAN.</t>
  </si>
  <si>
    <t>55-AMPLIACIÓN DEL PLANTEL EDUCATIVO PARA INICIAL CLUB ROTARIO MAGUANA, MUNICIPIO SAN JUAN, PROVINCIA SAN JUAN.</t>
  </si>
  <si>
    <t>22-REMODELACIÓN CENTRO DE CONVENCIONES Y EVANGELIZACIÓN MONSEÑOR REYNALDO CONNORS, MUNICIPIO SAN JUAN DE LA MAGUANA, PROVINCIA SAN JUAN</t>
  </si>
  <si>
    <t>93-AMPLIACIÓN DEL PLANTEL EDUCATIVO PARA INICIAL LOS RANCHOS DE BABOSICO ARRIBA, MUNICIPIO SANTIAGO, PROVINCIA SANTIAGO.</t>
  </si>
  <si>
    <t>94-AMPLIACIÓN DEL PLANTEL EDUCATIVO PARA INICIAL GREGORIO LUPERÓN - MACORÍS DEL LIMÓN, MUNICIPIO VILLA GONZÁLEZ, PROVINCIA SANTIAGO.</t>
  </si>
  <si>
    <t>95-AMPLIACIÓN DEL PLANTEL EDUCATIVO PARA INICIAL CELESTINA PATRIA GRULLÓN FRANCO - BANEGAS, MUNICIPIO VILLA GONZÁLEZ, PROVINCIA SANTIAGO.</t>
  </si>
  <si>
    <t>96-AMPLIACIÓN DEL PLANTEL EDUCATIVO PARA INICIAL ADRIANO VALDEZ - QUINIGUA, MUNICIPIO VILLA GONZÁLEZ, PROVINCIA SANTIAGO.</t>
  </si>
  <si>
    <t>97-AMPLIACIÓN DEL PLANTEL EDUCATIVO PARA INICIAL TRINA MOYA DE VÁSQUEZ, MUNICIPIO SAN JOSÉ DE LAS MATAS, PROVINCIA SANTIAGO.</t>
  </si>
  <si>
    <t>98-AMPLIACIÓN DEL PLANTEL EDUCATIVO PARA INICIAL MELIDA GIRALT, MUNICIPIO SANTIAGO, PROVINCIA SANTIAGO.</t>
  </si>
  <si>
    <t>58-CONSTRUCCIÓN DESTACAMENTO POLICIAL EL CAFE, MUNICIPIO SANTO DOMINGO OESTE, PROVINCIA SANTO DOMINGO</t>
  </si>
  <si>
    <t>84-HUMANIZACION DEL SISTEMA PENITENCIARIO DE LA REPÚBLICA DOMINICANA</t>
  </si>
  <si>
    <t>99-AMPLIACIÓN DEL PLANTEL EDUCATIVO PARA INICIAL ENRIQUETA OMLER, MUNICIPIO SOSÚA, PROVINCIA PUERTO PLATA.</t>
  </si>
  <si>
    <t>4.5.05-Familia e hijos</t>
  </si>
  <si>
    <t>90-CONSTRUCCIÓN DE LA CIUDAD SANITARIA DR. LUIS E. AYBAR, DISTRITO NACIONAL</t>
  </si>
  <si>
    <t>40-CONSTRUCCIÓN EDIFICIO DE ASOCIACIÓN DOMINICANA DE PRENSA TURÍSTICA ADOMPRETUR, MUNICIPIO PUERTO PLATA</t>
  </si>
  <si>
    <t>3.1.03-Ordenación de aguas residuales, drenaje y alcantarillado</t>
  </si>
  <si>
    <t>36-RECONSTRUCCIÓN DE LA INFRAESTRUCTURA VIAL URBANA DEL MUNICIPIO GUAYABAL, PROVINCIA AZUA</t>
  </si>
  <si>
    <t>38-RECONSTRUCCIÓN DE LA INFRAESTRUCTURA VIAL URBANA DEL MUNICIPIO LA DESCUBIERTA, PROVINCIA INDEPENDENCIA</t>
  </si>
  <si>
    <t>24-RECONSTRUCCIÓN DE LA INFRAESTRUCTURA VIAL URBANA DEL MUNICIPIO VILLA MONTELLANO, PROVINCIA PUERTO PLATA</t>
  </si>
  <si>
    <t>12-RECONSTRUCCIÓN DE LA INFRAESTRUCTURA VIAL URBANA DEL MUNICIPIO SÁNCHEZ, PROVINCIA SAMANÁ</t>
  </si>
  <si>
    <t>18-RECONSTRUCCIÓN DE LA INFRAESTRUCTURA VIAL URBANA DEL MUNICIPIO VALLEJUELO, PROVINCIA SAN JUAN</t>
  </si>
  <si>
    <t>19-RECONSTRUCCIÓN DE LA INFRAESTRUCTURA VIAL URBANA DEL MUNICIPIO LAS MATAS DE FARFÁN, PROVINCIA SAN JUAN.</t>
  </si>
  <si>
    <t>20-RECONSTRUCCIÓN DE LA INFRAESTRUCTURA VIAL URBANA DEL MUNICIPIO TAMBORIL, PROVINCIA SANTIAGO</t>
  </si>
  <si>
    <t>21-RECONSTRUCCIÓN DE LA INFRAESTRUCTURA VIAL URBANA DEL MUNICIPIO PUÑAL, PROVINCIA SANTIAGO</t>
  </si>
  <si>
    <t>22-RECONSTRUCCIÓN DE LA INFRAESTRUCTURA VIAL URBANA DEL MUNICIPIO VILLA GONZÁLEZ, PROVINCIA SANTIAGO</t>
  </si>
  <si>
    <t>15-RECONSTRUCCIÓN DE LA INFRAESTRUCTURA VIAL URBANA DEL MUNICIPIO EL VALLE, PROVINCIA HATO MAYOR</t>
  </si>
  <si>
    <t>25-REPARACIÓN DEL HOGAR DE ANCIANOS SAN FRANCISCO DE ASÍS, DISTRITO NACIONAL</t>
  </si>
  <si>
    <t>09-CONSTRUCCIÓN IGLESIA EN MONTE GRANDE, PROVINCIA BARAHONA</t>
  </si>
  <si>
    <t>01-CONSTRUCCIÓN VERJA PERIMETRAL INTELIGENTE FRONTERA REPÚBLICA DOMINICANA-HAITÍ</t>
  </si>
  <si>
    <t>09-RECONSTRUCCIÓN CAMINO VECINAL CRUCE LOS LANOS-RINCON HONDO-LA JAGUA-EL FIRME-LOMA VIEJA-LOS GUAYUYOS-MUNICIPIO DE CASTILLO, PROV. DUARTE</t>
  </si>
  <si>
    <t>38-CONSTRUCCIÓN PASARELA PEATONAL Y OBRAS ANEXAS ALREDEDOR DEL RÍO SALADO, MUNICIPIO LA ROMANA, PROVINCIA LA ROMANA</t>
  </si>
  <si>
    <t>17-RECONSTRUCCIÓN DE LA INFRAESTRUCTURA VIAL URBANA DEL MUNICIPIO LAS MATAS DE SANTA CRUZ, PROVINCIA MONTE CRISTI</t>
  </si>
  <si>
    <t>66-AMPLIACIÓN DEL PLANTEL EDUCATIVO PARA INICIAL ESTILIANO SUSANA, MUNICIPIO VILLA ALTAGRACIA, PROVINCIA SAN CRISTÓBAL.</t>
  </si>
  <si>
    <t>76-RECONSTRUCCIÓN DE LA INFRAESTRUCTURA VIAL URBANA DEL MUNICIPIO CAMBITA GARABITOS, PROVINCIA SAN CRISTÓBAL.</t>
  </si>
  <si>
    <t>84-AMPLIACIÓN DEL PLANTEL EDUCATIVO PARA INICIAL MAURICIO BÁEZ, MUNICIPIO SABANA GRANDE DE PALENQUE, PROVINCIA SAN CRISTÓBAL.</t>
  </si>
  <si>
    <t>89-AMPLIACIÓN DEL PLANTEL EDUCATIVO PARA INICIAL CANTALICIA ENCARNACIÓN MATEO, MUNICIPIO SABANA GRANDE DE PALENQUE, PROVINCIA SAN CRISTÓBAL.</t>
  </si>
  <si>
    <t>91-AMPLIACIÓN DEL PLANTEL EDUCATIVO PARA INICIAL ROSA ANGÉLICA MONTERO, MUNICIPIO SAN GREGORIO DE NIGUA, PROVINCIA SAN CRISTÓBAL.</t>
  </si>
  <si>
    <t>16-RECONSTRUCCIÓN DE LA INFRAESTRUCTURA VIAL URBANA DEL MUNICIPIO DE SABANA LA MAR, PROVINCIA HATO MAYOR</t>
  </si>
  <si>
    <t>42-RECONSTRUCCIÓN CAMINO VECINAL LOS ALGARROBOS-PRINGAMOSALA FUENTEMATA GALLINA-GUACHUPITA-HOYONCITO-EL PUERTO, PROV. HATO MAYOR</t>
  </si>
  <si>
    <t>01-MEJORAMIENTO DE 100,000 VIVIENDAS EN LA REPÚBLICA DOMINICANA</t>
  </si>
  <si>
    <t>51-RECONSTRUCCIÓN AVENIDA ECOLÓGICA HASTA LA CIUDAD JUAN BOSCH, SANTO DOMINGO</t>
  </si>
  <si>
    <t>96-RECONSTRUCCIÓN DE LA INFRAESTRUCTURA VIAL URBANA DEL MUNICIPIO DE LOS ALCARRIZOS, PROVINCIA SANTO DOMINGO</t>
  </si>
  <si>
    <t>02-FORTALECIMIENTO DE LA CRIANZA OVICAPRINA EN LA REGIÓN FRONTERIZA DE LA RD</t>
  </si>
  <si>
    <t>40-CONSTRUCCIÓN DE TEMPLOS, CASAS CURIALES Y OFICINAS PARROQUIALES, PROVINCIA SANTO DOMINGO</t>
  </si>
  <si>
    <t>1.3.06-Reducción del riesgo de desastres no climáticos</t>
  </si>
  <si>
    <t>2.2.04-Conservación, ampliación y explotación racionalizada de reservas forestales.</t>
  </si>
  <si>
    <t>3.2.08-Gestión de la contaminación</t>
  </si>
  <si>
    <t>3.2.14-Tratamiento y eliminación de residuos no peligrosos en vertederos</t>
  </si>
  <si>
    <t>3.3.05-Reducción del riesgo de desastres climáticos</t>
  </si>
  <si>
    <t>3.3.06-Respuesta y recuperación de desastres climáticos</t>
  </si>
  <si>
    <t>4.2.01-Servicios para pacientes externos</t>
  </si>
  <si>
    <t>4.5.98-Investigación y desarrollo relacionado con la protección social</t>
  </si>
  <si>
    <t>4.6.02-Corresponsabilidad social y pública en el cuidado de la familia y la reproducción de la fuerza de trabajo</t>
  </si>
  <si>
    <t>70-CONSTRUCCIÓN LA CASA DEL MANÍ, MUNICIPIO EL PINO, PROVINCIA DAJABON</t>
  </si>
  <si>
    <t>42-CONSTRUCCIÓN CAPILLA SABANA REY LA ROMERA, DISTRITO MUNICIPAL EL RANCHITO, MUNICIPIO LA VEGA</t>
  </si>
  <si>
    <t>66-CONSTRUCCIÓN DESTACAMENTO POLICIAL EN LA COMUNIDAD SAN JOSE DE PASTRANA, MUNICIPIO CABRERA, PROVINCIA MARIA TRINIDAD SANCHEZ</t>
  </si>
  <si>
    <t>43-CONSTRUCCIÓN ESTADIO DE SÓFTBOL VILLA GÜERA, MUNICIPIO BANÍ, PROVINCIA PERAVIA</t>
  </si>
  <si>
    <t>44-CONSTRUCCIÓN CAMPO DE BÉISBOL NELSON MATEO, D.M. PIZARRETE, MUNICIPIO NIZAO, PROVINCIA PERAVIA.</t>
  </si>
  <si>
    <t>47-CONSTRUCCIÓN CAMPO DE BÉISBOL RAMON PIMENTEL, SECCION LA MONTERIA, MUNICIPIO BANI.</t>
  </si>
  <si>
    <t>50-CONSTRUCCIÓN ESTADIO DE BÉISBOL FELLO SOTO, D. M. SABANA BUEY, MUNICIPIO BANÍ, PROVINCIA PERAVIA</t>
  </si>
  <si>
    <t>56-RECONSTRUCCIÓN DE LA INFRAESTRUCTURA VIAL URBANA DEL MUNICIPIO VILLA LA MATA, PROVINCIA SANCHEZ RAMIREZ</t>
  </si>
  <si>
    <t>41-REMODELACIÓN PARQUE CENTRAL D.M. AMINA, MUNICIPIO MAO, PROVINCIA VALVERDE</t>
  </si>
  <si>
    <t>46-CONSTRUCCIÓN CAMPO DE BÉISBOL EN EL MUNICIPIO PERALVILLO, PROVINCIA MONTE PLATA.</t>
  </si>
  <si>
    <t>51-CONSTRUCCIÓN CAMPO DE BÉISBOL SABANA DE PAYABO, MUNICIPIO MONTE PLATA, PROVINCIA MONTE PLATA.</t>
  </si>
  <si>
    <t>65-CONSTRUCCIÓN CANCHA DE BALONCESTO MELLA FANÍ, PARAJE LA LUISA PRIETA, MUNICIPIO MONTE PLATA, PROVINCIA MONTE PLATA.</t>
  </si>
  <si>
    <t>49-REMODELACIÓN IGLESIA LA LUZ DEL MUNDO, SECTOR MIRAFLORES, MUNICIPIO SANTO DOMINGO NORTE</t>
  </si>
  <si>
    <t>63-CONSTRUCCIÓN CENTRO COMUNAL DISTRITO MUNICIPAL SAN LUIS, PROVINCIA SANTO DOMINGO</t>
  </si>
  <si>
    <t>64-CONSTRUCCIÓN CENTRO PARROQUIAL DE LA IGLESIA SAN FRANCISCO DE ASÍS, SECTOR LA NUEVA BARQUITA, MUNICIPIO SANTO DOMINGO NORTE</t>
  </si>
  <si>
    <t>09-GESTION DE LA PARTE ALTA Y MEDIA DE LA CUENCA DEL RÍO YAQUE DEL NORTE EN LA VERTIENTE NORTE DE LA CORDILLERA CENTRAL.</t>
  </si>
  <si>
    <t>2.1.4-GRATIFICACIONES Y BONIFICACIONES</t>
  </si>
  <si>
    <t>56-CONSTRUCCIÓN DE TERMINAL DE CRUCEROS EN EL PUERTO DEL MUNICIPIO SANTA CRUZ DE BARAHONA, PROVINCIA BARAHONA</t>
  </si>
  <si>
    <t>86-RECONSTRUCCIÓN DEL CENTRO PSICOSOCIAL EMAUS, MUNICIPIO HIGÜEY, PROVINCIA LA ALTAGRACIA</t>
  </si>
  <si>
    <t>87-REHABILITACIÓN DEL CENTRO PSICOSOCIAL MOCA, MUNICIPIO MOCA, PROVINCIA ESPAILLAT</t>
  </si>
  <si>
    <t>18-CONSTRUCCIÓN DE 1 ESTANCIA INFANTIL EN LA PROVINCIA DE MONTE CRISTI</t>
  </si>
  <si>
    <t>57-RECONSTRUCCIÓN DE LAS CALLES DEL CASCO URBANO EN EL MUNICIPIO SAN FELIPE, PROVINCIA PUERTO PLATA.</t>
  </si>
  <si>
    <t>50-REMODELACIÓN PARROQUIA SANTA BARBARA DE SAMANA, PROVINCIA SAMANA</t>
  </si>
  <si>
    <t>61-RECONSTRUCCIÓN DEL CAMINO DE ACCESO A LA PLAYA CALETA, DISTRITO MUNICIPAL CALETA, PROVINCIA LA ROMANA</t>
  </si>
  <si>
    <t>63-RECONSTRUCCIÓN DEL FRENTE MARITIMO EN EL MUNICIPIO DE PEDERNALES, PROVINCIA PEDERNALES.</t>
  </si>
  <si>
    <t>2-SERVICIOS ECONÓMICOS</t>
  </si>
  <si>
    <t>4-SERVICIOS SOCIALES</t>
  </si>
  <si>
    <t>4.5-Protección social</t>
  </si>
  <si>
    <t>TOTAL</t>
  </si>
  <si>
    <t>1.Fecha de imputación al 31/07/2022 // Fecha de registro al 07/08/2022</t>
  </si>
  <si>
    <t>Gastos para reducir la brecha de género según clasificador funcional</t>
  </si>
  <si>
    <t>PIB Nominal (Millones RD$)</t>
  </si>
  <si>
    <t>3-PROTECCIÓN DEL MEDIO AMBIENTE</t>
  </si>
  <si>
    <t>2.2.04-Conservación, ampliación y explotación racionalizada de reservas forestales</t>
  </si>
  <si>
    <t>% PIB</t>
  </si>
  <si>
    <t>Incidencia del gasto del Gobierno Central en el cambio climático</t>
  </si>
  <si>
    <t>65-RECONSTRUCCIÓN PLAZA DE VENDEDORES EN CAYO LEVANTADO, MUNICIPIO SAMANA, PROVINCIA SAMANA</t>
  </si>
  <si>
    <t>13-RECONSTRUCCIÓN ENTRADA DE ACCESO A LA PROVINCIA SAMANÁ</t>
  </si>
  <si>
    <t>71-CONSTRUCCIÓN DE 2 ESTANCIAS INFANTILES EN LA PROVINCIA DE PERAVIA (FASE 3)</t>
  </si>
  <si>
    <t>16-CONSTRUCCIÓN DEL EDIFICIO DE PARQUEOS DE LA DIRECCIÓN GENERAL DE IMPUESTOS INTERNOS (DGII), SECTOR GAZCUE, DISTRITO NACIONAL</t>
  </si>
  <si>
    <t>% del PIB</t>
  </si>
  <si>
    <t xml:space="preserve"> </t>
  </si>
  <si>
    <t>72-RECONSTRUCCIÓN DE LA INFRAESTRUCTURA VIAL URBANA DEL MUNICIPIO SANTO DOMINGO NORTE, PROVINCIA SANTO DOMINGO</t>
  </si>
  <si>
    <t>33-RECONSTRUCCIÓN DEL PARQUE NACIONAL SUBMARINO LA CALETA Y SU ENTORNO, DISTRITO MUNICIPAL LA CALETA, PROVINCIA SANTO DOMINGO</t>
  </si>
  <si>
    <t>86-CONSTRUCCIÓN CLUB DEPORTIVO MIL FLORES, MUNICIPIO SANTO DOMINGO ESTE, PROVINCIA SANTO DOMINGO</t>
  </si>
  <si>
    <t>83-RECONSTRUCCIÓN DE LA INFRAESTRUCTURA VIAL URBANA DEL MUNICIPIO BOCA CHICA, PROVINCIA SANTO DOMINGO</t>
  </si>
  <si>
    <t>78-RECONSTRUCCIÓN CLUB DEPORTIVO Y CULTURAL VILLA FARO, MUNICIPIO SANTO DOMINGO ESTE, PROVINCIA SANTO DOMINGO</t>
  </si>
  <si>
    <t>48-CONSTRUCCIÓN CAMPO DE BÉISBOL LAS CAOBAS, SECTOR LAS CAOBAS, MUNICIPIO SANTO DOMINGO OESTE</t>
  </si>
  <si>
    <t>23-REPARACIÓN DE 8 LOTES DE VIVIENDAS EN EL SECTOR INVIVIENDA, MUNICIPIO SANTO DOMINGO ESTE, PROVINCIA SANTO DOMINGO</t>
  </si>
  <si>
    <t>20-REPARACIÓN INSTALACIONES DEPORTIVAS PARQUE MIRADOR DEL ESTE, SANTO DOMINGO ESTE</t>
  </si>
  <si>
    <t>35-RECONSTRUCCIÓN DE LA INFRAESTRUCTURA VIAL URBANA DEL MUNICIPIO SAN JOSE DE OCOA, PROVINCIA SAN JOSE DE OCOA</t>
  </si>
  <si>
    <t>34-RECONSTRUCCIÓN DE LA INFRAESTRUCTURA VIAL URBANA DEL MUNICIPIO VILLA LOS ALMÁCIGOS, PROVINCIA SANTIAGO RODRÍGUEZ</t>
  </si>
  <si>
    <t>02-CONSTRUCCIÓN DE 2,000 VIVIENDAS EN EL DISTRITO MUNICIPAL HATO DEL YAQUE, PROVINCIA SANTIAGO</t>
  </si>
  <si>
    <t>33-RECONSTRUCCIÓN DE LA INFRAESTRUCTURA VIAL URBANA DEL MUNICIPIO SABANA IGLESIA, PROVINCIA SANTIAGO</t>
  </si>
  <si>
    <t>30-RECONSTRUCCIÓN DE LA INFRAESTRUCTURA VIAL URBANA DEL MUNICIPIO LICEY AL MEDIO, PROVINCIA SANTIAGO</t>
  </si>
  <si>
    <t>29-RECONSTRUCCIÓN DE LA INFRAESTRUCTURA VIAL URBANA DEL MUNICIPIO BISONÓ, PROVINCIA SANTIAGO</t>
  </si>
  <si>
    <t>13-RESTAURACIÓN CASA DE ARTE DEL CENTRO HISTORICO DE SANTIAGO DE LOS CABALLEROS, PROVINCIA SANTIAGO</t>
  </si>
  <si>
    <t>35-HABILITACIÓN ESTACION DEPURADORA AGUAS RESIDUALES JUAN DOLIO, MUNICIPIO GUAYACANES, PROVINCIA DE SAN PEDRO DE MACORIS</t>
  </si>
  <si>
    <t>52-CONSTRUCCIÓN CANCHA DE BALONCESTO EL TOCONAL, MUNICIPIO SAN PEDRO DE MACORÍS</t>
  </si>
  <si>
    <t>23-CONSTRUCCIÓN DE 4 ESTANCIAS INFANTILES EN LA PROVINCIA DE SAN PEDRO DE MACORIS</t>
  </si>
  <si>
    <t>56-AMPLIACIÓN DEL PLANTEL EDUCATIVO PARA INICIAL HATICO DEL GUANAL, MUNICIPIO SAN JUAN, PROVINCIA SAN JUAN.</t>
  </si>
  <si>
    <t>54-RECONSTRUCCIÓN DE LA INFRAESTRUCTURA VIAL URBANA DE SAN JUAN DE LA MAGUANA, PROVINCIA SAN JUAN</t>
  </si>
  <si>
    <t>54-AMPLIACIÓN DEL PLANTEL EDUCATIVO PARA INICIAL EDALIO BÁEZ MERÁN, MUNICIPIO SAN JUAN, PROVINCIA SAN JUAN.</t>
  </si>
  <si>
    <t>37-AMPLIACIÓN DEL PLANTEL EDUCATIVO PARA INICIAL PROF. LINADO FULCAR FULCAR, MUNICIPIO EL CERCADO, PROVINCIA SAN JUAN.</t>
  </si>
  <si>
    <t>07-CONSTRUCCIÓN DE 48 VIVIENDAS EN EL MUNICIPIO LAS MATAS DE FARFAN, PROVINCIA SAN JUAN</t>
  </si>
  <si>
    <t>07-AMPLIACIÓN DEL PLANTEL EDUCATIVO PARA INICIAL HIGÜERITO, MUNICIPIO SAN JUAN, PROVINCIA SAN JUAN.</t>
  </si>
  <si>
    <t>06-AMPLIACIÓN DEL PLANTEL EDUCATIVO PARA INICIAL ADRIANA MARÍA GUILLU VIUDA SUAZO, MUNICIPIO SAN JUAN, PROVINCIA SAN JUAN.</t>
  </si>
  <si>
    <t>90-AMPLIACIÓN DEL PLANTEL EDUCATIVO PARA INICIAL PROF. ZENEYDA BELTRÉ, MUNICIPIO SAN GREGORIO DE NIGUA, PROVINCIA SAN CRISTÓBAL.</t>
  </si>
  <si>
    <t>88-AMPLIACIÓN DEL PLANTEL EDUCATIVO PARA INICIAL LA PLAYA, MUNICIPIO SAN GREGORIO DE NIGUA, PROVINCIA SAN CRISTÓBAL.</t>
  </si>
  <si>
    <t>85-AMPLIACIÓN DEL PLANTEL EDUCATIVO PARA INICIAL PADRE BORBÓN, MUNICIPIO SABANA GRANDE DE PALENQUE, PROVINCIA SAN CRISTÓBAL.</t>
  </si>
  <si>
    <t>76-AMPLIACIÓN DEL PLANTEL EDUCATIVO PARA INICIAL FRAY BARTOLOMÉ DE LAS CASAS, MUNICIPIO YAGUATE, PROVINCIA SAN CRISTÓBAL.</t>
  </si>
  <si>
    <t>60-RECONSTRUCCIÓN DE LA INFRAESTRUCTURA VIAL URBANA DEL MUNICIPIO SABANA GRANDE DE PALENQUE, PROVINCIA SAN CRISTÓBAL.</t>
  </si>
  <si>
    <t>05-RECONSTRUCCIÓN DE PLAZA DE VENDEDORES EN EL PUEBLO LOS PESCADORES, MUNICIPIO LAS TERRENAS, PROVINCIA SAMANA</t>
  </si>
  <si>
    <t>66-RECONSTRUCCIÓN VÍA DE ACCESO A PLAYA TECO, DISTRITO MUNICIPAL MAIMÓN, PROVINCIA PUERTO PLATA</t>
  </si>
  <si>
    <t>50-RECONSTRUCCIÓN DE LA INFRAESTRUCTURA VIAL URBANA DEL MUNICIPIO ALTAMIRA, PROVINCIA PUERTO PLATA</t>
  </si>
  <si>
    <t>32-RECONSTRUCCIÓN DE LA INFRAESTRUCTURA VIAL URBANA DEL MUNICIPIO DE CABRERA, PROVINCIA MARÍA TRINIDAD SÁNCHEZ</t>
  </si>
  <si>
    <t>68-CONSTRUCCIÓN DESTACAMENTO POLICIAL EN EL COPEYITO, MUNICIPIO RIO SAN JUAN, PROVINCIA MARIA TRINIDAD SANCHEZ</t>
  </si>
  <si>
    <t>46-RECONSTRUCCIÓN DEL CAMINO DE ACCESO AL SALTO DE AGUAS BLANCAS, MUNICIPIO CONSTANZA, PROVINCIA LA VEGA.</t>
  </si>
  <si>
    <t>28-CONSTRUCCIÓN DE ESTACIONAMIENTO VEHICULAR PARA VISITANTES DE PLAYA BAYAHIBE, PROVINCIA LA ALTAGRACIA</t>
  </si>
  <si>
    <t>12-CONSTRUCCIÓN DEL PALACIO MUNICIPAL DE SAN RAFAEL DEL YUMA, PROVINCIA LA ALTAGRACIA</t>
  </si>
  <si>
    <t>25-RECONSTRUCCIÓN DE LA INFRAESTRUCTURA VIAL URBANA DEL MUNICIPIO GASPAR HERNANDEZ, PROVINCIA ESPAILLAT</t>
  </si>
  <si>
    <t>37-RECONSTRUCCIÓN DEL MUELLE TURISTICO DE MICHES, MUNICIPIO MICHES, PROVINCIA EL SEIBO.</t>
  </si>
  <si>
    <t>11-RECONSTRUCCIÓN DE LA INFRAESTRUCTURA VIAL URBANA DEL MUNICIPIO LOMA DE CABRERA, PROVINCIA DAJABÓN</t>
  </si>
  <si>
    <t>34-AMPLIACIÓN DEL PLANTEL EDUCATIVO PARA INICIAL PROF. RAFAEL ENRÍQUEZ MARRERO MATOS, MUNICIPIO VICENTE NOBLE, PROVINCIA BARAHONA.</t>
  </si>
  <si>
    <t>33-AMPLIACIÓN DEL PLANTEL EDUCATIVO PARA INICIAL LAS SALINAS, MUNICIPIO LAS SALINAS, PROVINCIA BARAHONA.</t>
  </si>
  <si>
    <t>04-RECONSTRUCCIÓN DE LA INFRAESTRUCTURA VIAL URBANA DEL MUNICIPIO LA CIENAGA, PROVINCIA BARAHONA</t>
  </si>
  <si>
    <t>05-RECONSTRUCCIÓN DE LA INFRAESTRUCTURA VIAL URBANA DEL MUNICIPIO DE VILLA JARAGUA, PROVINCIA BAHORUCO</t>
  </si>
  <si>
    <t>45-CONSTRUCCIÓN CENTRO UNIVERSITARIO REGIONAL UASD AZUA, PROVINCIA AZUA</t>
  </si>
  <si>
    <t>11-AMPLIACIÓN DEL PLANTEL EDUCATIVO PARA INICIAL MARÍA DEL CARMEN GERARDO, MUNICIPIO LAS YAYAS DE VIAJAMA, PROVINCIA AZUA.</t>
  </si>
  <si>
    <t>31-RECONSTRUCCIÓN DE LA INFRAESTRUCTURA VIAL URBANA DE LA CIRCUNSCRIPCIÓN 2 DEL DISTRITO NACIONAL</t>
  </si>
  <si>
    <t>64-REMODELACIÓN DE LA AV. GUSTAVO MEJIA RICART, TRAMO AV. WINSTON CHURCHILL - AV. ABRAHAM LINCOLN, SECTOR PIANTINI, DISTRITO NACIONAL</t>
  </si>
  <si>
    <t>82-CONSTRUCCIÓN DEL CLUB DEPORTIVO LOS JARDINES DEL NORTE, DISTRITO NACIONAL</t>
  </si>
  <si>
    <t>81-RECONSTRUCCIÓN DE LA INFRAESTRUCTURA VIAL URBANA DE LA CIRCUNSCRIPCIÓN 3 DEL DISTRITO NACIONAL</t>
  </si>
  <si>
    <t>31-REMODELACIÓN DE LAS OFICINAS DE LA CÁMARA DE CUENTAS DE LA REPÚBLICA DOMINICANA, DISTRITO NACIONAL.</t>
  </si>
  <si>
    <t>15-Remodelación Estadio Olímpico Félix Sánchez, Distrito Nacional</t>
  </si>
  <si>
    <t>10-REMODELACIÓN DE LA CINEMATECA DOMINICANA, PLAZA DE LA CULTURA JUAN PABLO DUARTE, DISTRITO NACIONAL</t>
  </si>
  <si>
    <t>05-AMPLIACIÓN DE LA CAPACIDAD DE TRANSPORTE DE LA LÍNEA 2 DEL METRO DE SANTO DOMINGO</t>
  </si>
  <si>
    <t>17-REPARACIÓN DE INSTALACIONES DEPORTIVAS DEL CENTRO OLÍMPICO JUAN PABLO DUARTE,DISTRITO NACIONAL.</t>
  </si>
  <si>
    <t>4.4-Educación</t>
  </si>
  <si>
    <t>5-INTERESES DE LA DEUDA PÚBLICA</t>
  </si>
  <si>
    <t>5.1-Intereses y comisiones de deuda pública</t>
  </si>
  <si>
    <t>5.1.01-Intereses y comisiones de deuda pública</t>
  </si>
  <si>
    <t>0-N/A</t>
  </si>
  <si>
    <t>0.0-N/A</t>
  </si>
  <si>
    <t>0.0.00-N/A</t>
  </si>
  <si>
    <t>2.1-REMUNERACIONES Y CONTRIBUCIONES</t>
  </si>
  <si>
    <t>2.2-CONTRATACIÓN DE SERVICIOS</t>
  </si>
  <si>
    <t>2.3-MATERIALES Y SUMINISTROS</t>
  </si>
  <si>
    <t>2.4-TRANSFERENCIAS CORRIENTES</t>
  </si>
  <si>
    <t>2.5-TRANSFERENCIAS DE CAPITAL</t>
  </si>
  <si>
    <t>2.6-BIENES MUEBLES, INMUEBLES E INTANGIBLES</t>
  </si>
  <si>
    <t>2.7-OBRAS</t>
  </si>
  <si>
    <t>2.9-GASTOS FINANCIEROS</t>
  </si>
  <si>
    <t>4.1-Incremento de activos financieros</t>
  </si>
  <si>
    <t>4.1.2-Incremento de activos financieros no corrientes</t>
  </si>
  <si>
    <t>4.2-Disminución de pasivos</t>
  </si>
  <si>
    <t>4.2.1-Disminución de pasivos corrientes</t>
  </si>
  <si>
    <t>01-REMODELACIÓN CLUB DEPORTIVO, SOCIAL Y CULTURAL VILLA FRANCISCA, SECTOR VILLA FRANCISCA, DISTRITO NACIONAL.</t>
  </si>
  <si>
    <t>05-CONSTRUCCIÓN EDIFICIO NUEVA SEDE CENTRAL DE LA POLICÍA NACIONAL EN EL DISTRITO NACIONAL</t>
  </si>
  <si>
    <t>07-REMODELACIÓN CLUB DEPORTIVO EL MILLÓN YIREH, SECTOR EL MILLÓN, DISTRITO NACIONAL</t>
  </si>
  <si>
    <t>19-REPARACIÓN DE 12 INSTALACIONES DEPORTIVAS DEL CENTRO OLÍMPICO JUAN PABLO DUARTE, DISTRITO NACIONAL</t>
  </si>
  <si>
    <t>40-RECONSTRUCCIÓN CAMINO VECINAL AGUAS AMARGAS - EL JOBO - LA BASTIDA , AZUA</t>
  </si>
  <si>
    <t>99-REMODELACIÓN CLUB RECREATIVO Y CULTURAL VILLA XARAGUA, MUNICIPIO VILLA JARAGUA, PROVINCIA BAHORUCO</t>
  </si>
  <si>
    <t>01-CONSTRUCCIÓN DE 1 ESTANCIA INFANTIL EN LA PROVINCIA DE DAJABON</t>
  </si>
  <si>
    <t>08-RECONSTRUCCIÓN CLUB DEPORTIVO Y CULTURAL GINANDIANA, MUNICIPIO EL SEIBO, PROVINCIA EL SEIBO</t>
  </si>
  <si>
    <t>03-REMODELACIÓN CLUB DEPORTIVO Y CULTURAL SAN MARTÍN DE PORRES, SECTOR PAPAGAYO, MUNICIPIO LA ROMANA, PROVINCIA LA ROMANA</t>
  </si>
  <si>
    <t>04-REMODELACIÓN CLUB ATLETICO Y CULTURAL HUGO KUNHARDT, BARRIO INVI, MUNICIPIO PUERTO PLATA, PROVINCIA PUERTO PLATA</t>
  </si>
  <si>
    <t>69-CONSTRUCCIÓN DE 1 ESTANCIAS INFANTILES EN LA PROVINCIA DE PUERTO PLATA (FASE 3)</t>
  </si>
  <si>
    <t>10-RECONSTRUCCIÓN DEL CAMINO VECINAL MONTELLANO-LOS LIRIOS-LOS ARACENA-LOS ABANICOS, SALCEDO , PROVINCIA HERMANAS MIRABAL</t>
  </si>
  <si>
    <t>36-AMPLIACIÓN DEL PLANTEL EDUCATIVO PARA INICIAL PROF. MANUEL DE JESÚS BOCIO, MUNICIPIO EL CERCADO, PROVINCIA SAN JUAN.</t>
  </si>
  <si>
    <t>04-CONSTRUCCIÓN INSTALACIONES PARA EL CUERPO ESPECIALIZADO DE MITIGACION A EMERGENCIAS Y DESASTRES, CEMED - CENTRO DE MITIGACION CIBAO SUR-NORTE, PROVINCIA SANTIAGO</t>
  </si>
  <si>
    <t>09-REMODELACIÓN POLIDEPORTIVO JUAN PABLO SOSA VILLANUEVA, MUNICIPIO VILLA GONZÁLEZ, PROVINCIA SANTIAGO</t>
  </si>
  <si>
    <t>89-CONSTRUCCIÓN SEDE DE LA JUNTA DEL DISTRITO MUNICIPAL SANTIAGO OESTE, PROVINCIA SANTIAGO</t>
  </si>
  <si>
    <t>12-CONSTRUCCIÓN DE RELLENO SANITARIO EN EL MUNICIPIO BONAO, PROVINCIA MONSEÑOR NOUEL</t>
  </si>
  <si>
    <t>02-REMODELACIÓN CLUB DEPORTIVO Y CULTURAL RAMÓN MATÍAS MELLA, MUNICIPIO SANTO DOMINGO ESTE, PROVINCIA SANTO DOMINGO</t>
  </si>
  <si>
    <t>05-REMODELACIÓN CLUB DEPORTIVO Y CULTURAL LOS MINA, MUNICIPIO SANTO DOMINGO ESTE, PROVINCIA SANTO DOMINGO</t>
  </si>
  <si>
    <t xml:space="preserve">Incidencia positiva </t>
  </si>
  <si>
    <t>Incidencia negativa</t>
  </si>
  <si>
    <t>Ley núm. 99-25</t>
  </si>
  <si>
    <t>MINISTERIO DE HACIENDA Y ECONOMÍA</t>
  </si>
  <si>
    <t>1.2.4.4 - Donaciones de Capital</t>
  </si>
  <si>
    <t>0405 - TRIBUNAL SUPERIOR ELECTORAL (TSE)</t>
  </si>
  <si>
    <t>1-SERVICIOS GENERALES</t>
  </si>
  <si>
    <t>3.2.98-Investigación y desarrollo relacionado con la protección del medio ambiente</t>
  </si>
  <si>
    <t>2.4.2-TRANSFERENCIAS CORRIENTES AL GOBIERNO GENERAL NACIONAL</t>
  </si>
  <si>
    <t>2.4.05-Energía eléctrica de fuentes hidroeléctricas</t>
  </si>
  <si>
    <t>0205-MINISTERIO DE HACIENDA Y ECONOMIA</t>
  </si>
  <si>
    <t>0224-MINISTERIO DE JUSTICIA</t>
  </si>
  <si>
    <t>2.7.3-CONSTRUCCIONES EN BIENES CONCESIONADOS</t>
  </si>
  <si>
    <t>04-CONSTRUCCIÓN DE 14 ESTANCIAS INFANTILES DE LA PROVINCIA DISTRITO NACIONAL</t>
  </si>
  <si>
    <t>04-RECUPERACION DEL MARGEN OCCIDENTAL DEL RÍO OZAMA EN EL BARRIO DE GUALEY, DISTRITO NACIONAL</t>
  </si>
  <si>
    <t>05-CONSTRUCCIÓN VÍA MARGINAL PASEO DEL RÍO EN LOS SECTORES LA CIÉNAGA Y LOS GUANDULES, DISTRITO NACIONAL</t>
  </si>
  <si>
    <t>09-RECONSTRUCCIÓN CANCHA CLUB DEPORTIVO RAFAEL PAULINO, CRISTO REY, DISTRITO NACIONAL</t>
  </si>
  <si>
    <t>12-RECONSTRUCCIÓN CANCHA CLUB DEPORTIVO LOS GLADIADORES, SECTOR GUACHUPITA, DISTRITO NACIONAL.</t>
  </si>
  <si>
    <t>24-RECONSTRUCCIÓN CANCHA CLUB DEPORTIVO ORLANDO MARTINEZ, MATA HAMBRE, DISTRITO NACIONAL</t>
  </si>
  <si>
    <t>25-RECONSTRUCCIÓN CANCHA CLUB PLAZA INDEPENDECIA, DISTRITO NACIONAL</t>
  </si>
  <si>
    <t>26-RECONSTRUCCIÓN CANCHA CLUB DEPORTIVO VARIAS LUCES, ENSANCHE ESPAILLAT, DISTRITO NACIONAL</t>
  </si>
  <si>
    <t>27-RECONSTRUCCIÓN CANCHA CLUB URBANIZACIÓN INDEPENDENCIA, URBANIZACIÓN INDEPENDENCIA, DISTRITO NACIONAL</t>
  </si>
  <si>
    <t>28-REMODELACIÓN PALACIO DE LOS DEPORTES PROFESOR VIRGILIO TRAVIESO SOTO, DISTRITO NACIONAL.</t>
  </si>
  <si>
    <t>29-RECONSTRUCCIÓN DE ESPACIOS PUBLICOS EN LOS PRADITOS, SECTOR JULIETA MORALES, DISTRITO NACIONAL.</t>
  </si>
  <si>
    <t>52-RECONSTRUCCIÓN CALLES COLÓN, EUGENIO MARÍA DE HOSTOS Y CALLEJÓN DE REGINA, CIUDAD COLONIAL, DISTRITO NACIONAL.</t>
  </si>
  <si>
    <t>67-RESTAURACIÓN EDIFICIO DE LA DIRECCIÓN NACIONAL DE PATRIMONIO MONUMENTAL (DNPM), CIUDAD COLONIAL, DISTRITO NACIONAL</t>
  </si>
  <si>
    <t>74-CONSTRUCCIÓN DE 1 ESTANCIAS INFANTILES EN LA PROVINCIA DE BAHORUCO (FASE 3)</t>
  </si>
  <si>
    <t>02-RECONSTRUCCIÓN FORTALEZA BELLER ERD, MUNICIPIO DAJABON, PROVINCIA DAJABON</t>
  </si>
  <si>
    <t>05-CONSTRUCCIÓN DE 4 ESTANCIAS INFANTILES EN LA PROVINCIA DUARTE</t>
  </si>
  <si>
    <t>79-CONSTRUCCIÓN DE 1 ESTANCIAS INFANTILES EN LA PROVINCIA DE DUARTE (FASE 3)</t>
  </si>
  <si>
    <t>01-RECONSTRUCCIÓN DEL CAMINO VECINAL LOS LANOS - EL NARANJO, MUNICIPIO CASTILLO, PROVINCIA DUARTE</t>
  </si>
  <si>
    <t>02-AMPLIACIÓN DEL PLANTEL EDUCATIVO PARA INICIAL ANDRÉS TOLENTINO TOLENTINO, MUNICIPIO COMENDADOR, PROVINCIA ELÍAS PIÑA.</t>
  </si>
  <si>
    <t>57-AMPLIACIÓN DEL PLANTEL EDUCATIVO PARA INICIAL MARÍA TRINIDAD SÁNCHEZ, MUNICIPIO JUAN SANTIAGO, PROVINCIA ELÍAS PIÑA.</t>
  </si>
  <si>
    <t>22-AMPLIACIÓN DEL PLANTEL EDUCATIVO PARA INICIAL LA MINA, MUNICIPIO MICHES, PROVINCIA EL SEIBO.</t>
  </si>
  <si>
    <t>27-AMPLIACIÓN DEL PLANTEL EDUCATIVO PARA INICIAL FELICIA ESPINO BURGOS, MUNICIPIO MICHES, PROVINCIA EL SEIBO.</t>
  </si>
  <si>
    <t>15-AMPLIACIÓN DEL PLANTEL EDUCATIVO PARA INICIAL PEDRO LIVIO CEDEÑO, MUNICIPIO HIGÜEY, PROVINCIA LA ALTAGRACIA.</t>
  </si>
  <si>
    <t>38-RECONSTRUCCIÓN DE CALLES DE LA ZONA URBANA DE BAYAHIBE, PROVINCIA LA ALTAGRACIA</t>
  </si>
  <si>
    <t>75-RECONSTRUCCIÓN DEL PARQUE DE LA MUJER (OBELISCO), MUNICIPIO HIGUEY, PROVINCIA LA ALTAGRACIA.</t>
  </si>
  <si>
    <t>76-RECONSTRUCCIÓN DE ACERAS Y CONTENES DEL PERÍMETRO DE LA BASÍLICA CATEDRAL NUESTRA SEÑORA DE LA ALTAGRACIA, MUNICIPIO HIGÜEY, PROVINCIA LA ALTAGRACIA</t>
  </si>
  <si>
    <t>02-RECONSTRUCCIÓN DEL CAMINO VECINAL GUANITO - GUARAPITO - NARANJO DE CHINA, MUNICIPIO HIGÜEY, PROVINCIA LA ALTAGRACIA.</t>
  </si>
  <si>
    <t>16-CONSTRUCCIÓN INSTALACIONES PARA EL CUERPO ESPECIALIZADO DE MITIGACION A EMERGENCIAS Y DESASTRES, CEMED - CENTRO DE MITIGACION CONSTANZA, PROVINCIA LA VEGA</t>
  </si>
  <si>
    <t>29-REHABILITACIÓN PISTA DE ATLETISMO, COMPLEJO DEPORTIVO DE LA VEGA, PROVINCIA LA VEGA</t>
  </si>
  <si>
    <t>70-RECONSTRUCCIÓN VIA DE ACCESO A JUMUNUCO TRAMO CALLE SABINA-ESCUELA COMPADRE PASCUAL, MUNICIPIO JARABACOA, PROVINCIA LA VEGA.</t>
  </si>
  <si>
    <t>69-RECONSTRUCCIÓN PLAZA DE VENDEDORES PLAYA MINO, MUNICIPIO RIO SAN JUAN, PROVINCIA MARIA TRINIDAD SANCHEZ</t>
  </si>
  <si>
    <t>68-CONSTRUCCIÓN DE INFRAESTRUCTURAS RECREATIVAS EN FRENTE MARÍTIMO DE PLAYA LINDA, MUNICIPIO NIZAO, PROVINCIA PERAVIA.</t>
  </si>
  <si>
    <t>10-REMODELACIÓN CLUB DEPORTIVO GUSTAVO BEHALL, CENTRO HISTORICO DE PUERTO PLATA, MUNICIPIO PUERTO PLATA</t>
  </si>
  <si>
    <t>20-CONSTRUCCIÓN 4 ESTANCIAS INFANTILES EN LA PROVINCIA DE PUERTO PLATA</t>
  </si>
  <si>
    <t>49-RECONSTRUCCIÓN CARRETERA LA PALMITA-LA JAIBA-GUALETE-ESTERO HONDO, MUNICIPIO VILLA ISABELA, PROVINVCIA PUERTO PLATA</t>
  </si>
  <si>
    <t>70-RECONSTRUCCIÓN CARRETERA ISABELA-EL ESTRECHO-BARRANCON, PROVINCIA PUERTO PLATA</t>
  </si>
  <si>
    <t>08-RECONSTRUCCIÓN DEL FRENTE COSTERO DE LA PLAYA SOSUA, MUNICIPIO SOSUA, PROVINCIA PUERTO PLATA</t>
  </si>
  <si>
    <t>71-CONSTRUCCIÓN PLAZA DE VENDEDORES PLAYA TECO, DISTRITO MUNICIPAL MAIMÓN, PROVINCIA PUERTO PLATA</t>
  </si>
  <si>
    <t>09-CONSTRUCCIÓN DE 1 ESTANCIA INFANTIL EN LA PROVINCIA HERMANAS MIRABAL</t>
  </si>
  <si>
    <t>31-RECONSTRUCCIÓN PASARELA PEATONAL EN LA ZONA COSTERA DEL MUNICIPIO LAS TERRENAS, PROVINCIA SAMANA</t>
  </si>
  <si>
    <t>59-RECONSTRUCCIÓN DEL PARQUE CENTRAL JUAN PABLO DUARTE Y SU ENTORNO, MUNICIPIO SANTA BÁRBARA DE SAMANÁ, PROVINCIA SAMANÁ</t>
  </si>
  <si>
    <t>62-RECONSTRUCCIÓN DEL PARQUE GLORIETA A SANTA BÁRBARA Y SU ENTORNO, MUNICIPIO SANTA BÁRBARA DE SAMANÁ, PROVINCIA SAMANÁ.</t>
  </si>
  <si>
    <t>13-CONSTRUCCIÓN VERJA PERIMETRAL EN LA INDUSTRIA MILITAR DOMINICANA, MUNICIPIO SAN CRISTÓBAL, PROVINCIA SAN CRISTÓBAL</t>
  </si>
  <si>
    <t>17-CONSTRUCCIÓN DE 5 ESTANCIAS INFANTILES EN LA PROVINCIA DE SAN CRISTOBAL</t>
  </si>
  <si>
    <t>64-AMPLIACIÓN DEL PLANTEL EDUCATIVO PARA INICIAL SAN ANTONIO, MUNICIPIO SAN CRISTÓBAL, PROVINCIA SAN CRISTÓBAL.</t>
  </si>
  <si>
    <t>13-CONSTRUCCIÓN PLAZA DE VENDEDORES PLAYA PALENQUE, MUNICIPIO SABANA GRANDE DE PALENQUE, PROVINCIA SAN CRISTOBAL.</t>
  </si>
  <si>
    <t>39-RECONSTRUCCIÓN MALECON PLAYA GRINGO,MUNICIPIO HAINA, PROVINCIA SAN CRISTOBAL</t>
  </si>
  <si>
    <t>73-REMODELACIÓN INSTITUTO DE FORMACIÓN TURÍSTICA DEL CARIBE (IFTC), MUNICIPIO SAN CRISTÓBAL, PROVINCIA SAN CRISTÓBAL.</t>
  </si>
  <si>
    <t>60-RECONSTRUCCIÓN DE LA PLAZA MARCELINO MARTE (CANITO) Y SU ENTORNO, MUNICIPIO GUAYACANES, PROVINCIA SAN PEDRO DE MACORÍS.</t>
  </si>
  <si>
    <t>04-RECONSTRUCCIÓN DE CAMINO VECINAL LOS LLANOS - QUISQUEYA, PROVINCIA SAN PEDRO DE MACORÍS</t>
  </si>
  <si>
    <t>05-RECONSTRUCCIÓN DE CARRETERA LA PALOMA - LOS LLANOS, PROVINCIA SAN PEDRO DE MACORIS</t>
  </si>
  <si>
    <t>06-RECONSTRUCCIÓN CAMINO VECINAL CONSUELO-MONTECOCA, MUNICIPIO CONSUELO, PROVINCIA SAN PEDRO DE MACORIS</t>
  </si>
  <si>
    <t>32-CONSTRUCCIÓN 1 ESTANCIA INFANTIL EN LA PROVINCIA DE SANCHEZ RAMIREZ</t>
  </si>
  <si>
    <t>82-CONSTRUCCIÓN DE 1 ESTANCIAS INFANTILES EN LA PROVINCIA DE MOSEÑOR NOUEL (FASE 3)</t>
  </si>
  <si>
    <t>28-REHABILITACIÓN CENTRO CONANI BOYA, DISTRITO MUNICIPAL DE BOYÁ, PROVINCIA MONTE PLATA</t>
  </si>
  <si>
    <t>37-RECONSTRUCCIÓN CARRETERA LA LUISA- PORTILLO, PROVINCIA MONTE PLATA</t>
  </si>
  <si>
    <t>58-CONSTRUCCIÓN VERJA PERIMETRAL DEL SANTUARIO NACIONAL SANTO CRISTO DE LOS MILAGROS, MUNICIPIO DE BAYAGUANA, PROVINCIA MONTE PLATA</t>
  </si>
  <si>
    <t>79-REMODELACIÓN DE LA PLAZA DE MUNICIPALIDAD DE MONTE PLATA, PROVINCIA DE MONTE PLATA</t>
  </si>
  <si>
    <t>12-CONSTRUCCIÓN DE 1 ESTANCIA INFANTIL EN LA PROVINCIA DE HATO MAYOR</t>
  </si>
  <si>
    <t>03-RECONSTRUCCIÓN DE LA CARRETERA ANAMÁ-HATILLO, MUNICIPIO HATO MAYOR, PROVINCIA HATO MAYOR</t>
  </si>
  <si>
    <t>01-REPARACIÓN DE 14 EDIFICIOS DEL INSTITUTO TÉCNICO SUPERIOR COMUNITARIO (ITSC), SAN LUIS, MUNICIPIO SANTO DOMINGO ESTE, PROVINCIA SANTO DOMINGO</t>
  </si>
  <si>
    <t>02-RECONSTRUCCIÓN CANCHA	LOS	PALMARES,	SABANA	PERDIDA, MUNICIPIO SANTO DOMINGO NORTE, PROVINCIA SANTO DOMINGO.</t>
  </si>
  <si>
    <t>03-RECUPERACION DEL MARGEN ORIENTAL DEL RÍO OZAMA EN EL BARRIO LAS LILAS, MUNICIPIO SANTO DOMINGO ESTE, PROVINCIA SANTO DOMINGO</t>
  </si>
  <si>
    <t>04-RECONSTRUCCIÓN TRES CANCHAS DEPORTIVAS EN LOS ALCARRIZOS Y PANTOJA, PROVINCIA SANTO DOMINGO.</t>
  </si>
  <si>
    <t>05-RECONSTRUCCIÓN CANCHAS ENSANCHE ALTAGRACIA Y ENGOMBE, MUNICIPIO SANTO DOMNGO OESTE, PROVINCIA SANTO DOMINGO"</t>
  </si>
  <si>
    <t>08-CONSTRUCCIÓN DE VARIAS INSTALACIONES EN EL CAMPAMENTO MILITAR CNEL. ÁNGEL REMIGIO TAVERAS GUTIÉRREZ, ERD, PARA LA FTC-CIUTRAN, SANTO DOMINGO NORTE</t>
  </si>
  <si>
    <t>09-CONSTRUCCIÓN INSTALACIONES DE LA DIRECCIÓN DE TRANSPORTACIÓN DEL MINISTERIO DE DEFENSA, MUNICIPIO LOS ALCARRIZOS, PROVINCIA SANTO DOMINGO</t>
  </si>
  <si>
    <t>12-CONSTRUCCIÓN VERJA PERIMETRAL Y DEPÓSITOS DE MATERIAL RESERVADO EN LA INTENDENCIA DE MATERIAL BÉLICO DE LAS FFAA, MUNICIPIO PEDRO BRAND</t>
  </si>
  <si>
    <t>13-CONSTRUCCIÓN CENTRO DE MANTENIMIENTO Y OPERACIONES LOGÍSTICAS PARA EQUIPOS PESADOS DE ECO5RD EN LOS ALCARRIZOS, PROVINCIA SANTO DOMINGO</t>
  </si>
  <si>
    <t>14-RECONSTRUCCIÓN CANCHA CLUB DEPORTIVO Y CULTURAL ITALIA, SECTOR VILLA FARO, MUNICIPIO SANTO DOMINGO ESTE.</t>
  </si>
  <si>
    <t>22-RECONSTRUCCIÓN CANCHA CLUB DEPORTIVO Y CULTURAL EL PENSADOR, BARRIO EL PENSADOR, SECTOR VILLA DUARTE, MUNICIPIO SANTO DOMINGO ESTE.</t>
  </si>
  <si>
    <t>27-CONSTRUCCIÓN INFRAESTRUCTURA DEPORTIVA PARA BEISBOL SANTO DOMINGO OESTE, PROVINCIA SANTO DOMINGO</t>
  </si>
  <si>
    <t>30-RECONSTRUCCIÓN CANCHA CLUB DEPORTIVO Y CULTURAL LA UREÑA, MUNICIPIO SANTO DOMINGO ESTE, PROVINCIA SANTO DOMINGO</t>
  </si>
  <si>
    <t>31-CONSTRUCCIÓN DE 18 ESTANCIAS INFANTILES EN LA PROVINCIA SANTO DOMINGO</t>
  </si>
  <si>
    <t>78-RECONSTRUCCIÓN DE TRES PARQUES RECREATIVOS EN EL POLIGONO CENTRAL DEL MUNICIPIO DE BOCA CHICA, PROVINCIA SANTO DOMINGO".</t>
  </si>
  <si>
    <t>01-DIAGNOSTICO PARA LA GESTIÓN COSTERA SOSTENIBLE EN 25 PLAYAS PRIORIZADAS DE LA REPUBLICA DOMINICANA</t>
  </si>
  <si>
    <t>03-MEJORAMIENTO DE LA EFICIENCIA ENERGÉTICA GUBERNAMENTAL EN REPÚBLICA DOMINICANA</t>
  </si>
  <si>
    <t>Cifras preliminares</t>
  </si>
  <si>
    <t>Ingresos y fuentes financieras: Dirección General de Política y Legislación Tributaria, Ministerio de Hacienda y Economía</t>
  </si>
  <si>
    <t>Devengado</t>
  </si>
  <si>
    <t>% Devengado</t>
  </si>
  <si>
    <t>4 = (2/PIB)</t>
  </si>
  <si>
    <t>3= 2/1</t>
  </si>
  <si>
    <t>En RD$</t>
  </si>
  <si>
    <t>Tabla dinámica</t>
  </si>
  <si>
    <t>20-REMODELACIÓN DESTACAMENTO MILITAR SANTIAGO DE LA CRUZ, MUNICIPIO LOMA DE CABRERA, PROVINCIA DAJABÓN</t>
  </si>
  <si>
    <t>27-REMODELACIÓN PUESTO DE CHEQUEO MILITAR LA PEÑITA ERD, DISTRITO MUNICIPAL CAPOTILLO, MUNICIPIO LOMA DE CABRERA, PROVINCIA DAJABÓN</t>
  </si>
  <si>
    <t>18-REMODELACIÓN PUESTO MILITAR LOS CACAOS, ERD, MUNICIPIO PEDRO SANTANA, PROVINCIA ELIAS PIÑA</t>
  </si>
  <si>
    <t>21-REMODELACIÓN PUESTO MILITAR EL CORTE, ERD, MUNICIPIO PEDRO SANTANA, PROVINCIA ELIAS PIÑA</t>
  </si>
  <si>
    <t>23-REMODELACIÓN PUESTO MILITAR GUAROA ERD, MUNICIPIO DE BÁNICA, PROVINCIA ELÍAS PIÑA</t>
  </si>
  <si>
    <t>24-REMODELACIÓN DESTACAMENTO MILITAR BÁNICA ERD, MUNICIPIO DE BÁNICA, PROVINCIA ELÍAS PIÑA</t>
  </si>
  <si>
    <t>25-REMODELACIÓN DESTACAMENTO MILITAR EL GUAYABAL ERD, MUNICIPIO BÁNICA, PROVINCIA ELÍAS PIÑA</t>
  </si>
  <si>
    <t>14-CONSTRUCCIÓN DESTACAMENTO MILITAR VICENTILLO ERD, DISTRITO MUNICIPAL SAN FRANCISCO - VICENTILLO, MUNICIPIO EL SEIBO</t>
  </si>
  <si>
    <t>15-REMODELACIÓN DESTACAMENTO MILITAR PUERTO ESCONDIDO, ERD, D.M. DE PUERTO ESCONDIDO, PROVINCIA INDEPENDENCIA</t>
  </si>
  <si>
    <t>29-CONSTRUCCIÓN PUESTO MILITAR LA FLORIDA, MUNICIPIO DUVERGÉ, PROVINCIA INDEPENDENCIA</t>
  </si>
  <si>
    <t>19-REMODELACIÓN DESTACAMENTO MILITAR MASACRE, ERD, MUNICIPIO PEPILLO SALCEDO, PROVINCIA MONTECRISTI</t>
  </si>
  <si>
    <t>26-REMODELACIÓN DESTACAMENTO MILITAR HATILLO PALMA, DISTRITO MUNICIPAL HATILLO PALMA, MUNICIPIO GUAYUBÍN, PROVINCIA MONTE CRISTI</t>
  </si>
  <si>
    <t>28-CONSTRUCCIÓN PUESTO MILITAR LA ALGODONERA DISTRITO MUNICIPAL JUANCHO, PROVINCIA PEDERNALES</t>
  </si>
  <si>
    <t>07-REMODELACIÓN INFRAESTRUCTURAS DEL CUARTEL GENERAL DEL 11ER. BATALLÓN DE INFANTERÍA ERD, MUNICIPIO LAS MATAS DE FARFÁN, PROVINCIA SAN JUAN</t>
  </si>
  <si>
    <t>17-REMODELACIÓN DESTACAMENTO MILITAR VILLA BISONO, ERD, MUNICIPIO BISONO,PROVINCIA SANTIAGO</t>
  </si>
  <si>
    <t>22-CONSTRUCCIÓN DESTACAMENTO MILITAR LA BARRANQUITA, ERD, MUNICIPIO SANTIAGO, PROVINCIA SANTIAGO</t>
  </si>
  <si>
    <t xml:space="preserve">Notas: </t>
  </si>
  <si>
    <r>
      <rPr>
        <b/>
        <sz val="8"/>
        <color theme="1"/>
        <rFont val="Avenir Next LT Pro"/>
        <family val="2"/>
      </rPr>
      <t xml:space="preserve">Fuente: </t>
    </r>
    <r>
      <rPr>
        <sz val="8"/>
        <color theme="1"/>
        <rFont val="Avenir Next LT Pro"/>
        <family val="2"/>
      </rPr>
      <t xml:space="preserve">Sistema de Información de la Gestión Financiera </t>
    </r>
  </si>
  <si>
    <r>
      <rPr>
        <b/>
        <sz val="8"/>
        <color theme="1"/>
        <rFont val="Avenir Next LT Pro"/>
        <family val="2"/>
      </rPr>
      <t>Fuente:</t>
    </r>
    <r>
      <rPr>
        <sz val="8"/>
        <color theme="1"/>
        <rFont val="Avenir Next LT Pro"/>
        <family val="2"/>
      </rPr>
      <t xml:space="preserve"> Sistema de Información de la Gestión Financiera </t>
    </r>
  </si>
  <si>
    <t>2.9.5-GASTOS DE INTERESES, RECARGOS MULTAS Y SANCIONES DE IMPUESTOS Y CONTRIBUCIONES SOCIALES</t>
  </si>
  <si>
    <t>26-REHABILITACIÓN DE EDIFICACIÓN PARA EL ALOJAMIENTO DE ESTACIÓN DE BOMBEROS DE SAN FRANCISCO DE MACORÍS, PROVINCIA DUARTE</t>
  </si>
  <si>
    <t>35-CONSTRUCCIÓN CENTRO DE CORRECCIÓN Y REHABILITACIÓN (CCR) EL SEIBO, PROVINCIA EL SEIBO</t>
  </si>
  <si>
    <t>35-CONSTRUCCIÓN DE FUNERARIAS EN COMUNIDADES DE LA PROVINCIA MONTECRISTI</t>
  </si>
  <si>
    <t>37-CONSTRUCCIÓN CENTRO DE CORRECCIÓN Y REHABILITACIÓN (CCR) BANI, PROVINCIA PERAVIA</t>
  </si>
  <si>
    <t>96-CONSTRUCCIÓN CANCHA DE BALONCESTO EN EL MUNICIPIO EL CERCADO, PROVINCIA SAN JUAN</t>
  </si>
  <si>
    <t>97-CONSTRUCCIÓN CANCHA DE BALONCESTO EN EL DISTRITO MUNICIPAL GUANITO, MUNICIPIO SAN JUAN DE LA MAGUANA, PROVINCIA SAN JUAN</t>
  </si>
  <si>
    <t>29-CONSTRUCCIÓN DE 1 PUENTE EN LA COMUNIDAD DE CIENFUEGOS, PROVINCIA SANTIAGO</t>
  </si>
  <si>
    <t>37-RECONSTRUCCIÓN CALLE PEATONAL BENITO MONCIÓN, DESDE CALLE BOY SCOUTS HASTA SALVADOR CUCURULLO, CENTRO HISTÓRICO SANTIAGO, PROV. SANTIAG</t>
  </si>
  <si>
    <t>42-CONSTRUCCIÓN CENTRO DE CORRECCIÓN Y REHABILITACIÓN (CCR) SANTIAGO RODRÍGUEZ, PROVINCIA SANTIAGO RODRÍGUEZ.</t>
  </si>
  <si>
    <t>62-CONSTRUCCIÓN PUENTE VEHICULAR TIPO TABLERO LAS LILAS, SECTOR RIVERA DEL OZAMA, MUNICIPIO SANTO DOMINGO ESTE</t>
  </si>
  <si>
    <t>0406 - OFICINA NACIONAL DE DEFENSA PÚBLICA</t>
  </si>
  <si>
    <t>46-RECONSTRUCCIÓN CANCHA MUNICIPIO LAS YAYAS DE VIAJAMA, PROVINCIA AZUA</t>
  </si>
  <si>
    <t>47-RECONSTRUCCIÓN CANCHA MUNICIPIO TABARA ARRIBA, PROVINCIA AZUA</t>
  </si>
  <si>
    <t>48-RECONSTRUCCIÓN CANCHA MUNICIPIO PADRE LAS CASAS, PROVINCIA AZUA.</t>
  </si>
  <si>
    <t>58-RECONSTRUCCIÓN CANCHA MUNICIPIO PUEBLO VIEJO, PROVINCIA AZUA</t>
  </si>
  <si>
    <t>62-RECONSTRUCCIÓN CANCHA MUNICIPAL GUAYABAL, MUNICIPIO GUAYABAL PROVINCIA AZUA</t>
  </si>
  <si>
    <t>85-CONSTRUCCIÓN DE PARADORES FOTOGRÁFICOS: LAS CIÉNEGAS, EL NUEVO CURRO, LAS CLAVELLINAS Y GUAYABAL, PROVINCIA AZUA.</t>
  </si>
  <si>
    <t>45-RECONSTRUCCIÓN CANCHA MUNICIPAL LOS RÍOS, MUNICIPIO LOS RÍOS, PROVINCIA BAHORUCO</t>
  </si>
  <si>
    <t>86-MEJORAMIENTO ENTORNO DEL BALNEARIO LAS MARIAS, MUNICIPIO DE NEYBA, PROVINCIA BAHORUCO.</t>
  </si>
  <si>
    <t>43-RECONSTRUCCIÓN CANCHA MUNICIPIO JAQUIMEYES, PROVINCIA BARAHONA</t>
  </si>
  <si>
    <t>44-RECONSTRUCCIÓN CANCHA MUNICIPAL EL PEÑON, PROVINCIA BARAHONA</t>
  </si>
  <si>
    <t>54-RECONSTRUCCIÓN CANCHA MUNICIPAL DE FUNDACION, PROVINCIA BARAHONA</t>
  </si>
  <si>
    <t>82-CONSTRUCCIÓN BOULEVARD TURÍSTICO MUNICIPIOS EL PEÑON Y FUNDACIÓN, PROVINCIA DE BARAHONA.</t>
  </si>
  <si>
    <t>41-RECONSTRUCCIÓN CANCHA MUNICIPIO EL PINO, PROVINCIA DAJABON</t>
  </si>
  <si>
    <t>50-RECONSTRUCCIÓN CANCHA MUNICIPAL EUGENIO MARIA DE HOSTOS, PROVINCIA DUARTE</t>
  </si>
  <si>
    <t>51-RECONSTRUCCIÓN CANCHA MUNICIPAL DE JUAN SANTIAGO, PROVINCIA ELIAS PIÑA</t>
  </si>
  <si>
    <t>53-RECONSTRUCCIÓN CANCHA MUNICIPAL DE PEDRO SANTANA, PROVINCIA ELIAS PIÑA</t>
  </si>
  <si>
    <t>77-CONSTRUCCIÓN DE 1 ESTANCIA INFANTIL EN LA PROVINCIA DE ELÍAS PIÑA (FASE 3)</t>
  </si>
  <si>
    <t>24-AMPLIACIÓN DEL PLANTEL EDUCATIVO PARA INICIAL JUAN SÁNCHEZ RAMÍREZ, MUNICIPIO EL SEIBO, PROVINCIA EL SEIBO.</t>
  </si>
  <si>
    <t>56-RECONSTRUCCIÓN CANCHA MUNICIPAL VERAGUA, D.M. VERAGUA, PROVINCIA ESPAILLAT</t>
  </si>
  <si>
    <t>59-RECONSTRUCCIÓN CANCHA MUNICIPAL SAN VÍCTOR, PROVINCIA ESPAILLAT</t>
  </si>
  <si>
    <t>55-RECONSTRUCCIÓN CANCHA MUNICIPAL LA DESCUBIERTA, MUNICIPIO LA DESCUBIERTA, PROVINCIA INDEPENDENCIA</t>
  </si>
  <si>
    <t>61-RECONSTRUCCIÓN CANCHA MUNICIPAL CRISTÓBAL, MUNICIPIO CRISTÓBAL, PROVINCIA INDEPENDENCIA</t>
  </si>
  <si>
    <t>81-RECONSTRUCCIÓN DEL CAMINO DE ACCESO A PLAYA UVERO ALTO DESDE EL DISTRITO MUNICIPAL LAS LAGUNAS DE NISIBON, PROVINCIA LA ALTAGRACIA</t>
  </si>
  <si>
    <t>52-RECONSTRUCCIÓN TECHADO CANCHA MUNICIPAL DE VILLA HERMOSA, PROVINCIA LA ROMANA</t>
  </si>
  <si>
    <t>48-CONSTRUCCIÓN DE MUELLE MARITIMO EN EL DISTRITO MUNICIPAL CALETA, PROVINCIA LA ROMANA</t>
  </si>
  <si>
    <t>74-RECONSTRUCCIÓN DEL PARQUE ANACAONA, MUNICIPIO DE CONSTANZA, PROVINCIA LA VEGA</t>
  </si>
  <si>
    <t>65-CONSTRUCCIÓN DE 1 ESTANCIAS INFANTILES EN LA PROVINCIA DE MARIA TRINIDAD SÁNCHEZ (FASE 3)</t>
  </si>
  <si>
    <t>49-RECONSTRUCCIÓN CANCHA MUNICIPIO MATANZAS, PROVINCIA PERAVIA</t>
  </si>
  <si>
    <t>01-RECONSTRUCCIÓN CANCHA DEPORTIVA CLUB MIRAMAR, SECTOR LOS 
COCOS MUNICIPIO SAN FELIPE PUERTO PLATA</t>
  </si>
  <si>
    <t>84-RECONSTRUCCIÓN DE PARQUE PLAZA DE LOS MARTIRES (LOS PALITOS), MUNICIPIO DE SALCEDO, PROVINCIA HERMANAS MIRABAL.</t>
  </si>
  <si>
    <t>83-CONSTRUCCIÓN DESTACAMENTO POLITUR EL LIMÓN, DISTRITO MUNICIPAL EL LIMÓN, PROVINCIA SAMANÁ.</t>
  </si>
  <si>
    <t>57-RECONSTRUCCIÓN CANCHA MUNICIPAL LOS CACAOS, MUNICIPIO LOS CACAOS, PROVINCIA SAN CRISTÓBAL</t>
  </si>
  <si>
    <t>78-AMPLIACIÓN DEL PLANTEL EDUCATIVO PARA INICIAL LOS PANCHOS, MUNICIPIO YAGUATE, PROVINCIA SAN CRISTÓBAL.</t>
  </si>
  <si>
    <t>25-AMPLIACIÓN DEL PLANTEL EDUCATIVO PARA INICIAL DOÑA LAURA VICINI VIUDA BARLETTA, MUNICIPIO GUAYACANES, PROVINCIA SAN PEDRO DE MACORÍS.</t>
  </si>
  <si>
    <t>40-REPARACIÓN DEL PABELLÓN DE LUCHA OLÍMPICA Y KARATE EN EL COMPLEJO DEPORTIVO DE SAN PEDRO DE MACORÍS</t>
  </si>
  <si>
    <t>80-MEJORAMIENTO ENTORNO DE LA PLAYA EL FARO, MUNICIPIO SAN PEDRO, PROVINCIA SAN PEDRO DE MACORIS.</t>
  </si>
  <si>
    <t>15-CONSTRUCCIÓN DE ESTACIÒN DE TRANSFERENCIA DE RESIDUOS SÒLIDOS PARA LOS DISTRITOS MUNICIPALES HATO DEL YAQUE Y LA CANELA ,PROVINCIA SANTIAGO</t>
  </si>
  <si>
    <t>39-REPARACIÓN DE ACERAS, CONTENES Y CAMINERIAS DEL COMPLEJO DEPORTIVO LA BARRANQUITA, SANTIAGO DE LOS CABALLEROS</t>
  </si>
  <si>
    <t>42-RECONSTRUCCIÓN CANCHA MUNICIPIO EL PUÑAL, PROVINCIA 
SANTIAGO</t>
  </si>
  <si>
    <t>63-RECONSTRUCCIÓN CANCHA DEPORTIVA LA JOYA, MUNICIPIO SABANA IGLESIA, PROVINCIA SANTIAGO</t>
  </si>
  <si>
    <t>05-REMODELACIÓN INFRAESTRUCTURAS DEL 1ER ESCUADRÓN DE CABALLERÍA AÉREA, ERD, SECCIÓN EL HIGUERO, MUNICIPIO SANTO DOMINGO NORTE, PROVINCIA SANTO DOMINGO</t>
  </si>
  <si>
    <t>60-RECONSTRUCCIÓN CANCHA DEPORTIVA GUANUMA, MUNICIPIO SANTO DOMINGO NORTE, PROVINCIA SANTO DOMINGO</t>
  </si>
  <si>
    <t>14-CONSTRUCCIÓN DE ESTACIÒN DE TRANSFERENCIA DE RESIDUOS SOLIDOS EN EL MUNICIPIO DE MAO, PROVINCIA VALVERDE.</t>
  </si>
  <si>
    <t>11-REHABILITACIÓN DEL EDIFICIO DE OFICINAS INSTITUCIONALES DEL MINISTERIO DE EDUCACIÓN (MINERD), SECTOR GAZCUE, DISTRITO NACIONAL.</t>
  </si>
  <si>
    <t>88-RESTAURACIÓN DEL PALACIO DE BORGELLA Y MUSEO DE LA CATEDRAL, CIUDAD COLONIAL, DISTRITO NACIONAL".</t>
  </si>
  <si>
    <t>87-CONSTRUCCIÓN DE LAS INFRAESTRUCTURAS DE SERVICIO DE LA PLAYA MONTE RIO, PROVINCIA DE AZUA</t>
  </si>
  <si>
    <t xml:space="preserve">Pres. Inicial  </t>
  </si>
  <si>
    <t>0202-MINISTERIO DE INTERIOR Y POLICÍA</t>
  </si>
  <si>
    <t>2.5.2-TRANSFERENCIAS DE CAPITAL AL GOBIERNO GENERAL NACIONAL</t>
  </si>
  <si>
    <t>2.5.4-TRANSFERENCIAS DE CAPITAL A EMPRESAS PÚBLICAS NO FINANCIERAS</t>
  </si>
  <si>
    <t>06-CONSTRUCCIÓN DE UN PATINÓDROMO Y PARQUE  URBANO EN EL SECTOR MIRAMAR,  DISTRITO NACIONAL</t>
  </si>
  <si>
    <t>06-RECONSTRUCCIÓN  CANCHA  CLUB DEPORTIVO MANGANAGUA, SECTOR EL MILLONCITO, DISTRITO NACIONAL</t>
  </si>
  <si>
    <t>07-RECONSTRUCCIÓN CANCHA CLUB DEPORTIVO  OSCAR SANTANA, ENSANCHE ESPAILLAT, DISTRITO NACIONAL.</t>
  </si>
  <si>
    <t>08-CONSTRUCCIÓN PUENTE  SOBRE EL RIO TABARA ARRIBA, PROVINCIA AZUA</t>
  </si>
  <si>
    <t>08-RECONSTRUCCIÓN CANCHA  CLUB DEPORTIVO 30 DE MAYO, DISTRITO NACIONAL</t>
  </si>
  <si>
    <t>10-RECONSTRUCCIÓN CANCHA CLUB  DEPORTIVO NUEVO HORIZONTE, ARROYO HONDO II, DISTRITO NACIONAL.</t>
  </si>
  <si>
    <t>11-RECONSTRUCCIÓN  CANCHA CLUB DEPORTIVO GENERAL ANTONIO DUVERGE, SECTOR HONDURAS, DISTRITO NACIONAL.</t>
  </si>
  <si>
    <t>14-REHABILITACIÓN EDIFICIOS DE VIVIENDAS LOS NOVA, SAN CRISTÓBAL   PROVINCIA SAN CRISTÓBAL</t>
  </si>
  <si>
    <t>16-RECONSTRUCCIÓN CANCHA CLUB DEPORTIVO Y CULTURAL MATRISA, URB. MARIA TRINIDAD SANCHEZ, LOS MINA,  MUNICIPO SANTO DOMINGO ESTE</t>
  </si>
  <si>
    <t>34-REPARACIÓN HOSPITAL DOCENTE PADRE BILLINI, DISTRITO NACIONAL,  PROV SANTO DOMINGO, REPÚBLICA DOMINICANA</t>
  </si>
  <si>
    <t>41-REMODELACIÓN DE LAS OFICINAS DEL  MINISTERIO DE LA VIVIENDA, HÁBITAT Y EDIFICACIONES, DISTRITO NACIONAL</t>
  </si>
  <si>
    <t>74-REMODELACIÓN  DE EDIFICIO SEDE CENTRAL DEL MINISTERIO DE OBRAS, PÚBLICAS Y COMUNICACIONES (MOPC), DISTRITO NACIONAL</t>
  </si>
  <si>
    <t>81-CONSTRUCCIÓN DE 1 ESTANCIA INFANTIL EN LA PROVINCIA DE INDEPENDENCIA  (FASE 3)</t>
  </si>
  <si>
    <t>44-CONSTRUCCIÓN  2 ESTANCIAS INFANTILES EN LA PROVINCIA DE BARAHONA (FASE 2)</t>
  </si>
  <si>
    <t>33-CONSTRUCCIÓN  IGLESIA CATÓLICA SAN ROQUE, LA GORRA, MUNICIPIO PARTIDO, PROVINCIA DAJABÓN</t>
  </si>
  <si>
    <t>70-CONSTRUCCIÓN  HOSPITAL REGIONAL EN SAN FRANCISCO DE MACORIS, PROV. DUARTE</t>
  </si>
  <si>
    <t>11-REPARACIÓN  DE VARIAS INFRAESTRUCTURAS DE LA FUERZA AÉREA DE REPÚBLICA DOMINICANA, BASE AÉREA SAN ISIDRO, MUNICIPIO SANTO DOMINGO ESTE</t>
  </si>
  <si>
    <t>77-RECONSTRUCCIÓN  DE LA INFRAESTRUCTURA VIAL URBANA DEL MUNICIPIO SANTIAGO DE LOS CABALLEROS, PROVINCIA SANTIAGO</t>
  </si>
  <si>
    <t>78-RECONSTRUCCIÓN DE LA INFRAESTRUCTURA VIAL URBANA  DEL MUNICIPIO SAN FERNANDO, PROVINCIA MONTE CRISTI</t>
  </si>
  <si>
    <t>22-RECONSTRUCCIÓN  PARQUE DEL HIGO Y SU ENTORNO, MUNICIPIO DE BÁNICA, PROVINCIA ELIAS PIÑA.</t>
  </si>
  <si>
    <t>01-CONSTRUCCIÓN CENTRO DE DESARROLLO DE CAPACIDADES EN COMENDADOR,  PROVINCIA ELÍAS PIÑA</t>
  </si>
  <si>
    <t>53-CONSTRUCCIÓN  PLAZA MULTIUSO SEIBANA,  MUNICIPIO DE SANTA CRUZ, PROVINCIA EL SEIBO.</t>
  </si>
  <si>
    <t>52-RECONSTRUCCIÓN  DE LA INFRAESTRUCTURA VIAL URBANA DEL MUNICIPIO SAN PEDRO DE MACORÍS, PROVINCIA SAN PEDRO DE MACORIS</t>
  </si>
  <si>
    <t>68-RECONSTRUCCIÓN CANCHA SECTOR DON BOSCO, MUNICIPIO MOCA, PROVINCIA ESPAILLAT</t>
  </si>
  <si>
    <t>53-CONSTRUCCIÓN  DE 1 ESTANCIA INFANTIL EN LA PROVINCIA HERMANAS MIRABAL (FASE 2)</t>
  </si>
  <si>
    <t>06-CONSTRUCCIÓN  INSTALACIONES PARA EL CUERPO ESPECIALIZADO DE MITIGACIÓN A EMERGENCIAS Y DESASTRES, CEMED - CENTRO DE MITIGACION HIGUAMO-YUMA, PROVINCIA LA ALTAGRACIA</t>
  </si>
  <si>
    <t>10-CONSTRUCCIÓN INSTALACIONES DE LA  AGENCIA INTERAGENCIAL, D.M. VERÓN-PUNTA CANA, PROVINCIA LA ALTAGRACIA</t>
  </si>
  <si>
    <t>38-REMODELACIÓN AREA DE ENTRENAMIENTO  COMPLEJO DEPORTIVO DE LA VEGA</t>
  </si>
  <si>
    <t>69-RECONSTRUCCIÓN DEL TECHADO DE BALONMANO Y FUTBOL SALA COMPLEJO DEPORTIVO DE LA VEGA</t>
  </si>
  <si>
    <t>70-REPARACIÓN ESTADIO MUNICIPAL DE BEISBOL JOSÉ RAFAEL CARRETERO GÓMEZ, MUNICIPIO LA VEGA, PROVINCIA LA VEGA</t>
  </si>
  <si>
    <t>16-CONSTRUCCIÓN  DE ESTACIÓN DE TRANSFERENCIA DE RESIDUOS SÓLIDOS EN EL MUNICIPIO DE GUAYUBIN, PROVINCIA MONTE CRISTI</t>
  </si>
  <si>
    <t>01-INVESTIGACIÓN POTENCIAL DE TIERRAS RARAS EN LA RESERVA FISCAL AVILA, PROVINCIA  PEDERNALES</t>
  </si>
  <si>
    <t>61-RECONSTRUCCIÓN  DE INFRAESTRUCTURA VIAL URBANA DEL MUNICIPIO DE BANÍ, PROVINCIA PERAVIA</t>
  </si>
  <si>
    <t>06-RECONSTRUCCIÓN  DE TRAMO CARRETERO DESDE LA ISABELA HASTA LA ZONA URBANA DEL MUNICIPIO LUPERÓN, MUNICIPIO LUPERON, PROVINCIA PUERTO PLATA.</t>
  </si>
  <si>
    <t>45-RECONSTRUCCIÓN DE LAS CALLES DEL MUNICIPIO SOSUA, PROVINCIA  PUERTO PLATA.</t>
  </si>
  <si>
    <t>02-RECONSTRUCCIÓN  DE LA INFRAESTRUCTURA VIAL URBANA DEL MUNICIPIO SANTO DOMINGO ESTE</t>
  </si>
  <si>
    <t>65-RECONSTRUCCIÓN POLIDEPORTIVO SALCEDO, PROVINCIA HERMANAS MIRABAL</t>
  </si>
  <si>
    <t>66-RECONSTRUCCIÓN MULTIUSO MANUEL OSIRIS HIDALGO, MUNICIPIO TENARES, PROVINCIA HERMANAS MIRABAL</t>
  </si>
  <si>
    <t>92-AMPLIACIÓN DEL PLANTEL EDUCATIVO PARA INICIAL LOS MONTONES  2, MUNICIPIO SAN CRISTÓBAL, PROVINCIA SAN CRISTÓBAL.</t>
  </si>
  <si>
    <t>54-CONSTRUCCIÓN  PARQUE URBANO EN EL MUNICIPIO  BAJOS DE HAINA, PROVINCIA SAN CRISTOBAL</t>
  </si>
  <si>
    <t>72-MEJORAMIENTO  ENTORNOS  BALNEARIOS CASCADA LAS TAÍNAS Y EL TABERNÁCULO, MUNICIPIO LOS CACAOS, PROVINCIA SAN CRISTOBAL.</t>
  </si>
  <si>
    <t>72-REPARACIÓN ESTADIO MUNICIPAL DE BEISBOL HERMANOS SUÁREZ, MUNICIPIO SAN JUAN DE LA MAGUANA, PROVINCIA SAN JUAN</t>
  </si>
  <si>
    <t>71-REPARACIÓN ESTADIO MUNICIPAL DE BEISBOL MANNY ACTA, MUNICIPIO CONSUELO, PROVINCIA SAN PEDRO DE MACORÍS</t>
  </si>
  <si>
    <t>11-RESTAURACIÓN  DEL EDIFICIO QUE  ALOJA LAS OFICINAS DE PATRINOMIO MOMUNENTAL DE SANTIAGO, PROVINCIA SANTIAGO.</t>
  </si>
  <si>
    <t>35-REMODELACIÓN MULTIUSO PUEBLO NUEVO, MUNICIPIO SANTIAGO DE LOS CABALLEROS, PROVINCIA  SANTIAGO</t>
  </si>
  <si>
    <t>01-REMODELACIÓN ANTIGUO EDIFICIO HOSPITAL DR. PEDRO EMILIO DE MARCHENA PARA ALOJAR OFICINAS GUBERNAMENTALES, MUNICIPIO BONAO, PROVINCIA MONSEÑOR NOUEL</t>
  </si>
  <si>
    <t>48-CONSTRUCCIÓN TEMPLOS, CASAS CURIALES Y OFICINAS PARROQUIALES,  PROVINCIA MONTE PLATA</t>
  </si>
  <si>
    <t>05-RESTAURACIÓN DE LA CUENCA  DEL RÍO OCOA Y SU  COSTA EN LA PROVINCIA SAN JOSÉ DE OCOA.</t>
  </si>
  <si>
    <t>03-CONSTRUCCIÓN LÍNEA 2C DEL METRO DE SANTO DOMINGO TRAMOS:  ALCARRIZOS- LUPERÓN</t>
  </si>
  <si>
    <t>03-RECONSTRUCCIÓN  DE DOS CANCHAS DEPORTIVAS EN EL MUNICIPIO PEDRO BRAND, PROVINCIA SANTO DOMINGO</t>
  </si>
  <si>
    <t>13-RECONSTRUCCIÓN CANCHA CLUB DEPORTIVO Y CULTURAL CANCINO II  MUNICIPIO SANTO DOMINGO ESTE, PROVINCIA SANTO DOMINGO.</t>
  </si>
  <si>
    <t>15-RECONSTRUCCIÓN  CANCHA PUEBLO NUEVO, BARRIO PUEBLO NUEVO, SECTOR VILLA DUARTE, MUNICIPIO  SANTO DOMINGO ESTE</t>
  </si>
  <si>
    <t>17-RECONSTRUCCIÓN CLUB DEPORTIVO Y CULTURAL LOS COQUITOS, URB. ISABELITA, SECTOR VILLA DUARTE,  MUNICIPIO SANTO DOMINGO ESTE.</t>
  </si>
  <si>
    <t>18-RECONSTRUCCIÓN CANCHA CLUB JUAN CARLOS RAMOS INC.  SECTOR  VILLA DUARTE, MUNICIPIO SANTO DOMINGO ESTE.</t>
  </si>
  <si>
    <t>19-RECONSTRUCCIÓN CANCHA CLUB DEPORTIVO Y CULTURAL  LOS FRAILES, SECTOR LOS FRAILES II, MUNICIPIO  SANTO DOMINGO ESTE</t>
  </si>
  <si>
    <t>20-RECONSTRUCCIÓN  CANCHA CLUB DEPORTIVO Y CULTURAL EUGENIO MARÍA DE HOSTOS, SECTOR INVIVIENDA, MUNICIPIO SANTO DOMINGO ESTE, PROVINCIA SANTO DOMINGO.</t>
  </si>
  <si>
    <t>21-RECONSTRUCCIÓN  CANCHA CLUB DEPORTIVO Y CULTURAL FRANCIA NUEVA, URBANIZACIÓN FRANCIA NUEVA, SECTOR VILLA DUARTE, MUNICIPIO SANTO DOMINGO ESTE, PROVINCIA SANTO DOMINGO.</t>
  </si>
  <si>
    <t>23-RECONSTRUCCIÓN  CANCHA CLUB DEPORTIVO LUCERNA INC., SECTOR CANCINO I, MUNICIPIO SANTO DOMINGO ESTE, PROVINCIA SANTO DOMINGO.</t>
  </si>
  <si>
    <t>45-CONSTRUCCIÓN CAMPO DE BÉISBOL EL CAFÉ DE HERRERA,  MUNICIPIO SANTO DOMINGO OESTE, PROVINCIA SANTO DOMINGO</t>
  </si>
  <si>
    <t>04-REMODELACIÓN  MALECON   MUNICIPIO  SANTO DOMINGO ESTE, PROVINCIA SANTO DOMINGO</t>
  </si>
  <si>
    <t>77-REMODELACIÓN  PARROQUIA SAN RAFAEL ARCANGEL, MUNICIPIO  BOCA CHICA, PROVINCIA SANTO DOMINGO.</t>
  </si>
  <si>
    <t>01-GESTION  INTEGRAL DE RESIDUOS SOLIDOS EN EL VERTEDERO DE DUQUESA , PROVINCIA SANTO DOMINGO</t>
  </si>
  <si>
    <t>21-MEJORAMIENTO  EN CAMBIO DE 25,000 PISOS DE TIERRA POR PISO DE CEMENTO A NIVEL NACIONAL</t>
  </si>
  <si>
    <t>64-RECONSTRUCCIÓN CANCHA SECTOR LOS RESTAURADORES, DISTRITO NACIONAL</t>
  </si>
  <si>
    <t>67-RECONSTRUCCIÓN POLIDEPORTIVO JOSÉ CHACHITO CARRASCO, MUNICIPIO SAN IGNACIO DE SABANETA.</t>
  </si>
  <si>
    <t>05-CONSTRUCCIÓN DE PLANTELES EDUCATIVOS EN LA PROVINCIA DISTRITO NACIONAL (FASE 3)</t>
  </si>
  <si>
    <t>05-RECONSTRUCCIÓN DE CALLES EN LA URBANIZACION ALTOS ARROYO HONDO III, AFECTADAS POR EL DISTURBIO TROPICAL NO. 22, DISTRITO NACIONAL</t>
  </si>
  <si>
    <t>08-REMODELACIÓN OFICINAS DEL TRIBUNAL CONSTITUCIONAL, DISTRITO NACIONAL</t>
  </si>
  <si>
    <t>10-AMPLIACIÓN DEL PLANTEL EDUCATIVO PARA INICIAL MADAME GERMAINE ROCOUR DE PELLERANO, SECTOR EL MILLÓN II, DISTRITO NACIONAL.</t>
  </si>
  <si>
    <t>10-CONSTRUCCIÓN DE PASO A DESNIVEL SOTERRADO EN LA INTERSECCIÓN DE LA AV. LUPERÓN CON AV. 27 DE FEBRERO, PROVINCIA SANTO DOMINGO</t>
  </si>
  <si>
    <t>12-AMPLIACIÓN INSTITUTO NACIONAL DEL CÁNCER ROSA EMILIA SÁNCHEZ PÉREZ DE TAVARES, DISTRITO NACIONAL.</t>
  </si>
  <si>
    <t>12-CONSTRUCCIÓN VIADUCTO Y DISTRIBUIDOR VIAL EN LA AV. REPÚBLICA DE COLOMBIA CON AV. CORONEL JUAN MARÍA LORA Y AV. PÉREZ RICART, DISTRITO NACIONAL</t>
  </si>
  <si>
    <t>12-CONSTRUCCIÓN Y RECONSTRUCIÓN DE DESTACAMENTOS POLICIALES EN COMUNIDADES DEL DISTRITO NACIONAL</t>
  </si>
  <si>
    <t>13-CONSTRUCCIÓN MURO NOROESTE DEL PASO A DESNIVEL EN INTERSECCIÓN DE AVENIDA 27 DE FEBRERO CON AVENIDA MÁXIMO GÓMEZ, AFECTADO POR EL DISTURBIO TROPICAL NO. 22, DISTRITO NACIONAL</t>
  </si>
  <si>
    <t>14-CONSTRUCCIÓN EDIFICIO DE AULAS PARA EL INSTITUTO POLICIAL DE EDUCACIÓN SUPERIOR, SECTOR LA FERIA, DISTRITO NACIONAL</t>
  </si>
  <si>
    <t>15-REPARACIÓN DE PASO A DESNIVEL EN LA INTERSECCIÓN AVENIDA MÁXIMO GÓMEZ CON AVENIDA JOHN F. KENNEDY, AFECTADA POR EL DISTURBIO TROPICAL NO. 22, DISTRITO NACIONAL</t>
  </si>
  <si>
    <t>17-CONSTRUCCIÓN DE 80 VIVIENDAS EN EL SECTOR LOS RIOS, DISTRITO NACIONAL</t>
  </si>
  <si>
    <t>18-REMODELACIÓN DE  NUEVAS OFICINAS PARA LA JUNTA DE AVIACIÓN CIVIL, DISTRITO NACIONAL</t>
  </si>
  <si>
    <t>20-REHABILITACIÓN MUSEO TRAMPOLIN ZONA COLONIA, DISTRITO NACIONAL</t>
  </si>
  <si>
    <t>22-CONSTRUCCIÓN DE LA EXTENSIÓN DE LA AV. JACOBO MAJLUTA CON AV. REPÚBLICA DE COLOMBIA Y SU ENTORNO, DISTRITO NACIONAL.</t>
  </si>
  <si>
    <t>23-AMPLIACIÓN AVENIDA REPÚBLICA DE COLOMBIA, DESDE AUTOPOPISTA DUARTE HASTA AVENIDA LOS PRÓCERES, DISTRITO NACIONAL</t>
  </si>
  <si>
    <t>23-RECONSTRUCCIÓN DE PUENTE PEATONAL PRÓXIMO AL PUENTE JUAN PABLO DUARTE, SECTOR VILLA FRANCISCA, DISTRITO NACIONAL</t>
  </si>
  <si>
    <t>24-CONSTRUCCIÓN DE PASO A DESNIVEL EN LA INTERSECCIÓN AV. REPÚBLICA DE COLOMBIA CON AV. LOS PRÓCERES, DISTRITO NACIONAL</t>
  </si>
  <si>
    <t>31-AMPLIACIÓN DE PLANTELES EDUCATIVOS EN LA PROVINCIA DISTRITO NACIONAL (FASE 3)</t>
  </si>
  <si>
    <t>32-CONSTRUCCIÓN MURO DE GAVIÓN PARA PROTECCIÓN DE TALUD EN CARRETERA LA ISABELA (KM 7), AFECTADA POR EL DISTURBIO TROPICAL NO.22, DISTRITO NACIONAL</t>
  </si>
  <si>
    <t>33-CONSTRUCCIÓN  DE 8 ESTANCIAS INFANTILES DE LA PROVINCIA DISTRITO NACIONAL (FASE 2)</t>
  </si>
  <si>
    <t>33-REHABILITACIÓN Y CONSTRUCCIÓN LABORATORIO DE MECANICA DE SUELO DEL MINISTERIO DE OBRAS PÚBLICAS Y COMUNICACIONES</t>
  </si>
  <si>
    <t>35-CONSTRUCCIÓN DE PLANTELES EDUCATIVOS EN LA PROVINCIA DE DISTRITO NACIONAL (FASE 2)</t>
  </si>
  <si>
    <t>42-CONSTRUCCIÓN LABORATORIO NACIONAL DE TAMIZ NEONATAL Y ALTO RIESGO EN SANTO DOMINGO, DISTRITO NACIONAL (ETAPA II)</t>
  </si>
  <si>
    <t>43-AMPLIACIÓN CONSTRUCCIÓN TRES (3) EDIFICIOS DE PARQUEOS EN LA CIUDAD DE SANTO DOMINGO</t>
  </si>
  <si>
    <t>48-AMPLIACIÓN Y REHABILITACION DE 4 PLANTELES ESCOLARES EN EL DISTRITO NACIONAL</t>
  </si>
  <si>
    <t>49-CONSTRUCCIÓN DE 26 PLANTELES ESCOLARES EN EL DISTRITO NACIONAL</t>
  </si>
  <si>
    <t>53-RECONSTRUCCIÓN IGLESIA SAN MAURICIO MARTIR, JARDINES DEL NORTE, DISTRITO NACIONAL.</t>
  </si>
  <si>
    <t>57-CONSTRUCCIÓN DEL EDIFICIO DE PARQUEOS CENTRO DE LOS HEROES I, DISTRITO NACIONAL</t>
  </si>
  <si>
    <t>80-AMPLIACIÓN DEL PLANTEL EDUCATIVO PARA INICIAL RAFAELA ANTONIA JOSÉFINA UREÑA BÁEZ (DOÑA SOCORRO), DISTRITO NACIONAL.</t>
  </si>
  <si>
    <t>81-AMPLIACIÓN DEL PLANTEL EDUCATIVO PARA INICIAL REPÚBLICA DE COSTA RICA, MUNICIPIO SANTO DOMINGO DE GUZMÁN, DISTRITO NACIONAL.</t>
  </si>
  <si>
    <t>82-AMPLIACIÓN DEL PLANTEL EDUCATIVO PARA INICIAL FRANCISCO ULISES DOMÍNGUEZ, MUNICIPIO SANTO DOMINGO DE GUZMÁN, DISTRITO NACIONAL.</t>
  </si>
  <si>
    <t>83-AMPLIACIÓN DEL PLANTEL EDUCATIVO PARA INICIAL MI SEGUNDO HOGAR, MUNICIPIO SANTO DOMINGO DE GUZMÁN, DISTRITO NACIONAL.</t>
  </si>
  <si>
    <t>84-AMPLIACIÓN DEL PLANTEL EDUCATIVO PARA INICIAL PROF. SALOMÉ UREÑA DE HENRÍQUEZ, MUNICIPIO SANTO DOMINGO DE GUZMÁN, DISTRITO NACIONAL.</t>
  </si>
  <si>
    <t>01-CONSTRUCCIÓN DE ECO-HABITAT INTEGRAL PARA CIUDADANOS EN CONDICION DE POBREZA MULTIDIMENSIONAL EN LA PROVINCIA DE AZUA</t>
  </si>
  <si>
    <t>01-CONSTRUCCIÓN DE PLANTELES ESCOLARES EN LA PROVINCIA AZUA (FASE 3)</t>
  </si>
  <si>
    <t>10-AMPLIACIÓN DEL PLANTEL EDUCATIVO PARA INICIAL ÁNGEL RIVERA, MUNICIPIO AZUA, PROVINCIA AZUA</t>
  </si>
  <si>
    <t>11-CONSTRUCCIÓN DE 17 PLANTELES ESCOLARES EN LA PROVINCIA AZUA</t>
  </si>
  <si>
    <t>12-AMPLIACIÓN DEL PLANTEL EDUCATIVO PARA INICIAL NICOLÁS MAÑÓN, MUNICIPIO AZUA, PROVINCIA AZUA.</t>
  </si>
  <si>
    <t>14-AMPLIACIÓN DEL PLANTEL EDUCATIVO PARA INICIAL JOHN FITZGERALD KENNEDY, MUNICIPIO LAS CHARCAS, PROVINCIA AZUA.</t>
  </si>
  <si>
    <t>15-AMPLIACIÓN DEL PLANTEL EDUCATIVO PARA INICIAL SANTA TERESA DE JESÚS, MUNICIPIO SABANA YEGUA, PROVINCIA AZUA.</t>
  </si>
  <si>
    <t>16-AMPLIACIÓN DEL PLANTEL EDUCATIVO PARA INICIAL AMIAMA GÓMEZ, MUNICIPIO TÁBARA ARRIBA, PROVINCIA AZUA.</t>
  </si>
  <si>
    <t>17-CONSTRUCCIÓN REHABILITACION Y REMODELACIÓN DE LA IGLESIA EL BUEN PASTOR, PROVINCIA AZUA.</t>
  </si>
  <si>
    <t>18-AMPLIACIÓN DEL PLANTEL EDUCATIVO PARA INICIAL LOS PARCELEROS, MUNICIPIO AZUA, PROVINCIA AZUA.</t>
  </si>
  <si>
    <t>19-AMPLIACIÓN DEL PLANTEL EDUCATIVO PARA INICIAL VIDAL FIGUEREO BELTRÉ, MUNICIPIO AZUA, PROVINCIA AZUA.</t>
  </si>
  <si>
    <t>20-AMPLIACIÓN DEL PLANTEL EDUCATIVO PARA INICIAL JUAN CARLOS PEÑA REYES, MUNICIPIO SABANA YEGUA, PROVINCIA AZUA.</t>
  </si>
  <si>
    <t>21-AMPLIACIÓN DEL PLANTEL EDUCATIVO PARA INICIAL JAVIER ANTONIO CASTILLO PÉREZ, MUNICIPIO PUEBLO VIEJO, PROVINCIA AZUA.</t>
  </si>
  <si>
    <t>22-AMPLIACIÓN DEL PLANTEL EDUCATIVO PARA INICIAL JESÚS MAESTRO, MUNICIPIO SABANA YEGUA, PROVINCIA AZUA.</t>
  </si>
  <si>
    <t>23-AMPLIACIÓN DEL PLANTEL EDUCATIVO PARA INICIAL MANUEL RAMÓN ESCALANTE, MUNICIPIO TÁBARA ARRIBA, PROVINCIA AZUA.</t>
  </si>
  <si>
    <t>24-AMPLIACIÓN DEL PLANTEL EDUCATIVO PARA INICIAL LUIS RAMÍREZ MORA, MUNICIPIO TÁBARA ARRIBA, PROVINCIA AZUA.</t>
  </si>
  <si>
    <t>25-AMPLIACIÓN DEL PLANTEL EDUCATIVO PARA INICIAL SILVESTRE ANTONIO GUZMÁN FERNÁNDEZ, MUNICIPIO AZUA, PROVINCIA AZUA.</t>
  </si>
  <si>
    <t>26-AMPLIACIÓN DEL PLANTEL EDUCATIVO PARA INICIAL MARTINA DE LOS SANTOS QUEVEDO, MUNICIPIO AZUA, PROVINCIA AZUA.</t>
  </si>
  <si>
    <t>27-AMPLIACIÓN DEL PLANTEL EDUCATIVO PARA INICIAL EL PUERTO, MUNICIPIO AZUA, PROVINCIA AZUA.</t>
  </si>
  <si>
    <t>28-AMPLIACIÓN DEL PLANTEL EDUCATIVO PARA INICIAL REYNALDO DEL CARMEN GARCÍA, MUNICIPIO AZUA, PROVINCIA AZUA.</t>
  </si>
  <si>
    <t>28-CONSTRUCCIÓN DE LA CIRCUNVALACION DE AZUA 1RA. ETAPA, EN LA PROVINCIA AZUA</t>
  </si>
  <si>
    <t>29-AMPLIACIÓN DEL PLANTEL EDUCATIVO PARA INICIAL CAÑADA DE PIEDRA, MUNICIPIO AZUA, PROVINCIA AZUA.</t>
  </si>
  <si>
    <t>30-AMPLIACIÓN DEL PLANTEL EDUCATIVO PARA INICIAL LA CEIBA NUEVA, MUNICIPIO LAS YAYAS DE VIAJAMA, PROVINCIA AZUA.</t>
  </si>
  <si>
    <t>31-AMPLIACIÓN DEL PLANTEL EDUCATIVO PARA INICIAL CELIDA LUISA PÉREZ DE CRESPO , MUNICIPIO AZUA, PROVINCIA AZUA.</t>
  </si>
  <si>
    <t>31-CONSTRUCCIÓN DE PLANTELES EDUCATIVOS EN LA PROVINCIA DE AZUA (FASE 2)</t>
  </si>
  <si>
    <t>36-RECONSTRUCCIÓN DEL PUENTE AFECTADO POR LA VAGUADA DE ABRIL 2022, SOBRE EL RIO VIAJAMA, MUNICIPIO DE LAS YAYAS DE VIAJAMAS, PROVINCIA AZUA</t>
  </si>
  <si>
    <t>39-RECONSTRUCCIÓN DE LA INFRAESTRUCTURA VIAL URBANA DEL MUNICIPIO ESTEBANIA, PROVINCIA AZUA</t>
  </si>
  <si>
    <t>40-RECONSTRUCCIÓN DE LA INFRAESTRUCTURA VIAL URBANA DEL MUNICIPIO SABANA YEGUA, PROVINCIA AZUA.</t>
  </si>
  <si>
    <t>41-AMPLIACIÓN Y REHABILITACION DE 17 PLANTELES ESCOLARES EN LA PROVINCIA AZUA</t>
  </si>
  <si>
    <t>41-CONSTRUCCIÓN CENTRO DE CORRECCIÓN Y REHABILITACIÓN (CCR) AZUA, PROVINCIA AZUA</t>
  </si>
  <si>
    <t>41-RECONSTRUCCIÓN DE LA INFRAESTRUCTURA VIAL URBANA DEL MUNICIPIO PUEBLO VIEJO, PROVINCIA AZUA</t>
  </si>
  <si>
    <t>42-RECONSTRUCCIÓN DE LA INFRAESTRUCTURA VIAL URBANA DEL MUNICIPIO PERALTA, PROVINCIA AZUA</t>
  </si>
  <si>
    <t>43-RECONSTRUCCIÓN DE LA INFRAESTRUCTURA VIAL URBANA DEL MUNICIPIO TÁBARA ARRIBA, PROVINCIA AZUA</t>
  </si>
  <si>
    <t>45-CONSTRUCCIÓN DE 2 ESTANCIAS INFANTILES EN LA PROVINCIA AZUA (FASE 2)</t>
  </si>
  <si>
    <t>50-CONSTRUCCIÓN PUENTES DE HORMIGÓN POSTENSADO SOBRE RÍO IRABÓN EN LA CARRETERA EL BARRO-LA LOMA Y SOBRE EL RÍO TÁBARA EN LA CARRETERA SABANA YEGUA-LOS NEGROS, AFECTADOS POR LA TORMENTA TROPICAL MELISSA, PROVINCIA AZUA</t>
  </si>
  <si>
    <t>77-AMPLIACIÓN  Y REHABILITACION DE 18 PLANTELES ESCOLARES EN LA PROVINCIA BARAHONA</t>
  </si>
  <si>
    <t>93-RECONSTRUCCIÓN DE LA INFRAESTRUCTURA VIAL URBANA DEL MUNICIPIO LAS YAYAS DE VIAJAMA, PROVINCIA AZUA</t>
  </si>
  <si>
    <t>11-REHABILITACIÓN  Y MANTENIMIENTO DE CARRETERAS  (117 KM) Y CAMINOS VECINALES (884 KM) A NIVEL NACIONAL</t>
  </si>
  <si>
    <t>01-AMPLIACIÓN DEL PLANTEL EDUCATIVO PARA INICIAL ALERIS MAGDALENA MONTERO ARIAS, MUNICIPIO TAMAYO, PROVINCIA BAHORUCO.</t>
  </si>
  <si>
    <t>02-CONSTRUCCIÓN DE PLANTELES EDUCATIVOS EN LA PROVINCIA BAHORUCO (FASE 3)</t>
  </si>
  <si>
    <t>03-AMPLIACIÓN DEL PLANTEL EDUCATIVO PARA INICIAL AMÉRICO LUGO HERRERAS, MUNICIPIO TAMAYO, PROVINCIA BAHORUCO.</t>
  </si>
  <si>
    <t>04-AMPLIACIÓN DEL PLANTEL EDUCATIVO PARA INICIAL  GREGORIO LUPERÓN, MUNICIPIO LOS RÍOS, PROVINCIA BAHORUCO.</t>
  </si>
  <si>
    <t>05-AMPLIACIÓN DEL PLANTEL EDUCATIVO PARA INICIAL CRISTINO MATOS LEDESMA, MUNICIPIO TAMAYO, PROVINCIA BAHORUCO.</t>
  </si>
  <si>
    <t>06-AMPLIACIÓN DEL PLANTEL EDUCATIVO PARA INICIAL MARIE POUSSEPIN - FE Y ALEGRÍA, MUNICIPIO VILLA JARAGUA, PROVINCIA BAHORUCO.</t>
  </si>
  <si>
    <t>06-RECONSTRUCCIÓN DE LA INFRAESTRUCTURA VIAL URBANA DEL MUNICIPIO DE GALVAN, PROVINCIA BAHORUCO</t>
  </si>
  <si>
    <t>29-CONSTRUCCIÓN DE ALCANTARILLA DE CAJÓN EN TRAMO CARRETERA VILLA JARAGUA - LAS CLAVELLINAS, AFECTADA POR LA TORMENTA FRANKLIN, MUNICIPIO VILLA JARAGUA, PROVINCIA BAHORUCO</t>
  </si>
  <si>
    <t>32-CONSTRUCCIÓN DE PLANTELES EDUCATIVOS EN LA PROVINCIA DE BAHORUCO (FASE 2)</t>
  </si>
  <si>
    <t>36-AMPLIACIÓN DEL PLANTEL EDUCATIVO PARA INICIAL ESTANILA FLORIÁN, MUNICIPIO NEIBA, PROVINCIA BAORUCO.</t>
  </si>
  <si>
    <t>37-AMPLIACIÓN DEL PLANTEL EDUCATIVO PARA INICIAL ADRIANA HERASME DE MÉNDEZ, MUNICIPIO NEIBA, PROVINCIA BAORUCO.</t>
  </si>
  <si>
    <t>38-AMPLIACIÓN DEL PLANTEL EDUCATIVO PARA INICIAL CANDELARIO FLORIÁN, MUNICIPIO NEIBA, PROVINCIA BAORUCO.</t>
  </si>
  <si>
    <t>39-AMPLIACIÓN DEL PLANTEL EDUCATIVO PARA INICIAL ZULEMA LUCIANO, MUNICIPIO GALVÁN, PROVINCIA BAORUCO.</t>
  </si>
  <si>
    <t>40-AMPLIACIÓN DEL PLANTEL EDUCATIVO PARA INICIAL CONCEPCIÓN BONA, MUNICIPIO TAMAYO, PROVINCIA BAORUCO.</t>
  </si>
  <si>
    <t>41-AMPLIACIÓN DEL PLANTEL EDUCATIVO PARA INICIAL CRESCENCIO RODRÍGUEZ, MUNICIPIO TAMAYO, PROVINCIA BAORUCO.</t>
  </si>
  <si>
    <t>42-AMPLIACIÓN DEL PLANTEL EDUCATIVO PARA INICIAL APOLINAR PERDOMO, MUNICIPIO TAMAYO, PROVINCIA BAORUCO.</t>
  </si>
  <si>
    <t>43-AMPLIACIÓN DEL PLANTEL EDUCATIVO PARA INICIAL SALOMÉ UREÑA DE HENRÍQUEZ, MUNICIPIO TAMAYO, PROVINCIA BAORUCO.</t>
  </si>
  <si>
    <t>43-CONSTRUCCIÓN CENTRO DE CORRECCIÓN Y REHABILITACIÓN (CCR) NEIBA, PROVINCIA BAHORUCO.</t>
  </si>
  <si>
    <t>44-AMPLIACIÓN DEL PLANTEL EDUCATIVO PARA INICIAL ENRIQUILLO, MUNICIPIO TAMAYO, PROVINCIA BAORUCO.</t>
  </si>
  <si>
    <t>45-AMPLIACIÓN DEL PLANTEL EDUCATIVO PARA INICIAL PEDRO MIR, MUNICIPIO TAMAYO, PROVINCIA BAORUCO.</t>
  </si>
  <si>
    <t>46-AMPLIACIÓN DEL PLANTEL EDUCATIVO PARA INICIAL ANACAONA, MUNICIPIO VILLA JARAGUA, PROVINCIA BAORUCO.</t>
  </si>
  <si>
    <t>55-CONSTRUCCIÓN DEL PUENTE SOBRE EL RIO DOZO AFECTADO POR LA VAGUADA DE ABRIL 2022 EN EL TRAMO LOS GUINEOS - EL AGUACATE, MUNICIPIO NEIBA, PROVINCIA DE BAHORUCO</t>
  </si>
  <si>
    <t>56-CONSTRUCCIÓN DE PUENTE LAS TRES LUCES SOBRE LA CAÑADA RAMILLO, AFECTADO POR LA VAGUADA DE ABRIL 2022, CARRETERA NEIBA - DUVERGÉ, MUNICIPIO NEIBA, PROVINCIA BAHORUCO</t>
  </si>
  <si>
    <t>57-AMPLIACIÓN DEL PLANTEL EDUCATIVO PARA INICIAL MAURICIO BÁEZ, MUNICIPIO TAMAYO, PROVINCIA BAORUCO.</t>
  </si>
  <si>
    <t>59-CONSTRUCCIÓN PUENTE SOBRE RÍO LOS BRAZOS AFECTADO POR LA VAGUADA DE ABRIL 2022, EN LA ENTRADA LOMA DE LOS PANZO, MUNICIPIO NEIBA, PROVINCIA BAHORUCO</t>
  </si>
  <si>
    <t>63-CONSTRUCCIÓN  DE 1 ESTANCIA INFANTIL EN LA PROVINCIA DE BAHORUCO (FASE 2)</t>
  </si>
  <si>
    <t>74-RECONSTRUCCIÓN DE LA INFRAESTRUCTURA VIAL URBANA DEL MUNICIPIO TAMAYO, PROVINCIA BAHORUCO</t>
  </si>
  <si>
    <t>75-RECONSTRUCCIÓN DE LA INFRAESTRUCTURA VIAL URBANA DEL MUNICIPIO LOS RIOS, PROVINCIA BAHORUCO</t>
  </si>
  <si>
    <t>94-RECONSTRUCCIÓN DE LA CARRETERA VILLA JARAGUA - LAS CAÑITAS, MUNICIPIO VILLA JARAGUA, PROVINCIA BAHORUCO</t>
  </si>
  <si>
    <t>02-CONSTRUCCIÓN DEL COMANDO NAVAL SUR, ARD, MUNICIPIO BARAHONA, PROVINCIA BARAHONA</t>
  </si>
  <si>
    <t>03-CONSTRUCCIÓN DE PLANTELES EDUCATIVOS EN LA PROVINCIA BARAHONA (FASE 3)</t>
  </si>
  <si>
    <t>03-RECONSTRUCCIÓN DE LA INFRAESTRUCTURA VIAL URBANA DEL MUNICIPIO JAQUIMEYES, PROVINCIA BARAHONA</t>
  </si>
  <si>
    <t>04-CONSTRUCCIÓN OBRAS COMPLEMENTARIAS PARA EL DESARROLLO COMUNITARIO DEL CENTRO POBLADO MONTEGRANDE, PROVINCIA BARAHONA</t>
  </si>
  <si>
    <t>05-CONSTRUCCIÓN INSTALACIONES PARA EL CUERPO ESPECIALIZADO DE MITIGACION A EMERGENCIAS Y DESASTRES, CEMED - CENTRO DE MITIGACION REGION ENRIQUILLO, PROVINCIA BARAHONA</t>
  </si>
  <si>
    <t>09-CONSTRUCCIÓN MERCADO MUNICIPAL DE CABRAL, PROVINCIA BARAHONA</t>
  </si>
  <si>
    <t>13-CONSTRUCCIÓN DE UN PUENTE PEATONAL EN EL MUNICIPIO JAQUIMEYES, PROVINCIA BARAHONA</t>
  </si>
  <si>
    <t>14-AMPLIACIÓN DEL PLANTEL EDUCATIVO PARA INICIAL DORA CORCIA SÁNCHEZ SÁNCHEZ, MUNICIPIO ENRIQUILLO, PROVINCIA BARAHONA.</t>
  </si>
  <si>
    <t>15-AMPLIACIÓN DEL PLANTEL EDUCATIVO PARA INICIAL PROF. ALVIDA MARIANA SANTANA ACOSTA, MUNICIPIO BARAHONA, PROVINCIA BARAHONA.</t>
  </si>
  <si>
    <t>16-AMPLIACIÓN DEL PLANTEL EDUCATIVO PARA INICIAL PROF.  JOSÉ FRANCISCO QUEZADA HERNÁNDEZ, MUNICIPIO BARAHONA, PROVINCIA BARAHONA.</t>
  </si>
  <si>
    <t>17-AMPLIACIÓN DEL PLANTEL EDUCATIVO PARA INICIAL LUIS FELIPE FELIZ Y FELIZ, MUNICIPIO FUNDACIÓN, PROVINCIA BARAHONA.</t>
  </si>
  <si>
    <t>18-AMPLIACIÓN DEL PLANTEL EDUCATIVO PARA INICIAL PROF. INOCENCIA ALTAGRACIA ROJAS FELIZ, MUNICIPIO LAS SALINAS, PROVINCIA BARAHONA.</t>
  </si>
  <si>
    <t>19-AMPLIACIÓN DEL PLANTEL EDUCATIVO PARA INICIAL JOSÉ NAVARRO, MUNICIPIO VICENTE NOBLE, PROVINCIA BARAHONA.</t>
  </si>
  <si>
    <t>20-AMPLIACIÓN DEL PLANTEL EDUCATIVO PARA INICIAL EMETERIO VARGAS MARTE, MUNICIPIO VICENTE NOBLE, PROVINCIA BARAHONA.</t>
  </si>
  <si>
    <t>21-AMPLIACIÓN DEL PLANTEL EDUCATIVO PARA INICIAL COPA BOMBITA, MUNICIPIO VICENTE NOBLE, PROVINCIA BARAHONA.</t>
  </si>
  <si>
    <t>22-AMPLIACIÓN DEL PLANTEL EDUCATIVO PARA INICIAL ALTAGRACIA HENRÍQUEZ PERDOMO, MUNICIPIO VICENTE NOBLE, PROVINCIA BARAHONA.</t>
  </si>
  <si>
    <t>25-AMPLIACIÓN DEL PLANTEL EDUCATIVO PARA INICIAL ISMAEL MIRANDA, MUNICIPIO ENRIQUILLO, PROVINCIA BARAHONA.</t>
  </si>
  <si>
    <t>26-AMPLIACIÓN DEL PLANTEL EDUCATIVO PARA INICIAL CLARENCE CRISTOPHER HAMILTON OXLEY, MUNICIPIO BARAHONA, PROVINCIA BARAHONA.</t>
  </si>
  <si>
    <t>27-AMPLIACIÓN DEL PLANTEL EDUCATIVO PARA INICIAL BAITOITA, MUNICIPIO BARAHONA, PROVINCIA BARAHONA.</t>
  </si>
  <si>
    <t>28-AMPLIACIÓN DEL PLANTEL EDUCATIVO PARA INICIAL FIDEL MEDINA, MUNICIPIO BARAHONA, PROVINCIA BARAHONA.</t>
  </si>
  <si>
    <t>31-AMPLIACIÓN DEL PLANTEL EDUCATIVO PARA INICIAL PROF. IRENE ACOSTA, MUNICIPIO FUNDACIÓN, PROVINCIA BARAHONA.</t>
  </si>
  <si>
    <t>32-AMPLIACIÓN DEL PLANTEL EDUCATIVO PARA INICIAL CATALINA POU, MUNICIPIO CABRAL, PROVINCIA BARAHONA.</t>
  </si>
  <si>
    <t>33-CONSTRUCCIÓN DE PLANTELES EDUCATIVOS EN LA PROVINCIA DE BARAHONA (FASE 2)</t>
  </si>
  <si>
    <t>34-CONSTRUCCIÓN DEL MATADERO DE LA PROVINCIA BARAHONA</t>
  </si>
  <si>
    <t>36-CONSTRUCCIÓN CENTRO DE CORRECCIÓN Y REHABILITACIÓN (CCR) BARAHONA, PROVINCIA BARAHONA</t>
  </si>
  <si>
    <t>39-RECONSTRUCCIÓN DE INFRAESTRUCTURA VIAL URBANA DEL MUNICIPIO SANTA CRUZ DE BARAHONA, PROVINCIA BARAHONA</t>
  </si>
  <si>
    <t>39-RECONSTRUCCIÓN PUENTE SOBRE CANAL LATERAL DEL YAQUÉ AFECTADO POR LA VAGUADA DE ABRIL 2022, MUNICIPIO VICENTE NOBLE, PROVINCIA DE BARAHONA</t>
  </si>
  <si>
    <t>43-CONSTRUCCIÓN DE PUENTE SOBRE EL RÍO LEMBA AFECTADO POR LA VAGUADA DE ABRIL 2022, CALLE VALENCIA MATOS, MUNICIPIO LAS SALINAS, PROVINCIA BARAHONA</t>
  </si>
  <si>
    <t>43-RECONSTRUCCIÓN DE LA INFRAESTRUCTURA VIAL URBANA DEL MUNICIPIO DE POLO, PROVINCIA BARAHONA</t>
  </si>
  <si>
    <t>44-CONSTRUCCIÓN  DEL PUENTE SOBRE EL RÍO LEMBA AFECTADO POR LA VAGUADA DE ABRIL 2022, PERPENDICULAR A LA CALLE RESTAURACIÓN, MUNICIPIO LAS SALINAS, PROVINCIA BARAHONA</t>
  </si>
  <si>
    <t>44-RECONSTRUCCIÓN DE LA INFRAESTRUCTURA VIAL URBANA DEL MUNICIPIO DE ENRIQUILLO, PROVINCIA BARAHONA</t>
  </si>
  <si>
    <t>46-CONSTRUCCIÓN PUENTE SOBRE EL RIO LEMBA AFECTADO POR LA VAGUADA DE ABRIL 2022, CARRETERA CAMINO VIEJO DE LA MINA, MUNICIPIO LAS SALINAS, PROVINCIA BARAHONA</t>
  </si>
  <si>
    <t>47-CONSTRUCCIÓN PUENTE SOBRE EL RIO LEMBA AFECTADO POR LA VAGUADA DE ABRIL 2022, PARALELO A LA CARRETERA SALADILLAS, MUNICIPIO LAS SALINAS, PROVINCIA BARAHONA</t>
  </si>
  <si>
    <t>48-CONSTRUCCIÓN DEL PUENTE SOBRE EL RÍO LEMBA, AFECTADO POR LA VAGUADA DE ABRIL 2022, CALLE SÁNCHEZ, MUNICIPIO LAS SALINAS, PROVINCIA BARAHONA</t>
  </si>
  <si>
    <t>72-RECONSTRUCCIÓN DE LA INFRAESTRUCTURA VIAL URBANA DEL MUNICIPIO LAS SALINAS, PROVINCIA BARAHONA</t>
  </si>
  <si>
    <t>04-CONSTRUCCIÓN DE PLANTELES EDUCATIVOS EN LA PROVINCIA DAJABÓN (FASE 3)</t>
  </si>
  <si>
    <t>09-AMPLIACIÓN DEL PLANTEL EDUCATIVO PARA INICIAL FRANCISCO JAVIER UREÑA CANELA, MUNICIPIO DAJABÓN, PROVINCIA DAJABÓN.</t>
  </si>
  <si>
    <t>09-RECONSTRUCCIÓN DE LA INFRAESTRUCTURA VIAL URBANA DEL MUNICIPIO EL PINO, PROVINCIA DAJABÓN</t>
  </si>
  <si>
    <t>10-AMPLIACIÓN DEL PLANTEL EDUCATIVO PARA INICIAL JUAN SANTOS DÍAZ, MUNICIPIO LOMA DE CABRERA, PROVINCIA DAJABÓN.</t>
  </si>
  <si>
    <t>11-AMPLIACIÓN DEL PLANTEL EDUCATIVO PARA INICIAL EL PINO, MUNICIPIO EL PINO, PROVINCIA DAJABÓN.</t>
  </si>
  <si>
    <t>12-AMPLIACIÓN DEL PLANTEL EDUCATIVO PARA INICIAL JOSÉ ANTONIO SALCEDO, MUNICIPIO RESTAURACIÓN, PROVINCIA DAJABÓN.</t>
  </si>
  <si>
    <t>13-AMPLIACIÓN Y REHABILITACION DE 12 PLANTELES ESCOLARES EN LA PROVINCIA DAJABON</t>
  </si>
  <si>
    <t>13-RECONSTRUCCIÓN DE LA INFRAESTRUCTURA VIAL URBANA DEL MUNICIPIO PARTIDO, PROVINCIA DAJABÓN</t>
  </si>
  <si>
    <t>14-RECONSTRUCCIÓN DE LA INFRAESTRUCTURA VIAL URBANA DEL MUNICIPIO RESTAURACIÓN, PROVINCIA DAJABÓN</t>
  </si>
  <si>
    <t>16-REMODELACIÓN DESTACAMENTO MILITAR LA VIGIA, ERD, MUNICIPIO LOMA DE CABRERA, PROVINCIA DAJABON</t>
  </si>
  <si>
    <t>31-RECONSTRUCCIÓN PUENTE SOBRE EL RIO MASACRE, MUNICIPIO DAJABON, PROVINCIA DAJABON</t>
  </si>
  <si>
    <t>34-CONSTRUCCIÓN DE PLANTELES EDUCATIVOS EN LA PROVINCIA DE DAJABÓN (FASE 2)</t>
  </si>
  <si>
    <t>47-CONSTRUCCIÓN DE 3 PLANTELES ESCOLARES EN LA PROVINCIA DAJABON</t>
  </si>
  <si>
    <t>56-CONSTRUCCIÓN DE 1 ESTANCIA INFANTIL EN LA PROVINCIA DE DAJABON (FASE 2)</t>
  </si>
  <si>
    <t>62-AMPLIACIÓN DEL PLANTEL EDUCATIVO PARA INICIAL SABANA SANTIAGO, MUNICIPIO DAJABÓN, PROVINCIA DAJABON.</t>
  </si>
  <si>
    <t>63-AMPLIACIÓN DEL PLANTEL EDUCATIVO PARA INICIAL ENTRADA DON MIGUEL, MUNICIPIO DAJABÓN, PROVINCIA DAJABON.</t>
  </si>
  <si>
    <t>64-AMPLIACIÓN DEL PLANTEL EDUCATIVO PARA INICIAL AMINILLA, MUNICIPIO PARTIDO, PROVINCIA DAJABON.</t>
  </si>
  <si>
    <t>69-RECONSTRUCCIÓN PUENTE SOBRE RÍO MANATÍ AFECTADO POR LA VAGUADA DE ABRIL 2022, ENTRE LOMA DE CABRERA - CAPOTILLO, PROVINCIA DAJABÓN</t>
  </si>
  <si>
    <t>03-RECONSTRUCCIÓN DE PUENTE ALCANTARILLA DE CAJÓN SOBRE EL RÍO CEMI, MUNICIPIO DE EUGENIO MARÍA DE HOSTOS, PROVINCIA DUARTE</t>
  </si>
  <si>
    <t>05-RECONSTRUCCIÓN DE ENLACE Y PUENTE SOBRE EL RÍO CENOVÍ, AFECTADO POR EL DISTURBIO TROPICAL NO.22, MUNICIPIO SAN FRANCISCO DE MACORÍS, PROVINCIA DUARTE.</t>
  </si>
  <si>
    <t>06-AMPLIACIÓN DEL PLANTEL EDUCATIVO PARA INICIAL MARÍA ALEJANDRINA PICHARDO, MUNICIPIO VILLA RIVA, PROVINCIA DUARTE.</t>
  </si>
  <si>
    <t>06-CONSTRUCCIÓN DE PLANTELES EDUCATIVOS EN LA PROVINCIA DUARTE (FASE 3)</t>
  </si>
  <si>
    <t>07-AMPLIACIÓN DEL PLANTEL EDUCATIVO PARA INICIAL ALTAGRACIA GRULLÓN, MUNICIPIO SAN FRANCISCO DE MACORÍS, PROVINCIA DUARTE.</t>
  </si>
  <si>
    <t>08-AMPLIACIÓN DEL PLANTEL EDUCATIVO PARA INICIAL PABLITA POLANCO RODRÍGUEZ, MUNICIPIO VILLA RIVA, PROVINCIA DUARTE.</t>
  </si>
  <si>
    <t>12-REMODELACIÓN DESTACAMENTO MILITAR EL POZO ERD, MUNICIPIO SAN FRANCISCO DE MACORÍS, PROVINCIA DUARTE</t>
  </si>
  <si>
    <t>19-RECONSTRUCCIÓN DEL CAMINO VECINAL MATA LARGA, MUNICIPIO SAN FRANCISCO DE MACORÍS, PROVINCIA DUARTE</t>
  </si>
  <si>
    <t>25-REHABILITACIÓN DEL CAMINO VECINAL CRUCE DE PIMENTEL-CASA DE ALTO-SAN FELIPE ABAJO, MUNICIPIO PIMENTEL PROVINCIA DUARTE</t>
  </si>
  <si>
    <t>27-RECONSTRUCCIÓN DE LA INFRAESTRUCTURA VIAL URBANA DEL MUNICIPIO LAS GUARANAS, PROVINCIA DUARTE</t>
  </si>
  <si>
    <t>28-RECONSTRUCCIÓN DE LA INFRAESTRUCTURA VIAL URBANA DEL MUNICIPIO PIMENTEL, PROVINCIA DUARTE</t>
  </si>
  <si>
    <t>29-AMPLIACIÓN DEL PLANTEL EDUCATIVO PARA INICIAL PROF. PEDRO ANTONIO ACOSTA DEL ORBE, MUNICIPIO PIMENTEL, PROVINCIA DUARTE.</t>
  </si>
  <si>
    <t>29-CONSTRUCCIÓN DE PUENTE BADEN AFECTADO POR LA VAGUADA DE ABRIL 2022 EN EL CAMINO VECINAL RINCÓN HONDO-EL FIRME EN LA COMUNIDAD LOS LANOS, MUNICIPIO CASTILLO, PROVINCIA DUARTE</t>
  </si>
  <si>
    <t>30-AMPLIACIÓN DEL PLANTEL EDUCATIVO PARA INICIAL ELISA MARRERO ACOSTA, MUNICIPIO PIMENTEL, PROVINCIA DUARTE.</t>
  </si>
  <si>
    <t>31-AMPLIACIÓN DEL PLANTEL EDUCATIVO PARA INICIAL OLEGARIO TENARES, MUNICIPIO CASTILLO, PROVINCIA DUARTE.</t>
  </si>
  <si>
    <t>32-AMPLIACIÓN DE PLANTELES EDUCATIVOS EN LA PROVINCIA DUARTE (FASE 3)</t>
  </si>
  <si>
    <t>32-AMPLIACIÓN DEL PLANTEL EDUCATIVO PARA INICIAL LUIS ALBERTO WEBER, MUNICIPIO EUGENIO MARÍA DE HOSTOS, PROVINCIA DUARTE.</t>
  </si>
  <si>
    <t>33-AMPLIACIÓN DEL PLANTEL EDUCATIVO PARA INICIAL CAOBETE, MUNICIPIO PIMENTEL, PROVINCIA DUARTE.</t>
  </si>
  <si>
    <t>34-AMPLIACIÓN DEL PLANTEL EDUCATIVO PARA INICIAL MARIA OFELIA SERRANO DE MORA (DOÑA FELLA) -CAMPECHE ARRIBA, MUNICIPIO PIMENTEL, PROVINCIA DUARTE.</t>
  </si>
  <si>
    <t>35-AMPLIACIÓN DEL PLANTEL EDUCATIVO PARA INICIAL OFELIA MARÍA AMPARO LAVANDIER, MUNICIPIO EUGENIO MARÍA DE HOSTOS, PROVINCIA DUARTE.</t>
  </si>
  <si>
    <t>36-AMPLIACIÓN DEL PLANTEL EDUCATIVO PARA INICIAL LUIS TEODOSIO MOLINA ALBERT, MUNICIPIO VILLA RIVA, PROVINCIA DUARTE.</t>
  </si>
  <si>
    <t>36-CONSTRUCCIÓN  DE PLANTELES EDUCATIVOS EN LA PROVINCIA DE DUARTE (FASE 2)</t>
  </si>
  <si>
    <t>37-AMPLIACIÓN DEL PLANTEL EDUCATIVO PARA INICIAL PROF. ANA CRISTINA LÓPEZ SANTANA, MUNICIPIO VILLA RIVA, PROVINCIA DUARTE.</t>
  </si>
  <si>
    <t>38-AMPLIACIÓN DEL PLANTEL EDUCATIVO PARA INICIAL GUARINA GARCÍA AMPARO, MUNICIPIO VILLA RIVA, PROVINCIA DUARTE.</t>
  </si>
  <si>
    <t>39-AMPLIACIÓN DEL PLANTEL EDUCATIVO PARA INICIAL PROF. ASUNCIÓN NATALIA ACOSTA, MUNICIPIO VILLA RIVA, PROVINCIA DUARTE.</t>
  </si>
  <si>
    <t>40-CONSTRUCCIÓN  DE 2  ESTANCIAS INFANTILES EN LA PROVINCIA DUARTE (FASE 2)</t>
  </si>
  <si>
    <t>41-AMPLIACIÓN DEL PLANTEL EDUCATIVO PARA INICIAL DR. JOAQUÍN AMPARO BALAGUER RICARDO, MUNICIPIO VILLA RIVA, PROVINCIA DUARTE.</t>
  </si>
  <si>
    <t>42-AMPLIACIÓN DEL PLANTEL EDUCATIVO PARA INICIAL HUNGRÍA ESPINAL FRANCISCO, MUNICIPIO ARENOSO, PROVINCIA DUARTE.</t>
  </si>
  <si>
    <t>42-CONSTRUCCIÓN DE PUENTE TIPO ALCANTARILLA DE CAJÓN EN EL RIO AZUCEY, AFECTADO POR LA VAGUADA DE ABRIL 2022, CAMINO VECINAL JOBOBAN, MUNICIPIO VILLA RIVA, PROVINCIA DUARTE</t>
  </si>
  <si>
    <t>43-AMPLIACIÓN DEL PLANTEL EDUCATIVO PARA INICIAL PROF. HEROÍNA PERALTA TAVERAS, MUNICIPIO VILLA RIVA, PROVINCIA DUARTE.</t>
  </si>
  <si>
    <t>44-AMPLIACIÓN DEL PLANTEL EDUCATIVO PARA INICIAL JOSÉ DEL CARMEN RODRÍGUEZ MOREL, MUNICIPIO VILLA RIVA, PROVINCIA DUARTE.</t>
  </si>
  <si>
    <t>45-AMPLIACIÓN DEL PLANTEL EDUCATIVO PARA INICIAL PROF. ERCILIA PEPÍN ESTRELLA, MUNICIPIO VILLA RIVA, PROVINCIA DUARTE.</t>
  </si>
  <si>
    <t>46-AMPLIACIÓN DEL PLANTEL EDUCATIVO PARA INICIAL MARÍA ALTAGRACIA PAULA, MUNICIPIO SAN FRANCISCO DE MACORÍS, PROVINCIA DUARTE.</t>
  </si>
  <si>
    <t>46-REHABILITACIÓN DEL CAMINO VECINAL CRUCE DE PIMENTEL-CASA DE ALTO-SAN FELIPE ABAJO, MUNICIPIO PIMENTEL PROVINCIA DUARTE</t>
  </si>
  <si>
    <t>47-AMPLIACIÓN DEL PLANTEL EDUCATIVO PARA INICIAL ANA EMILIA ABIGAIL MEJÍA, MUNICIPIO SAN FRANCISCO DE MACORÍS, PROVINCIA DUARTE.</t>
  </si>
  <si>
    <t>47-RECONSTRUCCIÓN DE LA CARRETERA LAS PAJAS - GUINEAL, MUNICIPIO SAN FRANCISCO DE MACORÍS, PROVINCIA DUARTE</t>
  </si>
  <si>
    <t>48-AMPLIACIÓN DEL PLANTEL EDUCATIVO PARA INICIAL PADRE LUIS D` YANGUELA, MUNICIPIO SAN FRANCISCO DE MACORÍS, PROVINCIA DUARTE.</t>
  </si>
  <si>
    <t>49-AMPLIACIÓN DEL PLANTEL EDUCATIVO PARA INICIAL SALOMÉ UREÑA, MUNICIPIO SAN FRANCISCO DE MACORÍS, PROVINCIA DUARTE.</t>
  </si>
  <si>
    <t>49-CONSTRUCCIÓN PUENTE DE HORMIGÓN POSTENSADO SOBRE RÍO CUABA AFECTADO POR LA VAGUADA DE ABRIL 2022, CARRETERA SAN FELIPE ABAJO, MUNICIPIO PIMENTEL, PROVINCIA DUARTE</t>
  </si>
  <si>
    <t>50-AMPLIACIÓN  Y REHABILITACION DE 29 PLANTELES ESCOLARES EN LA PROVINCIA DUARTE</t>
  </si>
  <si>
    <t>50-AMPLIACIÓN DEL PLANTEL EDUCATIVO PARA INICIAL RAFAEL EDUARDO VALERIO REYES, MUNICIPIO SAN FRANCISCO DE MACORÍS, PROVINCIA DUARTE.</t>
  </si>
  <si>
    <t>50-CONSTRUCCIÓN PUENTE SOBRE EL RIO CENOVI AFECTADO POR LA VAGUADA DE ABRIL 2022, MUNICIPIO SAN FRANCISCO DE MACORÍS, PROVINCIA DUARTE</t>
  </si>
  <si>
    <t>51-AMPLIACIÓN DEL PLANTEL EDUCATIVO PARA INICIAL MANUEL AURELIO TAVAREZ JUSTO (MANOLO), MUNICIPIO SAN FRANCISCO DE MACORÍS, PROVINCIA DUARTE.</t>
  </si>
  <si>
    <t>52-AMPLIACIÓN DEL PLANTEL EDUCATIVO PARA INICIAL JUAN SÁNCHEZ RAMÍREZ - RINCÓN DE LOS GENAO, MUNICIPIO LAS GUÁRANAS, PROVINCIA DUARTE.</t>
  </si>
  <si>
    <t>54-AMPLIACIÓN DEL PLANTEL EDUCATIVO PARA INICIAL AGUSTÍN CHALJUB BUARY, MUNICIPIO LAS GUÁRANAS, PROVINCIA DUARTE.</t>
  </si>
  <si>
    <t>55-AMPLIACIÓN DEL PLANTEL EDUCATIVO PARA INICIAL DURGES MARÍA VARGAS VARGAS, MUNICIPIO SAN FRANCISCO DE MACORÍS, PROVINCIA DUARTE.</t>
  </si>
  <si>
    <t>56-AMPLIACIÓN DEL PLANTEL EDUCATIVO PARA INICIAL GASTÓN FERNANDO DELIGNE, MUNICIPIO SAN FRANCISCO DE MACORÍS, PROVINCIA DUARTE.</t>
  </si>
  <si>
    <t>57-AMPLIACIÓN DEL PLANTEL EDUCATIVO PARA INICIAL JOSÉ CASTILLO REYES, MUNICIPIO SAN FRANCISCO DE MACORÍS, PROVINCIA DUARTE.</t>
  </si>
  <si>
    <t>58-AMPLIACIÓN DEL PLANTEL EDUCATIVO PARA INICIAL JUAN PABLO DUARTE, MUNICIPIO SAN FRANCISCO DE MACORÍS, PROVINCIA DUARTE.</t>
  </si>
  <si>
    <t>59-AMPLIACIÓN DEL PLANTEL EDUCATIVO PARA INICIAL EUGENIO CRUZ ALMÁNZAR, MUNICIPIO SAN FRANCISCO DE MACORÍS, PROVINCIA DUARTE.</t>
  </si>
  <si>
    <t>60-AMPLIACIÓN DEL PLANTEL EDUCATIVO PARA INICIAL PROF. LORENZO BURGOS ABREU, MUNICIPIO SAN FRANCISCO DE MACORÍS, PROVINCIA DUARTE.</t>
  </si>
  <si>
    <t>60-CONSTRUCCIÓN DE PUENTE BEBEDERO SOBRE RÍO BAJO YUNA AFECTADO POR LA VAGUADA DE ABRIL 2022, MUNICIPIO ARENOSO, PROVINCIA DUARTE</t>
  </si>
  <si>
    <t>61-AMPLIACIÓN DEL PLANTEL EDUCATIVO PARA INICIAL JOSEFA ANTONIA PERDOMO, MUNICIPIO SAN FRANCISCO DE MACORÍS, PROVINCIA DUARTE.</t>
  </si>
  <si>
    <t>62-AMPLIACIÓN DEL PLANTEL EDUCATIVO PARA INICIAL ANTONIO MENA PANTALEÓN, MUNICIPIO SAN FRANCISCO DE MACORÍS, PROVINCIA DUARTE.</t>
  </si>
  <si>
    <t>63-AMPLIACIÓN DEL PLANTEL EDUCATIVO PARA INICIAL ERCILIO GARCÍA BENCOSME, MUNICIPIO SAN FRANCISCO DE MACORÍS, PROVINCIA DUARTE.</t>
  </si>
  <si>
    <t>63-CONSTRUCCIÓN  PUENTE SOBRE EL RIO PAYABO, CAMINO VECINAL LAS SERVAS-LOS CONTRERAS AFECTADO POR LA VAGUADA DE ABRIL 2022, MUNICIPIO VILLA RIVA, PROVINCIA DUARTE</t>
  </si>
  <si>
    <t>64-AMPLIACIÓN DEL PLANTEL EDUCATIVO PARA INICIAL ARMANDO ANTONIO GARCÍA JIMÉNEZ, MUNICIPIO SAN FRANCISCO DE MACORÍS, PROVINCIA DUARTE.</t>
  </si>
  <si>
    <t>65-AMPLIACIÓN DEL PLANTEL EDUCATIVO PARA INICIAL MARÍA DEL CONSUELO GARRIDO, MUNICIPIO SAN FRANCISCO DE MACORÍS, PROVINCIA DUARTE.</t>
  </si>
  <si>
    <t>74-RECONSTRUCCIÓN DE LOS PUENTES SOBRE RÍO CUABA Y ARROYO PATAO EN EL CAMINO VECINAL LA PEÑA - MAJAGUA - EL LLANO, AFECTADO POR EL DISTURBIO TROPICAL NO.22, MUNICIPIO SAN FRANCISCO DE MACORÍS, PROVINCIA DUARTE</t>
  </si>
  <si>
    <t>80-RECONSTRUCCIÓN DE LA INFRAESTRUCTURA VIAL URBANA DEL MUNICIPIO EUGENIO MARIA DE HOSTOS, PROVINCIA DUARTE</t>
  </si>
  <si>
    <t>81-RECONSTRUCCIÓN DE LA INFRAESTRUCTURA VIAL URBANA DEL MUNICIPIO CASTILLO, PROVINCIA DUARTE</t>
  </si>
  <si>
    <t>83-AMPLIACIÓN DEL PLANTEL EDUCATIVO PARA INICIAL PEDRO MIR, MUNICIPIO SAN FRANCISCO DE MACORÍS, PROVINCIA DUARTE.</t>
  </si>
  <si>
    <t>83-RECONSTRUCCIÓN DE LA INFRAESTRUCTURA VIAL URBANA DEL MUNICIPIO VILLA RIVA, PROVINCIA DUARTE</t>
  </si>
  <si>
    <t>84-CONSTRUCCIÓN PUENTE DE HORMIGÓN POSTENSADO SOBRE RÍO CUABA AFECTADO POR LA VAGUADA DE ABRIL 2022, MUNICIPIO SAN FRANCISCO DE MACORÍS, PROVINCIA DUARTE</t>
  </si>
  <si>
    <t>87-RECONSTRUCCIÓN DEL CAMINO VECINAL CASA DEL ALTA ABAJO-BUENA VISTA, MUNICIPIO PIMENTEL, PROVINCIA DUARTE</t>
  </si>
  <si>
    <t>90-RECONSTRUCCIÓN  DEL CAMINO VECINAL LA GINA - CAMPECHE ABAJO - SABANA GRANDE, MUNICIPIO PIMENTEL, PROVINCIA DUARTE</t>
  </si>
  <si>
    <t>95-RECONSTRUCCIÓN DE CARRETERA LA GUAMA AFECTADA POR EL DISTURBIO TROPICAL NO.22, MUNICIPIO SAN FRANCISCO DE MACORÍS, PROVINCIA DUARTE</t>
  </si>
  <si>
    <t>95-RECONSTRUCCIÓN DEL TRAMO VIAL CALLE 1, COMUNIDAD SANCHI PRÓXIMO AL PLAY SANTA LUISA, MUNICIPIO SAN FRANCISCO DE MACORÍS, PROVINCIA DUARTE</t>
  </si>
  <si>
    <t>96-RECONSTRUCCIÓN CAMINO VECINAL LA YAGUIZA-CRUCE LOS ZANCONES-LOS CACAOS-LOS ALGODONES-ALTO DEL PLAY, MUNICIPIO SAN FRANCISCO DE MACORÍS, PROVINCIA DUARTE</t>
  </si>
  <si>
    <t>98-RECONSTRUCCIÓN  DE LA INFRAESTRUCTURA VIAL URBANA DEL MUNICIPIO ARENOSO, PROVINCIA DUARTE</t>
  </si>
  <si>
    <t>74-RECONSTRUCCIÓN DEL TRAMO CARRETERA LAS TARANAS PROXIMO AL PUENTE SOBRE EL RÍO BAIGUATE, PROVINCIA DUARTE</t>
  </si>
  <si>
    <t>09-CONSTRUCCIÓN DE 354 VIVIENDAS E INFRAESTRUCTURAS URBANAS RESILIENTES PARA LA COMUNIDAD BARRIO AZUL EN URBANIZACIÓN CORDERO TEJADA, SAN FRANCISCO DE MACORÍS, PROVINCIA DUARTE</t>
  </si>
  <si>
    <t>07-RECONSTRUCCIÓN DE LA INFRAESTRUCTURA VIAL URBANA DEL MUNICIPIO BANICA, PROVINCIA ELIAS PIÑA</t>
  </si>
  <si>
    <t>08-CONSTRUCCIÓN DE PLANTELES EDUCATIVOS EN LA PROVINCIA ELÍAS PIÑA (FASE 3)</t>
  </si>
  <si>
    <t>08-CONSTRUCCIÓN DE PLAZA COMUNITARIA EN EL MUNICIPIO DE BÁNICA,  PROVINCIA ELÍAS PIÑA</t>
  </si>
  <si>
    <t>08-RECONSTRUCCIÓN DE LA INFRAESTRUCTURA VIAL URBANA DEL MUNICIPIO EL LLANO, PROVINCIA ELIAS PIÑA</t>
  </si>
  <si>
    <t>09-REMODELACIÓN DESTACAMENTO MILITAR CAÑADA MIGUEL ERD, MUNICIPIO HONDO VALLE, PROVINCIA ELÍAS PIÑA</t>
  </si>
  <si>
    <t>11-REMODELACIÓN PUESTO MILITAR 204 ERD, MUNICIPIO DE HONDO VALLE, PROVINCIA ELÍAS PIÑA</t>
  </si>
  <si>
    <t>15-AMPLIACIÓN DEL PLANTEL EDUCATIVO PARA INICIAL PROF. RAÚL JIMÉNEZ CAIRO, MUNICIPIO COMENDADOR, PROVINCIA ELÍAS PIÑA.</t>
  </si>
  <si>
    <t>16-AMPLIACIÓN DEL PLANTEL EDUCATIVO PARA INICIAL ISIDRO MARTÍNEZ, MUNICIPIO COMENDADOR, PROVINCIA ELÍAS PIÑA.</t>
  </si>
  <si>
    <t>17-AMPLIACIÓN DEL PLANTEL EDUCATIVO PARA INICIAL LOS RINCONCITOS, MUNICIPIO COMENDADOR, PROVINCIA ELÍAS PIÑA.</t>
  </si>
  <si>
    <t>18-AMPLIACIÓN DEL PLANTEL EDUCATIVO PARA INICIAL LA MESETA, MUNICIPIO COMENDADOR, PROVINCIA ELÍAS PIÑA.</t>
  </si>
  <si>
    <t>19-AMPLIACIÓN DEL PLANTEL EDUCATIVO PARA INICIAL EL PINO, MUNICIPIO COMENDADOR, PROVINCIA ELÍAS PIÑA.</t>
  </si>
  <si>
    <t>20-AMPLIACIÓN DEL PLANTEL EDUCATIVO PARA INICIAL ANGOSTURA, MUNICIPIO COMENDADOR, PROVINCIA ELÍAS PIÑA.</t>
  </si>
  <si>
    <t>21-AMPLIACIÓN DEL PLANTEL EDUCATIVO PARA INICIAL MANUEL ANTONIO MORALES, MUNICIPIO COMENDADOR, PROVINCIA ELÍAS PIÑA.</t>
  </si>
  <si>
    <t>22-AMPLIACIÓN DEL PLANTEL EDUCATIVO PARA INICIAL EVA MARÍA PELLERANO, MUNICIPIO BÁNICA, PROVINCIA ELÍAS PIÑA.</t>
  </si>
  <si>
    <t>23-AMPLIACIÓN DEL PLANTEL EDUCATIVO PARA INICIAL ANTONIO DUVERGÉ, MUNICIPIO PEDRO SANTANA, PROVINCIA ELÍAS PIÑA.</t>
  </si>
  <si>
    <t>24-AMPLIACIÓN DEL PLANTEL EDUCATIVO PARA INICIAL PROF. LUIS MILCÍADES ESPICHICOQUEZ PÉREZ, MUNICIPIO BÁNICA, PROVINCIA ELÍAS PIÑA.</t>
  </si>
  <si>
    <t>28-CONSTRUCCIÓN DE 5 PLANTELES ESCOLARES EN LA PROVINCIA ELIAS PIÑA</t>
  </si>
  <si>
    <t>38-CONSTRUCCIÓN DE PLANTELES EDUCATIVOS EN LA PROVINCIA DE ELIAS PIÑA (FASE 2)</t>
  </si>
  <si>
    <t>44-RECONSTRUCCIÓN CARRETERA COMENDADOR - GUAROA, PROV. ELIAS PIÑA</t>
  </si>
  <si>
    <t>51-AMPLIACIÓN Y REHABILITACION DE 12 PLANTELES ESCOLARES  EN LA PROVINCIA ELIAS PIÑA</t>
  </si>
  <si>
    <t>76-CONSTRUCCIÓN PLANTEL EDUCATIVO ANA PATRIA MARTÍNEZ, MUNICIPIO COMENDADOR, PROVINCIA ELÍAS PIÑA</t>
  </si>
  <si>
    <t>76-RECONSTRUCCIÓN DE LA INFRAESTRUCTURA VIAL URBANA DEL MUNICIPIO JUAN SANTIAGO, PROVINCIA DE ELIAS PIÑA</t>
  </si>
  <si>
    <t>77-RECONSTRUCCIÓN DE LA INFRAESTRUCTURA VIAL URBANA DEL MUNICIPIO PEDRO SANTANA, PROVINCIA ELIAS PIÑA</t>
  </si>
  <si>
    <t>78-RECONSTRUCCIÓN DE LA INFRAESTRUCTURA VIAL URBANA DEL MUNICIPIO HONDO VALLE, PROVINCIA ELIAS PIÑA</t>
  </si>
  <si>
    <t>03-RECONSTRUCCIÓN DE LA CARRETERA EL SEIBO - CACIQUILLO AFECTADA POR EL HURACAN FIONA, MUNICIPIO SANTA CRUZ DE EL SEIBO, PROVINCIA EL SEIBO</t>
  </si>
  <si>
    <t>05-CONSTRUCCIÓN DE ECO-HÁBITAT INTEGRAL PARA FAMILIAS EN CONDICIONES DE VULNERABILIDAD EN EL MUNICIPIO EL SEIBO, PROVINCIA EL SEIBO</t>
  </si>
  <si>
    <t>06-RECONSTRUCCIÓN CAMINO VECINAL BARRIO LOS FRANCESES-LOS ARTILES, MUNICIPIO MICHES, PROVINCIA EL SEIBO.</t>
  </si>
  <si>
    <t>07-CONSTRUCCIÓN DE PLANTELES EDUCATIVOS EN LA PROVINCIA EL SEIBO (FASE 3)</t>
  </si>
  <si>
    <t>07-RECONSTRUCCIÓN CAMINO VECINAL LA ISLA -AGUA CLARA, MUNICIPIO SANTA CRUZ DEL SEIBO, PROVINCIA EL SEIBO.</t>
  </si>
  <si>
    <t>09-RECONSTRUCCIÓN DE LA CARRETERA PEDRO SÁNCHEZ-MICHES, AFECTADA POR EL HURACÁN FIONA, MUNICIPIO SANTA CRUZ DE EL SEIBO, PROVINCIA EL SEIBO</t>
  </si>
  <si>
    <t>10-RECONSTRUCCIÓN DE LA CARRETERA LA CANDELARIA-BEJUCAL-MAGARÍN, MUNICIPIO SANTA CRUZ DE EL SEIBO, PROVINCIA EL SEIBO</t>
  </si>
  <si>
    <t>14-RECONSTRUCCIÓN CAMINO VECINAL GUACO-RIO CEDRO, MUNICIPIO MICHES, PROVINCIA EL SEIBO</t>
  </si>
  <si>
    <t>17-RECONSTRUCCIÓN DE LA CARRETERA CRUCE EL CERCADO - BEJUCAL, MUNICIPIO EL SEIBO, PROVINCIA EL SEIBO</t>
  </si>
  <si>
    <t>23-AMPLIACIÓN DEL PLANTEL EDUCATIVO PARA INICIAL BUENA VENTURA SORIANO, MUNICIPIO EL SEIBO, PROVINCIA EL SEIBO.</t>
  </si>
  <si>
    <t>25-AMPLIACIÓN DEL PLANTEL EDUCATIVO PARA INICIAL RAMÓN ANTONIO DORVILLE LEBRÓN, MUNICIPIO MICHES, PROVINCIA EL SEIBO.</t>
  </si>
  <si>
    <t>27-CONSTRUCCIÓN DE MUROS DE GAVIONES EN LOS MÁRGENES AGUAS ARRIBA Y AGUAS ABAJO DEL RÍO CUACÓN. AFECTADO POR EL HURACÁN FIONA, MUNICIPIO DE MICHES, PROVINCIA EL SEIBO</t>
  </si>
  <si>
    <t>30-RECONSTRUCCIÓN  TRAMO DE LA CARRETERA HATO MAYOR - VICENTILLO, PROVINCIA EL SEIBO</t>
  </si>
  <si>
    <t>34-AMPLIACIÓN DEL PLANTEL EDUCATIVO PARA INICIAL CAÑADA DEL AGUA, MUNICIPIO EL SEIBO, PROVINCIA EL SEIBO.</t>
  </si>
  <si>
    <t>35-AMPLIACIÓN DEL PLANTEL EDUCATIVO PARA INICIAL EL JOBO, MUNICIPIO EL SEIBO, PROVINCIA EL SEIBO.</t>
  </si>
  <si>
    <t>36-AMPLIACIÓN DEL PLANTEL EDUCATIVO PARA INICIAL PROF. GUILLERMO LIZARDO EUSEBIO, MUNICIPIO EL SEIBO, PROVINCIA EL SEIBO.</t>
  </si>
  <si>
    <t>37-AMPLIACIÓN DEL PLANTEL EDUCATIVO PARA INICIAL PASO CIBAO, MUNICIPIO EL SEIBO, PROVINCIA EL SEIBO.</t>
  </si>
  <si>
    <t>53-RECONSTRUCCIÓN CAMINO VECINAL EL CUEY-LAS MESETAS AFECTADO POR LA VAGUADA DE ABRIL 2022, MUNICIPIO DE SANTA CRUZ DEL SEIBO, PROVINCIA EL SEIBO</t>
  </si>
  <si>
    <t>55-CONSTRUCCIÓN  DE 1 ESTANCIA INFANTIL EN LA PROVINCIA DE EL SEIBO (FASE 2)</t>
  </si>
  <si>
    <t>57-RECONSTRUCCIÓN CAMINO VECINAL CUATRO CAMINOS - LAS CABIRMAS AFECTADO POR EL HURACAN FIONA, MUNICIPIO MICHES, PROVINCIA EL SEIBO</t>
  </si>
  <si>
    <t>58-CONSTRUCCIÓN DEL CAMINO VECINAL LOS CORAZONES- LOS BARRACOS AFECTADO POR LA VAGUADA DE ABRIL 2022, MUNICIPIO SANTA CRUZ DE EL SEIBO, PROVINCIA EL SEIBO</t>
  </si>
  <si>
    <t>60-RECONSTRUCCIÓN CAMINO VECINAL LOS FRANCESES, AFECTADO POR EL HURACAN FIONA, MUNICIPIO MICHES, PROVINCIA EL SEIBO</t>
  </si>
  <si>
    <t>61-CONSTRUCCIÓN DE PLANTELES EDUCATIVOS EN LA PROVINCIA DE EL SEIBO (FASE 2)</t>
  </si>
  <si>
    <t>67-RECONSTRUCCIÓN DE LA INFRAESTRUCTURA VIAL URBANA DEL MUNICIPIO EL SEIBO, PROVINCIA EL SEIBO</t>
  </si>
  <si>
    <t>68-RECONSTRUCCIÓN DE LA INFRAESTRUCTURA VIAL URBANA DEL MUNICIPIO MICHES, PROVINCIA EL SEIBO</t>
  </si>
  <si>
    <t>70-RECONSTRUCCIÓN DEL CAMINO VECINAL EL CUEY - EL PALMAR - LOS PRIETOS, MUNICIPIO SANTA CRUZ DE EL SEIBO, PROVINCIA EL SEIBO</t>
  </si>
  <si>
    <t>71-RECONSTRUCCIÓN PUENTE SOBRE EL ARROYO FORTUNATO, AFECTADO POR EL HURACAN FIONA, MUNICIPIO MICHES, PROVINCIA EL SEIBO.</t>
  </si>
  <si>
    <t>73-CONSTRUCCIÓN MURO DE GAVIONES PARA PROTECCIÓN DEL PUENTE SOBRE EL RÍO CEDRO, AFECTADO POR EL HURACAN FIONA, MUNICIPIO MICHES, PROVINCIA EL SEIBO</t>
  </si>
  <si>
    <t>77-CONSTRUCCIÓN DE MURO DE HORMIGÓN ARMADO PARA LA PROTECCIÓN LATERAL DEL PUENTE SOBRE EL RÍO LA YEGUADA, MUNICIPIO MICHES, PROVINCIA EL SEIBO</t>
  </si>
  <si>
    <t>79-RECONSTRUCCIÓN CARRETERA LOS CORAZONES-LOS BARRACOS, AFECTADA POR VAGUADA DE ABRIL 2022, MUNICIPIO SANTA CRUZ DE EL SEIBO, PROVINCIA EL SEIBO</t>
  </si>
  <si>
    <t>80-RECONSTRUCCIÓN DE LA CARRETERA ESCUELA-CRUCE CARRETERA EL SEIBO, AFECTADA POR EL HURACÁN FIONA, MUNICIPIO SANTA CRUZ DE EL SEIBO, PROVINCIA EL SEIBO</t>
  </si>
  <si>
    <t>82-RECONSTRUCCIÓN DEL PUENTE LA SABANA AFECTADO POR EL HURACAN FIONA, MUNICIPIO SANTA CRUZ DEL SEIBO, PROVINCIA EL SEIBO.</t>
  </si>
  <si>
    <t>90-RECONSTRUCCIÓN DEL CAMINO VECINAL EL CUEY - EL PALMAR - LOS PRIETOS, MUNICIPIO SANTA CRUZ DE EL SEIBO, PROVINCIA EL SEIBO</t>
  </si>
  <si>
    <t>01-AMPLIACIÓN DEL PLANTEL EDUCATIVO PARA INICIAL PROF. AURA ESTELA NÚÑEZ, MUNICIPIO MOCA, PROVINCIA ESPAILLAT.</t>
  </si>
  <si>
    <t>01-CONSTRUCCIÓN DEL COMANDO NAVAL NORTE, ARD, LA ERMITA, MUNICIPIO GASPAR HERNÁNDEZ, PROVINCIA ESPAILLAT</t>
  </si>
  <si>
    <t>02-AMPLIACIÓN DEL PLANTEL EDUCATIVO PARA INICIAL SILVESTRE ANTONIO GUZMÁN FERNÁNDEZ, MUNICIPIO GASPAR HERNÁNDEZ, PROVINCIA ESPAILLAT.</t>
  </si>
  <si>
    <t>03-AMPLIACIÓN DEL PLANTEL EDUCATIVO PARA INICIAL PROF. ANGUSTIA PÉREZ ROSARIO, MUNICIPIO MOCA, PROVINCIA ESPAILLAT.</t>
  </si>
  <si>
    <t>04-RECUPERACION DE LOS RECURSOS NATURALES EN LAS  SUB CUENCAS JAMAO Y VERAGUA</t>
  </si>
  <si>
    <t>05-AMPLIACIÓN DEL PLANTEL EDUCATIVO PARA INICIAL CRISTINO PITTA, MUNICIPIO GASPAR HERNÁNDEZ, PROVINCIA ESPAILLAT.</t>
  </si>
  <si>
    <t>06-AMPLIACIÓN DEL PLANTEL EDUCATIVO PARA INICIAL LA PEDRERA, MUNICIPIO GASPAR HERNÁNDEZ, PROVINCIA ESPAILLAT.</t>
  </si>
  <si>
    <t>07-AMPLIACIÓN DEL PLANTEL EDUCATIVO PARA INICIAL PROF. YOJANY DE LA CRUZ SANTANA, MUNICIPIO JAMAO AL NORTE, PROVINCIA ESPAILLAT.</t>
  </si>
  <si>
    <t>08-AMPLIACIÓN DEL PLANTEL EDUCATIVO PARA INICIAL SALOMÉ UREÑA DE HENRÍQUEZ, MUNICIPIO JAMAO AL NORTE, PROVINCIA ESPAILLAT.</t>
  </si>
  <si>
    <t>09-CONSTRUCCIÓN DE PLANTELES EDUCATIVOS EN LA PROVINCIA ESPAILLAT (FASE 3)</t>
  </si>
  <si>
    <t>13-REMODELACIÓN DESTACAMENTO MILITAR DE ARROYO FRÍO ERD, MUNICIPIO MOCA, PROVINCIA ESPAILLAT</t>
  </si>
  <si>
    <t>16-AMPLIACIÓN DEL PLANTEL EDUCATIVO PARA INICIAL AQUILINA DE JESÚS OVALLES FERNÁNDEZ, MUNICIPIO MOCA, PROVINCIA ESPAILLAT.</t>
  </si>
  <si>
    <t>17-AMPLIACIÓN DEL PLANTEL EDUCATIVO PARA INICIAL EL COROZO, MUNICIPIO MOCA, PROVINCIA ESPAILLAT.</t>
  </si>
  <si>
    <t>18-AMPLIACIÓN DEL PLANTEL EDUCATIVO PARA INICIAL DR. FRANK DÍAZ DOMÍNGUEZ, MUNICIPIO MOCA, PROVINCIA ESPAILLAT.</t>
  </si>
  <si>
    <t>19-AMPLIACIÓN DEL PLANTEL EDUCATIVO PARA INICIAL PROF. MÉLIDA PÉREZ RODRÍGUEZ, MUNICIPIO MOCA, PROVINCIA ESPAILLAT.</t>
  </si>
  <si>
    <t>20-AMPLIACIÓN DEL PLANTEL EDUCATIVO PARA INICIAL MANUEL ANTONIO RODRÍGUEZ MERCEDES, MUNICIPIO MOCA, PROVINCIA ESPAILLAT.</t>
  </si>
  <si>
    <t>21-AMPLIACIÓN DEL PLANTEL EDUCATIVO PARA INICIAL OLIVERIO ESPAILLAT HERNÁNDEZ, MUNICIPIO MOCA, PROVINCIA ESPAILLAT.</t>
  </si>
  <si>
    <t>22-AMPLIACIÓN DEL PLANTEL EDUCATIVO PARA INICIAL PROF. CAROLINA ANTONIA ROJAS, MUNICIPIO MOCA, PROVINCIA ESPAILLAT.</t>
  </si>
  <si>
    <t>23-AMPLIACIÓN DEL PLANTEL EDUCATIVO PARA INICIAL ONÉSIMO POLANCO, MUNICIPIO MOCA, PROVINCIA ESPAILLAT.</t>
  </si>
  <si>
    <t>23-RECONSTRUCCIÓN DE LA CARRETERA PRINCIPAL DEL DISTRITO MUNICIPAL MONTE DE LA JAGUA - AEROPUERTO DEL CIBAO, MUNICIPIO MOCA, PROVINCIA ESPAILLAT</t>
  </si>
  <si>
    <t>24-AMPLIACIÓN DEL PLANTEL EDUCATIVO PARA INICIAL ISABEL MARÍA CORONA, MUNICIPIO MOCA, PROVINCIA ESPAILLAT.</t>
  </si>
  <si>
    <t>25-AMPLIACIÓN DEL PLANTEL EDUCATIVO PARA INICIAL PROF. MARÍA FACUNDA GUZMÁN BENCOSME, MUNICIPIO MOCA, PROVINCIA ESPAILLAT.</t>
  </si>
  <si>
    <t>26-AMPLIACIÓN DEL PLANTEL EDUCATIVO PARA INICIAL LAS MARÍAS, MUNICIPIO GASPAR HERNÁNDEZ, PROVINCIA ESPAILLAT.</t>
  </si>
  <si>
    <t>26-RECONSTRUCCIÓN DE LA INFRAESTRUCTURA VIAL URBANA DEL MUNICIPIO SAN VICTOR, PROVINCIA ESPAILLAT</t>
  </si>
  <si>
    <t>27-AMPLIACIÓN DEL PLANTEL EDUCATIVO PARA INICIAL PROF. FELIPE MONTES GÓMEZ, MUNICIPIO GASPAR HERNÁNDEZ, PROVINCIA ESPAILLAT.</t>
  </si>
  <si>
    <t>28-AMPLIACIÓN DEL PLANTEL EDUCATIVO PARA INICIAL ISABEL LA CATÓLICA, MUNICIPIO CAYETANO GERMOSÉN, PROVINCIA ESPAILLAT.</t>
  </si>
  <si>
    <t>29-AMPLIACIÓN DEL PLANTEL EDUCATIVO PARA INICIAL AMADO MARÍA TEJADA SÁNCHEZ, MUNICIPIO MOCA, PROVINCIA ESPAILLAT.</t>
  </si>
  <si>
    <t>37-CONSTRUCCIÓN DE PLANTELES EDUCATIVOS EN LA PROVINCIA DE ESPAILLAT (FASE 2)</t>
  </si>
  <si>
    <t>52-RECONSTRUCCIÓN DEL CAMINO VECINAL EL CACIQUE AFECTADO POR LA VAGUADA DE ABRIL 2022, MUNICIPIO MOCA, PROVINCIA ESPAILLAT</t>
  </si>
  <si>
    <t>70-CONSTRUCCIÓN DE 2 ESTANCIAS INFANTILES EN LA PROVINCIA DE ESPAILLAT (FASE 3)</t>
  </si>
  <si>
    <t>70-RECONSTRUCCIÓN DE LA INFRAESTRUCTURA VIAL URBANA DEL MUNICIPIO CAYETANO GERMOSEN, PROVINCIA ESPAILLAT</t>
  </si>
  <si>
    <t>84-RECONSTRUCCIÓN DE LA INFRAESTRUCTURA VIAL URBANA DEL MUNICIPIO JAMAO AL NORTE, PROVINCIA ESPAILLAT</t>
  </si>
  <si>
    <t>88-CONSTRUCCIÓN  DEL TRAMO DE CARRETERA ENLACE VIAL ESTANCIA NUEVA HASTA EL CRUCE DE CHERO MUNICIPIO MOCA, PROVINCIA ESPAILLAT</t>
  </si>
  <si>
    <t>07-AMPLIACIÓN DEL PLANTEL EDUCATIVO PARA INICIAL PROF. NELIS MARINA CARABALLO PEREZ, MUNICIPIO JIMANÍ, PROVINCIA INDEPENDENCIA.</t>
  </si>
  <si>
    <t>09-AMPLIACIÓN DEL PLANTEL EDUCATIVO PARA INICIAL RAMÓN BOLÍVAR MEDRANO, MUNICIPIO CRISTÓBAL, PROVINCIA INDEPENDENCIA.</t>
  </si>
  <si>
    <t>10-AMPLIACIÓN DEL PLANTEL EDUCATIVO PARA INICIAL NUESTRA SEÑORA DEL CARMEN, MUNICIPIO DUVERGÉ, PROVINCIA INDEPENDENCIA.</t>
  </si>
  <si>
    <t>20-CONSTRUCCIÓN DE 3 PLANTELES ESCOLARES EN LA PROVINCIA INDEPENDENCIA</t>
  </si>
  <si>
    <t>22-RECONSTRUCCIÓN DEL CAMINO VECINAL BATEY 6-BATEY 9, AFECTADO POR LA TORMENTA TROPICAL MELISSA, MUNICIPIOS CRISTÓBAL Y TAMAYO, PROVINCIAS INDEPENDENCIA Y BAHORUCO</t>
  </si>
  <si>
    <t>41-CONSTRUCCIÓN DE PLANTELES EDUCATIVOS EN LA PROVINCIA DE INDEPENDENCIA (FASE 2)</t>
  </si>
  <si>
    <t>45-RECONSTRUCCIÓN DE INFRAESTRUCTURA VIAL URBANA DEL MUNICIPIO JIMANI, PROVINCIA INDEPENDENCIA</t>
  </si>
  <si>
    <t>47-AMPLIACIÓN DEL PLANTEL EDUCATIVO PARA INICIAL LIC. HOMERO TRINIDAD VÓLQUEZ, MUNICIPIO JIMANÍ, PROVINCIA INDEPENDENCIA.</t>
  </si>
  <si>
    <t>48-AMPLIACIÓN DEL PLANTEL EDUCATIVO PARA INICIAL PROF. JULIÁN FERRERAS FLORIÁN, MUNICIPIO LA DESCUBIERTA, PROVINCIA INDEPENDENCIA.</t>
  </si>
  <si>
    <t>49-AMPLIACIÓN DEL PLANTEL EDUCATIVO PARA INICIAL JOSEFA MEDINA, MUNICIPIO POSTRER RÍO, PROVINCIA INDEPENDENCIA.</t>
  </si>
  <si>
    <t>50-AMPLIACIÓN DEL PLANTEL EDUCATIVO PARA INICIAL FIDELINA MEDRANO, MUNICIPIO JIMANÍ, PROVINCIA INDEPENDENCIA.</t>
  </si>
  <si>
    <t>51-AMPLIACIÓN DEL PLANTEL EDUCATIVO PARA INICIAL CORNELIA FLORIÁN SANTANA, MUNICIPIO JIMANÍ, PROVINCIA INDEPENDENCIA.</t>
  </si>
  <si>
    <t>52-AMPLIACIÓN DEL PLANTEL EDUCATIVO PARA INICIAL PROF. JOSÉ DEL CARMEN MEDINA RIVAS, MUNICIPIO POSTRER RÍO, PROVINCIA INDEPENDENCIA.</t>
  </si>
  <si>
    <t>53-AMPLIACIÓN DEL PLANTEL EDUCATIVO PARA INICIAL PROF. DOMINICANA ALTAGRACIA MOQUETE SUAREZ, MUNICIPIO MELLA, PROVINCIA INDEPENDENCIA.</t>
  </si>
  <si>
    <t>54-AMPLIACIÓN DEL PLANTEL EDUCATIVO PARA INICIAL MANOLO PERDOMO, MUNICIPIO DUVERGÉ, PROVINCIA INDEPENDENCIA.</t>
  </si>
  <si>
    <t>55-AMPLIACIÓN DEL PLANTEL EDUCATIVO PARA INICIAL FILOMENA PÉREZ Y PÉREZ, MUNICIPIO MELLA, PROVINCIA INDEPENDENCIA.</t>
  </si>
  <si>
    <t>56-AMPLIACIÓN DEL PLANTEL EDUCATIVO PARA INICIAL LAS MERCEDES, MUNICIPIO DUVERGÉ, PROVINCIA INDEPENDENCIA.</t>
  </si>
  <si>
    <t>67-RECONSTRUCCIÓN PUENTE MIXTO EN LA CARRETERA LA DESCUBIERTA - BOCA DE CACHÓN, PROVINCIA INDEPENDENCIA</t>
  </si>
  <si>
    <t>87-RECONSTRUCCIÓN DE LA INFRAESTRUCTURA VIAL URBANA DEL MUNICIPIO CRISTÓBAL, PROVINCIA INDEPENDENCIA</t>
  </si>
  <si>
    <t>90-RECONSTRUCCIÓN DE LA INFRAESTRUCTURA VIAL URBANA DEL MUNICIPIO POSTRER RÍO, PROVINCIA INDEPENDENCIA</t>
  </si>
  <si>
    <t>01-AMPLIACIÓN DEL PLANTEL EDUCATIVO PARA INICIAL JOSÉ AUDILIO SANTANA, MUNICIPIO HIGÜEY, PROVINCIA LA ALTAGRACIA.</t>
  </si>
  <si>
    <t>02-AMPLIACIÓN DEL PLANTEL EDUCATIVO PARA INICIAL LOS GUINEOS, MUNICIPIO HIGÜEY, PROVINCIA LA ALTAGRACIA.</t>
  </si>
  <si>
    <t>03-AMPLIACIÓN DEL PLANTEL EDUCATIVO PARA INICIAL HERMANOS TREJO, MUNICIPIO HIGÜEY, PROVINCIA LA ALTAGRACIA.</t>
  </si>
  <si>
    <t>04-AMPLIACIÓN DEL PLANTEL EDUCATIVO PARA INICIAL EL GUANITO, MUNICIPIO HIGÜEY, PROVINCIA LA ALTAGRACIA.</t>
  </si>
  <si>
    <t>05-AMPLIACIÓN DEL PLANTEL EDUCATIVO PARA INICIAL PROF. CÁNDIDO ELIGIO GUERRERO CEDANO - SAN PEDRO, MUNICIPIO HIGÜEY, PROVINCIA LA ALTAGRACIA.</t>
  </si>
  <si>
    <t>07-AMPLIACIÓN DEL PLANTEL EDUCATIVO PARA INICIAL MARÍA TRINIDAD SÁNCHEZ, MUNICIPIO HIGÜEY, PROVINCIA LA ALTAGRACIA.</t>
  </si>
  <si>
    <t>07-CONSTRUCCIÓN DEL CENTRO DE ATENCIÓN Y PRIVACION DE LIBERTAD PROVISIONAL ANAMUYA, MUNICIPIO HIGÜEY, PROVINCIA LA ALTAGRACIA</t>
  </si>
  <si>
    <t>08-AMPLIACIÓN DEL PLANTEL EDUCATIVO PARA INICIAL BEJUCAL, MUNICIPIO HIGÜEY, PROVINCIA LA ALTAGRACIA.</t>
  </si>
  <si>
    <t>09-AMPLIACIÓN DEL PLANTEL EDUCATIVO PARA INICIAL HERMANAS MIRABAL, MUNICIPIO HIGÜEY, PROVINCIA LA ALTAGRACIA.</t>
  </si>
  <si>
    <t>10-AMPLIACIÓN DEL PLANTEL EDUCATIVO PARA INICIAL BEJUCALITO, MUNICIPIO HIGÜEY, PROVINCIA LA ALTAGRACIA.</t>
  </si>
  <si>
    <t>10-CONSTRUCCIÓN DE CANALIZACION Y PROTECCION DE LOS MARGENES DEL RIO QUISIBANI, AFECTADO POR EL HURACAN FIONA, MUNICIPIO HIGUEY, PROVINCIA LA ALTAGRACIA</t>
  </si>
  <si>
    <t>11-CONSTRUCCIÓN DE 4 ESTANCIAS INFANTILES EN LA PROVINCIA DE LA ALTAGRACIA</t>
  </si>
  <si>
    <t>11-CONSTRUCCIÓN DE CANALIZACION Y PROTECCION DEL RIO DUEY Y LA CAÑADA DE LA CIRCUNVALACION LA OTRA BANDA, AFECTADOS POR EL HURACAN FIONA, MUNICIPIO HIGUEY, PROVINCIA LA ALTAGRACIA</t>
  </si>
  <si>
    <t>12-AMPLIACIÓN DEL PLANTEL EDUCATIVO PARA INICIAL BENERITO, MUNICIPIO SAN RAFAEL DEL YUMA, PROVINCIA LA ALTAGRACIA.</t>
  </si>
  <si>
    <t>12-CONSTRUCCIÓN DE PLANTELES EDUCATIVOS EN LA PROVINCIA LA ALTAGRACIA (FASE 3)</t>
  </si>
  <si>
    <t>12-CONSTRUCCIÓN MURO DE GAVIONES Y CANALIZACION DEL RIO DUEY, EN TRAMO AVENIDA JUAN XXIII AFECTADO POR EL HURACAN FIONA, MUNICIPIO HIGUEY, PROVINCIA LA ALTAGRACIA</t>
  </si>
  <si>
    <t>13-AMPLIACIÓN DEL PLANTEL EDUCATIVO PARA INICIAL SAN GERMÁN, MUNICIPIO HIGÜEY, PROVINCIA LA ALTAGRACIA.</t>
  </si>
  <si>
    <t>13-CONSTRUCCIÓN MURO DE GAVIONES EN LOS MÁRGENES DEL RIO DUEY EN LA AVENIDA GASTÓN FERNANDO DELIGNE, AFECTADOS POR EL HURACÁN FIONA, MUNICIPIO HIGUEY, PROVINCIA LA ALTAGRACIA</t>
  </si>
  <si>
    <t>14-AMPLIACIÓN DEL PLANTEL EDUCATIVO PARA INICIAL SALOMÉ UREÑA, MUNICIPIO HIGÜEY, PROVINCIA LA ALTAGRACIA.</t>
  </si>
  <si>
    <t>14-CONSTRUCCIÓN DE MURO DE GAVIONES EN LOS MÁRGENES AGUAS ARRIBA Y AGUAS ABAJO DEL RIO DUEY AFECTADOS POR EL HURACÁN FIONA, EN LA CARRETERA HIGUEY-LA OTRA BANDA, MUNICIPIO HIGUEY, PROVINCIA LA ALTAGRACIA</t>
  </si>
  <si>
    <t>18-RECONSTRUCCIÓN DEL CAMINO VECINAL GUANITO-SANATE ABAJO, AFECTADO POR EL HURACÁN FIONA, MUNICIPIO SALVALEÓN DE HIGÜEY, PROVINCIA LA ALTAGRACIA</t>
  </si>
  <si>
    <t>20-RECONSTRUCCIÓN  DE CALLES ADYACENTES A LA ESCUELA CANDIDO ELIGIO GUERRERO, AFECTADAS POR LA TORMENTA FRANKLIN, MUNICIPIO SALVALEON DE HIGÜEY, PROVINCIA LA ALTAGRACIA</t>
  </si>
  <si>
    <t>21-AMPLIACIÓN Y REHABILITACION DE 10 PLANTELES ESCOLARES EN LA PROVINCIA LA ALTAGRACIA</t>
  </si>
  <si>
    <t>22-CONSTRUCCIÓN  IGLESIA SAN FRANCISCO DE ASÍS, MUNICIPIO HIGÜEY, PROVINCIA LA ALTAGRACIA</t>
  </si>
  <si>
    <t>23-CONSTRUCCIÓN DE 12 PLANTELES ESCOLARES EN LA PROVINCIA LA ALTAGRACIA</t>
  </si>
  <si>
    <t>27-CONSTRUCCIÓN DEL HOSPITAL MUNICIPAL DE PUNTA CANA EN LA PROVINCIA DE LA ALTAGRACIA</t>
  </si>
  <si>
    <t>28-CONSTRUCCIÓN DEL  MERCADO MUNICIPAL  DE HIGUEY, PROVINCIA LA ALTAGRACIA</t>
  </si>
  <si>
    <t>28-CONSTRUCCIÓN PUENTE BADEN TUBULAR SOBRE RIO ANAMUYA AFECTADO POR LA VAGUADA DE ABRIL 2022, MUNICIPIO HIGÜEY, PROVINCIA ALTAGRACIA</t>
  </si>
  <si>
    <t>32-CONSTRUCCIÓN IGLESIA CATÓLICA SAN JUAN PABLO II, DISTRITO MUNICIPAL VERÓN-PUNTA CANA, PROVINCIA LA ALTAGRACIA.</t>
  </si>
  <si>
    <t>38-AMPLIACIÓN DE PLANTELES EDUCATIVOS EN LA PROVINCIA DE LA ALTAGRACIA (FASE 3)</t>
  </si>
  <si>
    <t>38-CONSTRUCCIÓN PUENTE SOBRE EL RIO QUISIBANI AFECTADO POR LA VAGUADA DE ABRIL 2022, VILLA CERRO, MUNICIPIO DE HIGUEY, PROVINCIA LA ALTAGRACIA</t>
  </si>
  <si>
    <t>39-CONSTRUCCIÓN DE PUENTE SOBRE EL RIO DUEY AFECTADO POR LA VAGUADA DE ABRIL 2022, LA OTRA BANDA, MUNICIPIO DE HIGUEY, PROVINCIA LA ALTAGRACIA</t>
  </si>
  <si>
    <t>42-CONSTRUCCIÓN DE PLANTELES EDUCATIVOS EN LA PROVINCIA DE LA ALTAGRACIA (FASE 2)</t>
  </si>
  <si>
    <t>51-RECONSTRUCCIÓN DE LA INFRAESTRUCTURA VIAL URBANA DEL MUNICIPIO DE HIGUEY, PROVINCIA LA ALTAGRACIA</t>
  </si>
  <si>
    <t>59-RECONSTRUCCIÓN DE CAMINO VECINAL LA VACAMA AFECTADO POR EL HURACAN FIONA, MUNICIPIO SALVALEON DE HIGUEY, PROVINCIA LA ALTAGRACIA</t>
  </si>
  <si>
    <t>65-CONSTRUCCIÓN DE PUENTE DE CAJÓN SOBRE EL ARROYO ZAFRAN EN LA CARRETERA HIGUEY -  HATO MANA AFECTADO POR EL HURACAN FIONA, MUNICIPIO HIGUEY,  PROVINCIA LA ALTAGRACIA</t>
  </si>
  <si>
    <t>66-RECONSTRUCCIÓN DE LA INFRAESTRUCTURA VIAL URBANA DEL MUNICIPIO SAN RAFAEL DE YUMA, PROVINCIA LA ALTAGRACIA</t>
  </si>
  <si>
    <t>71-CONSTRUCCIÓN AYUDANTIA DEL MOPC, EN EL MUNICIPIO SALVALEÓN DE HIGUEY, LA ALTAGRACIA</t>
  </si>
  <si>
    <t>74-CONSTRUCCIÓN NUEVO PUENTE DE ALCANTARILLA DE CAJON SOBRE ARROYO CAGUERO POR DAÑOS VAGUADA ABRIL 2022, MUNICIPIO HIGUEY, PROVINCIA LA ALTAGRACIA</t>
  </si>
  <si>
    <t>87-RECONSTRUCCIÓN DEL CAMINO VECINAL BENERITO - SANTA CRUZ DEL GATO AFECTADO POR LA TORMENTA FRANKLIN, MUNICIPIO SAN RAFAEL DEL YUMA, PROVINCIA LA ALTAGRACIA</t>
  </si>
  <si>
    <t>90-REPARACIÓN HOSPITALES DE LA PROVINCIA LA ALTAGRACIA</t>
  </si>
  <si>
    <t>91-RECONSTRUCCIÓN CAMINO VECINAL SANTA CLARA - MATACHALUPE - LA TRANQUERA, MUNICIPIO SALVALEON DE HIGUEY, PROVINCIA LA ALTAGRACIA</t>
  </si>
  <si>
    <t>92-RECONSTRUCCIÓN DEL CAMINO VECINAL LA GUAZUMA, PROVINCIA LA ALTAGRACIA</t>
  </si>
  <si>
    <t>97-RECONSTRUCCIÓN CARRETERA AUTOVÍA DEL CORAL EN EL CRUCE BOCA DE CHAVÓN, MUNICIPIO SALVALEON DE HIGUEY, PROVINCIA LA ALTAGRACIA</t>
  </si>
  <si>
    <t>13-CONSTRUCCIÓN DE PLANTELES EDUCATIVOS EN LA PROVINCIA LA ROMANA (FASE 3)</t>
  </si>
  <si>
    <t>17-AMPLIACIÓN DEL PLANTEL EDUCATIVO PARA INICIAL ERVIDO CREALES, MUNICIPIO VILLA HERMOSA, PROVINCIA LA ROMANA.</t>
  </si>
  <si>
    <t>18-AMPLIACIÓN DEL PLANTEL EDUCATIVO PARA INICIAL SALOMÉ UREÑA, MUNICIPIO LA ROMANA, PROVINCIA LA ROMANA.</t>
  </si>
  <si>
    <t>19-AMPLIACIÓN DEL PLANTEL EDUCATIVO PARA INICIAL BATEY 18, MUNICIPIO GUAYMATE, PROVINCIA LA ROMANA.</t>
  </si>
  <si>
    <t>20-AMPLIACIÓN DEL PLANTEL EDUCATIVO PARA INICIAL PROF. RAMÓN ALTAGRACIA CORDONES, MUNICIPIO VILLA HERMOSA, PROVINCIA LA ROMANA.</t>
  </si>
  <si>
    <t>29-AMPLIACIÓN DEL PLANTEL EDUCATIVO PARA INICIAL PROF. RITA ELENA MÉNDEZ NÚÑEZ, MUNICIPIO LA ROMANA, PROVINCIA LA ROMANA.</t>
  </si>
  <si>
    <t>30-AMPLIACIÓN DEL PLANTEL EDUCATIVO PARA INICIAL MERCEDES LAURA AGUIAR, MUNICIPIO LA ROMANA, PROVINCIA LA ROMANA.</t>
  </si>
  <si>
    <t>31-AMPLIACIÓN DEL PLANTEL EDUCATIVO PARA INICIAL CRISTO REY, MUNICIPIO LA ROMANA, PROVINCIA LA ROMANA.</t>
  </si>
  <si>
    <t>32-AMPLIACIÓN DEL PLANTEL EDUCATIVO PARA INICIAL PAULINA JIMÉNEZ, MUNICIPIO LA ROMANA, PROVINCIA LA ROMANA.</t>
  </si>
  <si>
    <t>33-AMPLIACIÓN DEL PLANTEL EDUCATIVO PARA INICIAL BATEY CENTRAL, MUNICIPIO LA ROMANA, PROVINCIA LA ROMANA.</t>
  </si>
  <si>
    <t>38-AMPLIACIÓN DEL PLANTEL EDUCATIVO PARA INICIAL PROF. TOMASA CIPRIÁN, MUNICIPIO VILLA HERMOSA, PROVINCIA LA ROMANA.</t>
  </si>
  <si>
    <t>39-AMPLIACIÓN DEL PLANTEL EDUCATIVO PARA INICIAL KILÓMETRO 10 DE CUMAYASA, MUNICIPIO VILLA HERMOSA, PROVINCIA LA ROMANA.</t>
  </si>
  <si>
    <t>40-AMPLIACIÓN DEL PLANTEL EDUCATIVO PARA INICIAL HERMANAS MIRABAL, MUNICIPIO VILLA HERMOSA, PROVINCIA LA ROMANA.</t>
  </si>
  <si>
    <t>43-CONSTRUCCIÓN DE PLANTELES EDUCATIVOS EN LA PROVINCIA DE LA ROMANA (FASE 2)</t>
  </si>
  <si>
    <t>44-CONSTRUCCIÓN DE 10 PLANTELES ESCOLARES EN LA PROVINCIA LA ROMANA</t>
  </si>
  <si>
    <t>64-RECONSTRUCCIÓN  DE LA INFRAESTRUCTURA VIAL URBANA DEL MUNICIPIO GUAYMATE, PROVINCIA LA ROMANA</t>
  </si>
  <si>
    <t>89-CONSTRUCCIÓN DEL BADEN TUBULAR PRÓXIMO AL PUENTE LA CUCHILLA AFECTADO POR LA VAGUADA DE ABRIL 2022, EN LA COMUNIDAD DE CHAVÓN, MUNICIPIO DE GUAYMATE, PROVINCIA LA ROMANA</t>
  </si>
  <si>
    <t>01-AMPLIACIÓN DEL PLANTEL EDUCATIVO PARA INICIAL PROF. JUAN EMILIO BOSCH GAVIÑO, MUNICIPIO CONSTANZA, PROVINCIA LA VEGA.</t>
  </si>
  <si>
    <t>02-AMPLIACIÓN DEL PLANTEL EDUCATIVO PARA INICIAL LOS RINCONES DE GUACO, MUNICIPIO LA VEGA, PROVINCIA LA VEGA.</t>
  </si>
  <si>
    <t>03-AMPLIACIÓN DEL PLANTEL EDUCATIVO PARA INICIAL DAVID DURÁN , MUNICIPIO CONSTANZA, PROVINCIA LA VEGA.</t>
  </si>
  <si>
    <t>04-AMPLIACIÓN DEL PLANTEL EDUCATIVO PARA INICIAL PADRE FANTINO , MUNICIPIO CONSTANZA, PROVINCIA LA VEGA.</t>
  </si>
  <si>
    <t>05-AMPLIACIÓN DEL PLANTEL EDUCATIVO PARA INICIAL HATO VIEJO , MUNICIPIO JARABACOA, PROVINCIA LA VEGA.</t>
  </si>
  <si>
    <t>06-AMPLIACIÓN DEL PLANTEL EDUCATIVO PARA INICIAL ESCUELA PARROQUIAL SALESIANA MARÍA AUXILIADORA, MUNICIPIO LA VEGA, PROVINCIA LA VEGA.</t>
  </si>
  <si>
    <t>07-AMPLIACIÓN DEL PLANTEL EDUCATIVO PARA INICIAL NORBERTO LUCIANO MORA BLANCO, MUNICIPIO LA VEGA, PROVINCIA LA VEGA.</t>
  </si>
  <si>
    <t>07-CONSTRUCCIÓN INSTALACIONES PARA EL CUERPO ESPECIALIZADO DE MITIGACION A EMERGENCIAS Y DESASTRES, CEMED - CENTRO DE MITIGACION JARABACOA, PROVINCIA LA VEGA</t>
  </si>
  <si>
    <t>08-AMPLIACIÓN DEL PLANTEL EDUCATIVO PARA INICIAL BURENDE, MUNICIPIO LA VEGA, PROVINCIA LA VEGA.</t>
  </si>
  <si>
    <t>09-AMPLIACIÓN DEL PLANTEL EDUCATIVO PARA INICIAL PROF. ANA JULIA DÍAZ LUNA , MUNICIPIO LA VEGA, PROVINCIA LA VEGA.</t>
  </si>
  <si>
    <t>10-AMPLIACIÓN DEL PLANTEL EDUCATIVO PARA INICIAL PROF. AURELINA VALDEZ, MUNICIPIO LA VEGA, PROVINCIA LA VEGA.</t>
  </si>
  <si>
    <t>11-AMPLIACIÓN DEL PLANTEL EDUCATIVO PARA INICIAL GUACO LOS FRÍAS, MUNICIPIO LA VEGA, PROVINCIA LA VEGA.</t>
  </si>
  <si>
    <t>12-AMPLIACIÓN DEL PLANTEL EDUCATIVO PARA INICIAL HATO VIEJO, MUNICIPIO LA VEGA, PROVINCIA LA VEGA.</t>
  </si>
  <si>
    <t>13-CONSTRUCCIÓN PUENTE SOBRE EL RIO CAMU, COMUNIDAD SABANETA, PROVINCIA LA VEGA</t>
  </si>
  <si>
    <t>14-CONSTRUCCIÓN DE 3 ESTANCIAS INFANTIESL EN LA PROVINCIA DE LA VEGA</t>
  </si>
  <si>
    <t>14-CONSTRUCCIÓN DE PLANTELES EDUCATIVOS EN LA PROVINCIA LA VEGA (FASE 3)</t>
  </si>
  <si>
    <t>15-AMPLIACIÓN DEL PLANTEL EDUCATIVO PARA INICIAL FRANCISCO JIMÉNEZ, MUNICIPIO LA VEGA, PROVINCIA LA VEGA.</t>
  </si>
  <si>
    <t>15-CONSTRUCCIÓN DEL MERCADO EN EL MUNICIPIO LA VEGA</t>
  </si>
  <si>
    <t>16-AMPLIACIÓN DEL PLANTEL EDUCATIVO PARA INICIAL RANCHO VIEJO, MUNICIPIO LA VEGA, PROVINCIA LA VEGA.</t>
  </si>
  <si>
    <t>17-AMPLIACIÓN DEL PLANTEL EDUCATIVO PARA INICIAL ALICIA BALAGUER, MUNICIPIO LA VEGA, PROVINCIA LA VEGA.</t>
  </si>
  <si>
    <t>18-AMPLIACIÓN DEL PLANTEL EDUCATIVO PARA INICIAL LAS CABUYAS, MUNICIPIO LA VEGA, PROVINCIA LA VEGA.</t>
  </si>
  <si>
    <t>19-AMPLIACIÓN DEL PLANTEL EDUCATIVO PARA INICIAL NICANOR RAMÍREZ, MUNICIPIO LA VEGA, PROVINCIA LA VEGA.</t>
  </si>
  <si>
    <t>20-AMPLIACIÓN DE PLANTELES EDUCATIVOS EN LA PROVINCIA DE LA VEGA (FASE 2)</t>
  </si>
  <si>
    <t>20-AMPLIACIÓN DEL PLANTEL EDUCATIVO PARA INICIAL LA GUAMA ABAJO, MUNICIPIO LA VEGA, PROVINCIA LA VEGA.</t>
  </si>
  <si>
    <t>21-AMPLIACIÓN DEL PLANTEL EDUCATIVO PARA INICIAL PROF. ANARDO VINICIO HERRERA, MUNICIPIO LA VEGA, PROVINCIA LA VEGA.</t>
  </si>
  <si>
    <t>22-AMPLIACIÓN DEL PLANTEL EDUCATIVO PARA INICIAL ANA LUISA SUAREZ CARABALLO, MUNICIPIO LA VEGA, PROVINCIA LA VEGA.</t>
  </si>
  <si>
    <t>22-CONSTRUCCIÓN DE 35 PLANTELES ESCOLARES EN LA PROVINCIA LA VEGA</t>
  </si>
  <si>
    <t>23-AMPLIACIÓN DEL PLANTEL EDUCATIVO PARA INICIAL LAS CAÑAS, MUNICIPIO LA VEGA, PROVINCIA LA VEGA.</t>
  </si>
  <si>
    <t>24-AMPLIACIÓN DEL PLANTEL EDUCATIVO PARA INICIAL PROF. ANA VICTORIA ORTEGA RODRÍGUEZ, MUNICIPIO LA VEGA, PROVINCIA LA VEGA.</t>
  </si>
  <si>
    <t>25-AMPLIACIÓN DEL PLANTEL EDUCATIVO PARA INICIAL ERNESTO CONCEPCIÓN LUCIANO, MUNICIPIO LA VEGA, PROVINCIA LA VEGA.</t>
  </si>
  <si>
    <t>26-AMPLIACIÓN DEL PLANTEL EDUCATIVO PARA INICIAL CUTUPÚ, MUNICIPIO LA VEGA, PROVINCIA LA VEGA.</t>
  </si>
  <si>
    <t>27-AMPLIACIÓN DEL PLANTEL EDUCATIVO PARA INICIAL FRANCISCO DEL ROSARIO SÁNCHEZ, MUNICIPIO JIMA ABAJO, PROVINCIA LA VEGA.</t>
  </si>
  <si>
    <t>28-AMPLIACIÓN DEL PLANTEL EDUCATIVO PARA INICIAL DOMITILA GRULLÓN, MUNICIPIO JIMA ABAJO, PROVINCIA LA VEGA.</t>
  </si>
  <si>
    <t>28-RECONSTRUCCIÓN DE LA CARRETERA CUTUPÚ - ARROYO HONDO - CRUCE CARRETERA RAMÓN CÁCERES, AFECTADA POR LA TORMENTA FRANKLIN, MUNICIPIO LA VEGA, PROVINCIA LA VEGA</t>
  </si>
  <si>
    <t>29-AMPLIACIÓN DEL PLANTEL EDUCATIVO PARA INICIAL LA FRONTERA, MUNICIPIO JIMA ABAJO, PROVINCIA LA VEGA.</t>
  </si>
  <si>
    <t>30-AMPLIACIÓN DEL PLANTEL EDUCATIVO PARA INICIAL PUERTO ARTURO - SAN JUAN BOSCO FE Y ALEGRÍA, MUNICIPIO JIMA ABAJO, PROVINCIA LA VEGA.</t>
  </si>
  <si>
    <t>30-RECONSTRUCCIÓN DE PUENTE ESTANCIA LA PEÑA SOBRE ARROYO BARRACO AFECTADA POR LA VAGUADA DE ABRIL 2022, MUNICIPIO JARABACOA, PROVINCIA LA VEGA</t>
  </si>
  <si>
    <t>31-AMPLIACIÓN DEL PLANTEL EDUCATIVO PARA INICIAL RINCÓN, MUNICIPIO JIMA ABAJO, PROVINCIA LA VEGA.</t>
  </si>
  <si>
    <t>32-CONSTRUCCIÓN DE PUENTE BADEN DE TUBOS AFECTADO POR LA VAGUADA DE ABRIL 2022 EN RIO VERDE, CARRETERA MANGA LARGA, PROVINCIA LA VEGA</t>
  </si>
  <si>
    <t>34-CONSTRUCCIÓN DE PUENTE BADEN TUBULAR AFECTADO POR LA VAGUADA DE ABRIL 2022, SOBRE EL RÍO JAQUEY - ACAPULCO, MUNICIPIO CONCEPCIÓN DE LA VEGA, PROVINCIA LA VEGA</t>
  </si>
  <si>
    <t>35-RECONSTRUCCIÓN DE PUENTE AFECTADO POR LA VAGUADA DE ABRIL 2022, SOBRE EL RIO ARROYO LOS CHARCOS, MUNICIPIO CONCEPCIÓN DE LA VEGA, PROVINCIA LA VEGA</t>
  </si>
  <si>
    <t>41-AMPLIACIÓN DE PLANTELES EDUCATIVOS EN LA PROVINCIA DE LA VEGA (FASE 3)</t>
  </si>
  <si>
    <t>43-CONSTRUCCIÓN  DE 3 ESTANCIAS INFANTIESL EN LA PROVINCIA DE LA VEGA (FASE 2)</t>
  </si>
  <si>
    <t>43-RECONSTRUCCIÓN CARRETERA CRUCE AUTOPISTA DUARTE-PRESA DE TAVERAS-LOS COCOS-BAITOA, PROVINCIAS LA VEGA Y SANTIAGO</t>
  </si>
  <si>
    <t>44-CONSTRUCCIÓN DE PLANTELES EDUCATIVOS EN LA PROVINCIA DE LA VEGA (FASE 2)</t>
  </si>
  <si>
    <t>46-RECONSTRUCCIÓN DE LA INFRAESTRUCTURA VIAL URBANA DEL MUNICIPIO CONSTANZA, PROVINCIA LA VEGA</t>
  </si>
  <si>
    <t>50-RECONSTRUCCIÓN DE LA INFRAESTRUCTURA VIAL URBANA DEL MUNICIPIO JIMA ABAJO, PROVINCIA LA VEGA</t>
  </si>
  <si>
    <t>51-CONSTRUCCIÓN PUENTE TIPO ALCANTARILLA DE CAJÓN AFECTADO POR LA VAGUADA DE ABRIL 2022 EN ARROYO BONITO - LA DESCUBIERTA, MUNICIPIO CONSTANZA, PROVINCIA LA VEGA</t>
  </si>
  <si>
    <t>57-AMPLIACIÓN Y REHABILITACION DE 22 PLANTELES ECOLARES EN LA PROVINCIA DE LA VEGA</t>
  </si>
  <si>
    <t>58-CONSTRUCCIÓN MURO DE GAVIONES EN EL PUENTE EN LA CARRETERA JARABACOA-MANABAO-LA CIENAGA AFECTADO POR LA VAGUADA DE ABRIL 2022, MUNICIPIO JARABACOA, PROVINCIA LA VEGA</t>
  </si>
  <si>
    <t>59-CONSTRUCCIÓN DE MURO DE GAVIONES EN EL PUENTE SOBRE EL RIO VERDE AFECTADO POR LA VAGUADA DE ABRIL 2022, MUNICIPIO CONCEPCIÓN DE LA VEGA, PROVINCIA LA VEGA</t>
  </si>
  <si>
    <t>66-CONSTRUCCIÓN PUENTE EN HATO VIEJO AFECTADO POR LA VAGUADA DE ABRIL 2022, EL CAIMITO, MUNICIPIO JARABACOA, PROVINCIA LA VEGA</t>
  </si>
  <si>
    <t>67-CONSTRUCCIÓN PUENTE DE HORMIGÓN POSTENSADO SOBRE EL RÍO LA PALMA AFECTADO POR LA VAGUADA DE ABRIL 2022, CARRETERA EL HOYITO-TIREO, MUNICIPIO CONSTANZA, PROVINCIA LA VEGA</t>
  </si>
  <si>
    <t>69-CONSTRUCCIÓN MURO DE GAVIONES EN EL PUENTE ARROYO HONDO AFECTADO POR LA VAGUADA DE ABRIL 2022, MUNICIPIO LA VEGA, PROVINCIA LA VEGA</t>
  </si>
  <si>
    <t>77-CONSTRUCCIÓN DE PUENTE SOBRE RIO GRANDE AFECTADO POR LA VAGUADA DE ABRIL 2022, CARRETERA JARABACOA-MANABAO, MUNICIPIO JARABACOA, PROVINCIA LA VEGA</t>
  </si>
  <si>
    <t>78-RECONSTRUCCIÓN CARRETERA SABANA REY - LOS SOLARES AFECTADO POR LA VAGUADA DE ABRIL 2022, MUNICIPIO LA VEGA, PROVINCIA LA VEGA</t>
  </si>
  <si>
    <t>85-CONSTRUCCIÓN CAMINO VECINAL MANABAO-LA CIÉNEGA, DISTRITO MUNICIPAL MANABAO, PROVINCIA LA VEGA</t>
  </si>
  <si>
    <t>02-CONSTRUCCIÓN DE ECO-HÁBITAT INTEGRAL PARA CIUDADANOS EN CONDICIÓN DE POBREZA MULTIDIMENSIONAL, PROVINCIA MARÍA TRINIDAD SÁNCHEZ</t>
  </si>
  <si>
    <t>08-RECONSTRUCCIÓN CAMINO VECINAL CRUCE DE PIRULOS - LA TRAVESIA, MUNICIPIO NAGUA, PROVINCIA MARIA TRINIDAD SANCHEZ.</t>
  </si>
  <si>
    <t>09-AMPLIACIÓN DEL PLANTEL EDUCATIVO PARA INICIAL ELISEO GRULLÓN, MUNICIPIO NAGUA, PROVINCIA MARÍA TRINIDAD SÁNCHEZ.</t>
  </si>
  <si>
    <t>10-AMPLIACIÓN DEL PLANTEL EDUCATIVO PARA INICIAL PROF. FRANCISCO MARÍA VÁSQUEZ, MUNICIPIO NAGUA, PROVINCIA MARÍA TRINIDAD SÁNCHEZ.</t>
  </si>
  <si>
    <t>10-RECONSTRUCCIÓN DE LA INFRAESTRUCTURA VIAL URBANA DEL MUNICIPIO RIO SAN JUAN PROVINCIA MARÍA TRINIDAD SÁNCHEZ</t>
  </si>
  <si>
    <t>11-AMPLIACIÓN DEL PLANTEL EDUCATIVO PARA INICIAL JULIA MARTÍNEZ, MUNICIPIO NAGUA, PROVINCIA MARÍA TRINIDAD SÁNCHEZ.</t>
  </si>
  <si>
    <t>12-AMPLIACIÓN DEL PLANTEL EDUCATIVO PARA INICIAL LA LOMETA DE LAS GORDAS, MUNICIPIO NAGUA, PROVINCIA MARÍA TRINIDAD SÁNCHEZ.</t>
  </si>
  <si>
    <t>13-AMPLIACIÓN DEL PLANTEL EDUCATIVO PARA INICIAL RAMÓN PERALTA PÉREZ, MUNICIPIO CABRERA, PROVINCIA MARÍA TRINIDAD SÁNCHEZ.</t>
  </si>
  <si>
    <t>14-AMPLIACIÓN DEL PLANTEL EDUCATIVO PARA INICIAL ADELA BALBUENA SÁNCHEZ, MUNICIPIO RÍO SAN JUAN, PROVINCIA MARÍA TRINIDAD SÁNCHEZ.</t>
  </si>
  <si>
    <t>15-AMPLIACIÓN DEL PLANTEL EDUCATIVO PARA INICIAL RAMÓN ANTONIO TEJADA, MUNICIPIO CABRERA, PROVINCIA MARÍA TRINIDAD SÁNCHEZ.</t>
  </si>
  <si>
    <t>15-CONSTRUCCIÓN DE PLANTELES EDUCATIVOS EN LA PROVINCIA MARIA TRINIDAD SÁNCHEZ (FASE 3 )</t>
  </si>
  <si>
    <t>16-AMPLIACIÓN DEL PLANTEL EDUCATIVO PARA INICIAL LOS JENGIBRES, MUNICIPIO NAGUA, PROVINCIA MARÍA TRINIDAD SÁNCHEZ.</t>
  </si>
  <si>
    <t>19-RECONSTRUCCIÓN DEL CAMINO VECINAL COPEYITO-CARRASCO, AFECTADO POR EL HURACÁN FIONA, MUNICIPIO RÍO SAN JUAN, PROVINCIA MARÍA TRINIDAD SÁNCHEZ</t>
  </si>
  <si>
    <t>24-CONSTRUCCIÓN DE 12 PLANTELES ESCOLARES EN LA PROVINCIA MARIA TRINIDAD SANCHEZ</t>
  </si>
  <si>
    <t>28-RECONSTRUCCIÓN CAMINO VECINAL MATA BONITA - LOS MEMISOS, PROVINCIA MARÍA TRINIDAD SÁNCHEZ</t>
  </si>
  <si>
    <t>31-REHABILITACIÓN DE LA INFRAESTRUCTURA VIAL URBANA DE LOS SECTORES DEL MUNICIPIO DE NAGUA, PROVINCIA MARÍA TRINIDAD SÁNCHEZ</t>
  </si>
  <si>
    <t>45-AMPLIACIÓN Y REHABILITACION DE 9 PLANTELES ESCOLARES EN LA PROVINCIA MARIA TRINIDAD SANCHEZ</t>
  </si>
  <si>
    <t>58-CONSTRUCCIÓN  DE 1 ESTANCIA INFANTIL EN LA PROVINCIA DE MARIA TRINIDAD SANCHEZ (FASE 2)</t>
  </si>
  <si>
    <t>62-RECONSTRUCCIÓN CAMINO VECINAL CRUCE RÍO SAN JUAN-SAN RAFAEL, AFECTADO POR EL HURACAN FIONA, MUNICIPIO RIO SAN JUAN, PROVINCIA MARÍA TRINIDAD SÁNCHEZ</t>
  </si>
  <si>
    <t>63-RECONSTRUCCIÓN DEL CAMINO VECINAL RINCÓN DE MOLINILLO-LAS GARZAS, AFECTADO POR EL HURACÁN FIONA, MUNICIPIO NAGUA, PROVINCIA MARÍA TRINIDAD SÁNCHEZ</t>
  </si>
  <si>
    <t>68-AMPLIACIÓN DEL PLANTEL EDUCATIVO PARA INICIAL PEDRO MARÍA BURGOS, MUNICIPIO NAGUA, PROVINCIA MARIA TRINIDAD SANCHEZ.</t>
  </si>
  <si>
    <t>69-AMPLIACIÓN DEL PLANTEL EDUCATIVO PARA INICIAL LUIS ENRIQUE AUGUSTO YANGUELA GÓMEZ , MUNICIPIO NAGUA, PROVINCIA MARIA TRINIDAD SANCHEZ.</t>
  </si>
  <si>
    <t>70-AMPLIACIÓN DEL PLANTEL EDUCATIVO PARA INICIAL AGUSTÍN CAMILO HENRÍQUEZ, MUNICIPIO CABRERA, PROVINCIA MARIA TRINIDAD SANCHEZ.</t>
  </si>
  <si>
    <t>71-AMPLIACIÓN DEL PLANTEL EDUCATIVO PARA INICIAL LA CABIRMA, MUNICIPIO CABRERA, PROVINCIA MARIA TRINIDAD SANCHEZ.</t>
  </si>
  <si>
    <t>73-RECONSTRUCCIÓN DE LA INFRAESTRUCTURA VIAL URBANA DEL MUNICIPIO CABRERA, PROVINCIA MARÍA TRINIDAD SÁNCHEZ</t>
  </si>
  <si>
    <t>75-AMPLIACIÓN DEL PLANTEL EDUCATIVO PARA INICIAL EL POZO, MUNICIPIO EL FACTOR, PROVINCIA MARIA TRINIDAD SANCHEZ.</t>
  </si>
  <si>
    <t>76-AMPLIACIÓN DEL PLANTEL EDUCATIVO PARA INICIAL CONSUELO PAREDES, MUNICIPIO EL FACTOR, PROVINCIA MARIA TRINIDAD SANCHEZ.</t>
  </si>
  <si>
    <t>77-RECONSTRUCCIÓN DEL CAMINO VECINAL NAGUA - LAS CORCOVAS AFECTADO POR LA VAGUADA DE ABRIL 2022, MUNICIPIO DE NAGUA, PROVINCIA MARÍA TRINIDAD SANCHEZ</t>
  </si>
  <si>
    <t>85-RECONSTRUCCIÓN DEL CAMINO VECINAL LA CANTERA - CARAQUEÑO - PALMARITO, AFECTADO POR LA TORMENTA FRANKLIN, PROVINCIAS ESPAILLAT Y MARÍA TRINIDAD SÁNCHEZ</t>
  </si>
  <si>
    <t>97-RECONSTRUCCIÓN DE LA INFRAESTRUCTURA VIAL URBANA DEL MUNICIPIO EL FACTOR, PROVINCIA MARÍA TRINIDAD SÁNCHEZ</t>
  </si>
  <si>
    <t>01-AMPLIACIÓN DEL PLANTEL EDUCATIVO PARA INICIAL GOZUELA, MUNICIPIO PEPILLO SALCEDO, PROVINCIA MONTE CRISTI.</t>
  </si>
  <si>
    <t>03-AMPLIACIÓN DEL PLANTEL EDUCATIVO PARA INICIAL ROSA SMESTER, MUNICIPIO MONTE CRISTI, PROVINCIA MONTE CRISTI.</t>
  </si>
  <si>
    <t>03-CONSTRUCCIÓN DE ECO-VIVIENDAS PARA CIUDADANOS EN CONDICION DE POBREZA MULTIDIMENSIONAL EN EL MUNICIPIO MONTE CRISTI, PROVINCIA MONTE CRISTI</t>
  </si>
  <si>
    <t>04-AMPLIACIÓN DEL PLANTEL EDUCATIVO PARA INICIAL SERAFINA SÁNCHEZ, MUNICIPIO MONTE CRISTI, PROVINCIA MONTE CRISTI.</t>
  </si>
  <si>
    <t>05-AMPLIACIÓN DEL PLANTEL EDUCATIVO PARA INICIAL JOSÉ GABRIEL GARCÍA, MUNICIPIO PEPILLO SALCEDO, PROVINCIA MONTE CRISTI.</t>
  </si>
  <si>
    <t>06-AMPLIACIÓN DEL PLANTEL EDUCATIVO PARA INICIAL PILOTO, MUNICIPIO GUAYUBÍN, PROVINCIA MONTE CRISTI.</t>
  </si>
  <si>
    <t>07-AMPLIACIÓN DEL PLANTEL EDUCATIVO PARA INICIAL LA DIVISORIA, MUNICIPIO GUAYUBÍN, PROVINCIA MONTE CRISTI.</t>
  </si>
  <si>
    <t>08-AMPLIACIÓN DEL PLANTEL EDUCATIVO PARA INICIAL JOSÉ GABRIEL GARCÍA, MUNICIPIO CASTAÑUELAS, PROVINCIA MONTE CRISTI.</t>
  </si>
  <si>
    <t>08-REMODELACIÓN DESTACAMENTO MILITAR DE MANGA, ERD, MUNICIPIO GUAYUBÍN, PROVINCIA MONTECRISTI</t>
  </si>
  <si>
    <t>17-CONSTRUCCIÓN DE PLANTELES EDUCATIVOS EN LA PROVINCIA MONTE CRISTI (FASE 3)</t>
  </si>
  <si>
    <t>20-RECONSTRUCCIÓN CAMINO VECINAL HATILLO PALMA- ARROYO CAÑA- LOS DERRAMADEROS, MUNICIPIO GUAYUBÍN, PROVINCIA MONTE CRISTI</t>
  </si>
  <si>
    <t>26-CONSTRUCCIÓN DE 9 PLANTELES ESCOLARES EN LA PROVINCIA MONTECRISTI</t>
  </si>
  <si>
    <t>40-CONSTRUCCIÓN CARRETERA VILLA ELISA - PUNTA RUSIA - LA ENSENADA, PROVINCIA MONTECRISTI</t>
  </si>
  <si>
    <t>43-AMPLIACIÓN DEL PLANTEL EDUCATIVO PARA INICIAL PROF. FRANCISCA BIENVENIDA LOZANO, MUNICIPIO PEPILLO SALCEDO, PROVINCIA MONTE CRISTI.</t>
  </si>
  <si>
    <t>44-AMPLIACIÓN DEL PLANTEL EDUCATIVO PARA INICIAL EL DURO, MUNICIPIO MONTE CRISTI, PROVINCIA MONTE CRISTI.</t>
  </si>
  <si>
    <t>45-AMPLIACIÓN DEL PLANTEL EDUCATIVO PARA INICIAL LA RECTA DE SANITA, MUNICIPIO MONTE CRISTI, PROVINCIA MONTE CRISTI.</t>
  </si>
  <si>
    <t>46-AMPLIACIÓN DEL PLANTEL EDUCATIVO PARA INICIAL CENTRO POBLADO, MUNICIPIO LAS MATAS DE SANTA CRUZ, PROVINCIA MONTE CRISTI.</t>
  </si>
  <si>
    <t>47-AMPLIACIÓN DEL PLANTEL EDUCATIVO PARA INICIAL BATEY WALTERIO , MUNICIPIO MONTE CRISTI, PROVINCIA MONTE CRISTI.</t>
  </si>
  <si>
    <t>47-CONSTRUCCIÓN  DE PLANTELES EDUCATIVOS EN LA PROVINCIA DE MONTE CRISTI (FASE 2)</t>
  </si>
  <si>
    <t>48-AMPLIACIÓN DEL PLANTEL EDUCATIVO PARA INICIAL ROSA EMILIA RODRÍGUEZ CRUZ, MUNICIPIO GUAYUBÍN, PROVINCIA MONTE CRISTI.</t>
  </si>
  <si>
    <t>49-AMPLIACIÓN DE PLANTELES EDUCATIVOS EN LA PROVINCIA DE MONTE CRISTI (FASE 3)</t>
  </si>
  <si>
    <t>50-AMPLIACIÓN DEL PLANTEL EDUCATIVO PARA INICIAL LA GUAJACA, MUNICIPIO GUAYUBÍN, PROVINCIA MONTE CRISTI.</t>
  </si>
  <si>
    <t>51-AMPLIACIÓN DEL PLANTEL EDUCATIVO PARA INICIAL DEMETRIO RODRÍGUEZ, MUNICIPIO GUAYUBÍN, PROVINCIA MONTE CRISTI.</t>
  </si>
  <si>
    <t>52-AMPLIACIÓN DEL PLANTEL EDUCATIVO PARA INICIAL EL PROYECTO AGRARIO, MUNICIPIO GUAYUBÍN, PROVINCIA MONTE CRISTI.</t>
  </si>
  <si>
    <t>53-AMPLIACIÓN DEL PLANTEL EDUCATIVO PARA INICIAL CARMELA BELLIARD, MUNICIPIO GUAYUBÍN, PROVINCIA MONTE CRISTI.</t>
  </si>
  <si>
    <t>54-AMPLIACIÓN DEL PLANTEL EDUCATIVO PARA INICIAL SANTA CRUZ, MUNICIPIO LAS MATAS DE SANTA CRUZ, PROVINCIA MONTE CRISTI.</t>
  </si>
  <si>
    <t>55-AMPLIACIÓN DEL PLANTEL EDUCATIVO PARA INICIAL AGUA DE LUIS, MUNICIPIO GUAYUBÍN, PROVINCIA MONTE CRISTI.</t>
  </si>
  <si>
    <t>56-AMPLIACIÓN DEL PLANTEL EDUCATIVO PARA INICIAL MARÍA TRINIDAD SÁNCHEZ, MUNICIPIO GUAYUBIN, PROVINCIA MONTE CRISTI.</t>
  </si>
  <si>
    <t>57-CONSTRUCCIÓN  DE 1 ESTANCIA INFANTIL EN LA PROVINCIA DE MONTE CRISTI (FASE 2)</t>
  </si>
  <si>
    <t>58-AMPLIACIÓN DEL PLANTEL EDUCATIVO PARA INICIAL LUISA DE LA ROSA HELENA, MUNICIPIO VILLA VÁZQUEZ, PROVINCIA MONTE CRISTI.</t>
  </si>
  <si>
    <t>59-AMPLIACIÓN DEL PLANTEL EDUCATIVO PARA INICIAL ANA LUCÍA LÓPEZ DE TAVERAS, MUNICIPIO VILLA VÁZQUEZ, PROVINCIA MONTE CRISTI.</t>
  </si>
  <si>
    <t>59-AMPLIACIÓN Y REHABILITACION DE 19 PLANTELES ESCOLARES EN LA PROVINCIA MONTECRISTI</t>
  </si>
  <si>
    <t>60-AMPLIACIÓN DEL PLANTEL EDUCATIVO PARA INICIAL BARRIO NUEVO VILLA GARCÍA, MUNICIPIO VILLA VÁZQUEZ, PROVINCIA MONTE CRISTI.</t>
  </si>
  <si>
    <t>61-AMPLIACIÓN DEL PLANTEL EDUCATIVO PARA INICIAL JUAN DE JESÚS PIMENTEL, MUNICIPIO VILLA VÁZQUEZ, PROVINCIA MONTE CRISTI.</t>
  </si>
  <si>
    <t>71-RECONSTRUCCIÓN CARRETERA GUAYUBIN - LAS MATAS DE SANTA CRUZ - COPEY - PEPILLO SALCEDO, PROVINCIA MONTE CRISTI</t>
  </si>
  <si>
    <t>79-RECONSTRUCCIÓN DE LA INFRAESTRUCTURA VIAL URBANA DEL MUNICIPIO GUAYUBIN, PROVINCIA MONTE CRISTI</t>
  </si>
  <si>
    <t>85-RECONSTRUCCIÓN DE LA INFRAESTRUCTURA VIAL URBANA DEL MUNICIPIO CASTAÑUELAS, PROVINCIA MONTE CRISTI</t>
  </si>
  <si>
    <t>86-RECONSTRUCCIÓN CAMINO VECINAL LAS MATAS DE SANTA CRUZ, CONECTANDO LAS COMUNIDADES DE LOS CIRUELOS- SABANA AL MEDIO- SANGRE LINDA- LA GORRA- Y PARTIDO, PROVINCIA MONTE CRISTI</t>
  </si>
  <si>
    <t>91-RECONSTRUCCIÓN DE LA INFRAESTRUCTURA VIAL URBANA DEL MUNICIPIO PEPILLO SALCEDO, PROVINCIA MONTE CRISTI</t>
  </si>
  <si>
    <t>92-RECONSTRUCCIÓN DE LA INFRAESTRUCTURA VIAL URBANA DEL MUNICIPIO VILLA VÁZQUEZ, PROVINCIA MONTE CRISTI</t>
  </si>
  <si>
    <t>01-MEJORAMIENTO PUERTO DE MANZANILLO Y SUS VÍAS DE CONECTIVIDAD, PROVINCIA MONTECRISTI, R.D.</t>
  </si>
  <si>
    <t>10-CONSTRUCCIÓN DE INFRAESTRUCTURA VIAL PARA EL DESARROLLO TURÍSTICO DE CABO ROJO, MUNICIPIO PEDERNALES, PROVINCIA PEDERNALES</t>
  </si>
  <si>
    <t>11-AMPLIACIÓN DEL PLANTEL EDUCATIVO PARA INICIAL EL CAJUIL, MUNICIPIO OVIEDO, PROVINCIA PEDERNALES.</t>
  </si>
  <si>
    <t>12-AMPLIACIÓN DEL PLANTEL EDUCATIVO PARA INICIAL MANUEL GOYA, MUNICIPIO OVIEDO, PROVINCIA PEDERNALES.</t>
  </si>
  <si>
    <t>13-AMPLIACIÓN DEL PLANTEL EDUCATIVO PARA INICIAL HERNANDO GORJÓN, MUNICIPIO PEDERNALES, PROVINCIA PEDERNALES.</t>
  </si>
  <si>
    <t>23-AMPLIACIÓN DEL PLANTEL EDUCATIVO PARA INICIAL GASTÓN FERNANDO DELIGNE, MUNICIPIO OVIEDO, PROVINCIA PEDERNALES.</t>
  </si>
  <si>
    <t>24-AMPLIACIÓN DEL PLANTEL EDUCATIVO PARA INICIAL PROF. LUIS DÍAZ DÍAZ, MUNICIPIO PEDERNALES, PROVINCIA PEDERNALES.</t>
  </si>
  <si>
    <t>37-RECONSTRUCCIÓN DE LA INFRAESTRUCTURA VIAL URBANA DEL MUNICIPIO OVIEDO, PROVINCIA PEDERNALES</t>
  </si>
  <si>
    <t>44-CONSTRUCCIÓN CENTRO DE CORRECCIÓN Y REHABILITACIÓN (CCR) PEDERNALES, PROVINCIA PEDERNALES</t>
  </si>
  <si>
    <t>01-AMPLIACIÓN DEL PLANTEL EDUCATIVO PARA INICIAL MARÍA INOCENCIA BELÉN MININO, MUNICIPIO BANÍ, PROVINCIA PERAVIA.</t>
  </si>
  <si>
    <t>02-AMPLIACIÓN DEL PLANTEL EDUCATIVO PARA INICIAL EL SIFÓN, MUNICIPIO BANÍ, PROVINCIA PERAVIA.</t>
  </si>
  <si>
    <t>03-AMPLIACIÓN DEL PLANTEL EDUCATIVO PARA INICIAL MANUEL DE JESÚS PERELLÓ, MUNICIPIO BANÍ, PROVINCIA PERAVIA.</t>
  </si>
  <si>
    <t>04-AMPLIACIÓN DEL PLANTEL EDUCATIVO PARA INICIAL ALIRO PAULINO, MUNICIPIO NIZAO, PROVINCIA PERAVIA.</t>
  </si>
  <si>
    <t>05-AMPLIACIÓN DEL PLANTEL EDUCATIVO PARA INICIAL FUNDACIÓN DE PERAVIA, MUNICIPIO BANÍ, PROVINCIA PERAVIA.</t>
  </si>
  <si>
    <t>06-AMPLIACIÓN DEL PLANTEL EDUCATIVO PARA INICIAL ANDRÉS PEÑA CABRAL, MUNICIPIO BANÍ, PROVINCIA PERAVIA.</t>
  </si>
  <si>
    <t>07-AMPLIACIÓN DEL PLANTEL EDUCATIVO PARA INICIAL  PROF. VITALINA GUERRERO PIMENTEL, MUNICIPIO BANÍ, PROVINCIA PERAVIA.</t>
  </si>
  <si>
    <t>08-AMPLIACIÓN DEL PLANTEL EDUCATIVO PARA INICIAL AUGUSTO PINEDA, MUNICIPIO NIZAO, PROVINCIA PERAVIA.</t>
  </si>
  <si>
    <t>09-AMPLIACIÓN DEL PLANTEL EDUCATIVO PARA INICIAL PROF. RAFAEL ANTONIO FIGUEREO, MUNICIPIO NIZAO, PROVINCIA PERAVIA.</t>
  </si>
  <si>
    <t>10-AMPLIACIÓN DEL PLANTEL EDUCATIVO PARA INICIAL PROF. CRISTÓBAL ALVINO FALCON, MUNICIPIO NIZAO, PROVINCIA PERAVIA.</t>
  </si>
  <si>
    <t>15-CONSTRUCCIÓN INSTALACIONES PARA EL CUERPO ESPECIALIZADO DE MITIGACIÓN A EMERGENCIAS Y DESASTRES, CEMED - CENTRO DE MITIGACION VALDESIA, PROVINCIA PERAVIA</t>
  </si>
  <si>
    <t>19-CONSTRUCCIÓN DE PLANTELES EDUCATIVOS EN LA PROVINCIA PERAVIA (FASE 3)</t>
  </si>
  <si>
    <t>23-CONSTRUCCIÓN DE LA AVENIDA DE CIRCUNVALACION DE BANI EN LA PROVINCIA PERAVIA</t>
  </si>
  <si>
    <t>25-RECONSTRUCCIÓN PUENTE SOBRE ARROYO BAHÍA, CARRETERA BANI - CALDERA, MUNICIPIO BANI, PROVINCIA PERAVIA</t>
  </si>
  <si>
    <t>27-RECONSTRUCCIÓN DEL CALLEJÓN PRÓXIMO A LA CARRETERA 506-040, TRAMO PALENQUE - NIZAO, EN LA SECCIÓN DON GREGORIO AFECTADO POR LA TORMENTA FRANKLIN, MUNICIPIO NIZAO, PROVINCIA PERAVIA</t>
  </si>
  <si>
    <t>30-CONSTRUCCIÓN DE 15 PLANTELES ESCOLARES EN LA PROVINCIA PERAVIA</t>
  </si>
  <si>
    <t>32-REHABILITACIÓN Y CONSTRUCCIÓN PLAZA DE LOS PILONES BANÍ</t>
  </si>
  <si>
    <t>36-AMPLIACIÓN DEL PLANTEL EDUCATIVO PARA INICIAL ESPÍRITU SANTO, MUNICIPIO BANÍ, PROVINCIA PERAVIA.</t>
  </si>
  <si>
    <t>37-AMPLIACIÓN DEL PLANTEL EDUCATIVO PARA INICIAL MÁXIMO GÓMEZ, MUNICIPIO BANÍ, PROVINCIA PERAVIA.</t>
  </si>
  <si>
    <t>38-AMPLIACIÓN DEL PLANTEL EDUCATIVO PARA INICIAL AQUILES CABRAL BILLINI, MUNICIPIO BANÍ, PROVINCIA PERAVIA.</t>
  </si>
  <si>
    <t>39-AMPLIACIÓN DEL PLANTEL EDUCATIVO PARA INICIAL PROF. MARÍANA MIRIAN SUAZO, MUNICIPIO BANÍ, PROVINCIA PERAVIA.</t>
  </si>
  <si>
    <t>40-AMPLIACIÓN DEL PLANTEL EDUCATIVO PARA INICIAL VILLA DAVID, MUNICIPIO BANÍ, PROVINCIA PERAVIA.</t>
  </si>
  <si>
    <t>41-AMPLIACIÓN DEL PLANTEL EDUCATIVO PARA INICIAL MILTON LAJARA DÍAZ, MUNICIPIO BANÍ, PROVINCIA PERAVIA.</t>
  </si>
  <si>
    <t>42-AMPLIACIÓN DEL PLANTEL EDUCATIVO PARA INICIAL CARLOS JULIO TEJEDA ORTIZ, MUNICIPIO BANÍ, PROVINCIA PERAVIA.</t>
  </si>
  <si>
    <t>43-AMPLIACIÓN DEL PLANTEL EDUCATIVO PARA INICIAL PROF. LUIS EMILIO PEÑA, MUNICIPIO BANÍ, PROVINCIA PERAVIA.</t>
  </si>
  <si>
    <t>44-AMPLIACIÓN DEL PLANTEL EDUCATIVO PARA INICIAL LA SAONA, MUNICIPIO BANÍ, PROVINCIA PERAVIA.</t>
  </si>
  <si>
    <t>45-AMPLIACIÓN DEL PLANTEL EDUCATIVO PARA INICIAL PEDRO JOSÉ A. BLANDINO SOTO, MUNICIPIO BANÍ, PROVINCIA PERAVIA.</t>
  </si>
  <si>
    <t>46-AMPLIACIÓN DEL PLANTEL EDUCATIVO PARA INICIAL GALEÓN, MUNICIPIO BANÍ, PROVINCIA PERAVIA.</t>
  </si>
  <si>
    <t>47-AMPLIACIÓN DEL PLANTEL EDUCATIVO PARA INICIAL SABANA CHIQUITA, MUNICIPIO BANÍ, PROVINCIA PERAVIA.</t>
  </si>
  <si>
    <t>48-AMPLIACIÓN DEL PLANTEL EDUCATIVO PARA INICIAL JUAN ISMAEL ZAPATA NIVAR, MUNICIPIO BANÍ, PROVINCIA PERAVIA.</t>
  </si>
  <si>
    <t>49-AMPLIACIÓN DEL PLANTEL EDUCATIVO PARA INICIAL LOS YAGUARIZOS, MUNICIPIO BANÍ, PROVINCIA PERAVIA.</t>
  </si>
  <si>
    <t>50-CONSTRUCCIÓN  DE 2 ESTANCIAS INFATILES EN LA PROVINCIA DE PERAVIA (FASE 2)</t>
  </si>
  <si>
    <t>01-AMPLIACIÓN DEL PLANTEL EDUCATIVO PARA INICIAL JUAN ARTURO LOCKWARD STAMERS, MUNICIPIO VILLA MONTELLANO, PROVINCIA PUERTO PLATA.</t>
  </si>
  <si>
    <t>02-AMPLIACIÓN DEL PLANTEL EDUCATIVO PARA INICIAL PROF. MANUEL GÓMEZ POLANCO, MUNICIPIO SOSÚA, PROVINCIA PUERTO PLATA.</t>
  </si>
  <si>
    <t>03-AMPLIACIÓN DEL PLANTEL EDUCATIVO PARA INICIAL PROF. JEREMÍAS KERRY GREEN, MUNICIPIO SOSÚA, PROVINCIA PUERTO PLATA.</t>
  </si>
  <si>
    <t>03-RECONSTRUCCIÓN CAMINO VECINAL EL POMO-LOMA BAJITA, MUNICIPIO SOSUA, PROVINCIA PUERTO PLATA</t>
  </si>
  <si>
    <t>04-AMPLIACIÓN DEL PLANTEL EDUCATIVO PARA INICIAL PROF. JUANA CARABALLO POLANCO, MUNICIPIO PUERTO PLATA, PROVINCIA PUERTO PLATA.</t>
  </si>
  <si>
    <t>04-CONSTRUCCIÓN DEL TRAMO CARRETERO CRUCE PUERTO PLATA - SAN MARCOS - EL CUPEY, MUNICIPIO PUERTO PLATA, PROVINCIA PUERTO PLATA.</t>
  </si>
  <si>
    <t>04-CONSTRUCCIÓN INFRAESTRUCTURAS PARA EL BATALLÓN DE INFANTERÍA, ERD, MUNICIPIO IMBERT, PROVINCIA PUERTO PLATA</t>
  </si>
  <si>
    <t>05-AMPLIACIÓN DEL PLANTEL EDUCATIVO PARA INICIAL VIRGINIA ELENA ORTEA, MUNICIPIO PUERTO PLATA, PROVINCIA PUERTO PLATA.</t>
  </si>
  <si>
    <t>06-AMPLIACIÓN DEL PLANTEL EDUCATIVO PARA INICIAL PROF. JUAN EMILIO BOSCH GAVIÑO, MUNICIPIO PUERTO PLATA, PROVINCIA PUERTO PLATA.</t>
  </si>
  <si>
    <t>07-AMPLIACIÓN DEL PLANTEL EDUCATIVO PARA INICIAL GEORGE ARZENO BRUGAL FE Y ALEGRÍA, MUNICIPIO PUERTO PLATA, PROVINCIA PUERTO PLATA.</t>
  </si>
  <si>
    <t>08-AMPLIACIÓN DEL PLANTEL EDUCATIVO PARA INICIAL SILVANO REYNOSO, MUNICIPIO VILLA ISABELA, PROVINCIA PUERTO PLATA.</t>
  </si>
  <si>
    <t>09-AMPLIACIÓN DEL PLANTEL EDUCATIVO PARA INICIAL JOSÉ ERNESTO ROSARIO POLANCO, MUNICIPIO SOSÚA, PROVINCIA PUERTO PLATA.</t>
  </si>
  <si>
    <t>10-AMPLIACIÓN DEL PLANTEL EDUCATIVO PARA INICIAL LUZ VARONA, MUNICIPIO VILLA ISABELA, PROVINCIA PUERTO PLATA.</t>
  </si>
  <si>
    <t>11-AMPLIACIÓN DEL PLANTEL EDUCATIVO PARA INICIAL SAN MARCOS ABAJO, MUNICIPIO PUERTO PLATA, PROVINCIA PUERTO PLATA.</t>
  </si>
  <si>
    <t>12-AMPLIACIÓN DEL PLANTEL EDUCATIVO PARA INICIAL JUAN NEPOMUCENO RAVELO, MUNICIPIO IMBERT, PROVINCIA PUERTO PLATA.</t>
  </si>
  <si>
    <t>12-RECONSTRUCCIÓN DE LA CARRETERA ALTAMIRA - RÍO GRANDE, AFECTADA POR LA VAGUADA DE ABRIL 2022, MUNICIPIO ALTAMIRA, PROVINCIA PUERTO PLATA</t>
  </si>
  <si>
    <t>13-AMPLIACIÓN DEL PLANTEL EDUCATIVO PARA INICIAL LOS LLANOS DE PÉREZ, MUNICIPIO IMBERT, PROVINCIA PUERTO PLATA.</t>
  </si>
  <si>
    <t>14-AMPLIACIÓN DEL PLANTEL EDUCATIVO PARA INICIAL PROF. ISRAEL BRITO BRUNO, MUNICIPIO IMBERT, PROVINCIA PUERTO PLATA.</t>
  </si>
  <si>
    <t>15-AMPLIACIÓN DEL PLANTEL EDUCATIVO PARA INICIAL ERNESTO CABRERA  DURAN - RIO GRANDE AL MEDIO, MUNICIPIO ALTAMIRA, PROVINCIA PUERTO PLATA.</t>
  </si>
  <si>
    <t>16-RECONSTRUCCIÓN CAMINO VECINAL RIO GRANDE-BAJABONICO, MUNICIPIO ALTAMIRA, PROVINCIA PUERTO PLATA</t>
  </si>
  <si>
    <t>20-CONSTRUCCIÓN DE PLANTELES EDUCATIVOS EN LA PROVINCIA PUERTO PLATA (FASE 3)</t>
  </si>
  <si>
    <t>23-RECONSTRUCCIÓN DEL PUENTE SABANETA DE CANGREJO SOBRE EL RIO CAMU, MUNICIPIOS VILLA MONTELLANO Y SOSUA, PROVINCIA PUERTO PLATA</t>
  </si>
  <si>
    <t>25-RECONSTRUCCIÓN CARRETERA JAMAO - SABANETA DE YASICA, PROVINCIAS ESPAILLAT Y PUERTO PLATA</t>
  </si>
  <si>
    <t>26-CONSTRUCCIÓN CASA DE LOS PERIODISTAS, PUERTO PLATA.</t>
  </si>
  <si>
    <t>27-CONSTRUCCIÓN PUENTE BAJABONICO AFECTADO POR LA VAGUADA DE ABRIL 2022, MUNICIPIO IMBERT, PROVINCIA PUERTO PLATA</t>
  </si>
  <si>
    <t>30-REHABILITACIÓN CONSTRUCCIÓN DE 911 EN LA PROVINCIA PUERTO PLATA</t>
  </si>
  <si>
    <t>31-CONSTRUCCIÓN DE 18 PLANTELES ESCOLARES EN LA PROVINCIA PUERTO PLATA</t>
  </si>
  <si>
    <t>33-AMPLIACIÓN DEL PLANTEL EDUCATIVO PARA INICIAL NICOLAS MELENDEZ, MUNICIPIO ALTAMIRA, PROVINCIA PUERTO PLATA.</t>
  </si>
  <si>
    <t>36-AMPLIACIÓN DE PLANTELES DUCATIVOS EN LA PROVINCA PUERTO PLATA (FASE 3)</t>
  </si>
  <si>
    <t>37-CONSTRUCCIÓN PUENTE JUAN DE MINA- LAS VIEJAS- ALTAMIRA AFECTADO POR LA VAGUADA DE ABRIL 2022, MUNICIPIO ALTAMIRA, PROVINCIA PUERTO PLATA</t>
  </si>
  <si>
    <t>38-CONSTRUCCIÓN PUENTE GUANANICO MUNICIPIO IMBERT AFECTADO POR LA VAGUADA DE ABRIL 2022, PROVINCIA PUERTO PLATA</t>
  </si>
  <si>
    <t>41-CONSTRUCCIÓN DE 4 ESTANCIAS INFANTILES EN LA PROVINCIA DE PUERTO PLATA (FASE 2)</t>
  </si>
  <si>
    <t>41-RECONSTRUCCIÓN DE LA INFRAESTRUCTURA VIAL URBANA DEL MUNICIPIO LOS HIDALGOS DE LA PROVINCIA PUERTO PLATA</t>
  </si>
  <si>
    <t>45-RECONSTRUCCIÓN  DE TRAMO CARRETERA SAN MARCOS ARRIBA - SAN MARCOS, MUNICIPIO PUERTO PLATA, PROVINCIA PUERTO PLATA.</t>
  </si>
  <si>
    <t>50-CONSTRUCCIÓN DE PLANTELES EDUCATIVOS EN LA PROVINCIA DE PUERTO PLATA (FASE 2)</t>
  </si>
  <si>
    <t>61-CONSTRUCCIÓN PUENTE BADÉN EN EL SECTOR LOS CIRUELOS AFECTADO POR LA VAGUADA DE ABRIL 2022, MUNICIPIO VILLA MONTELLANO, PROVINCIA PUERTO PLATA</t>
  </si>
  <si>
    <t>62-CONSTRUCCIÓN PUENTE LA CHINA AFECTADO POR LA VAGUADA DE ABRIL 2022, MUNICIPIO ALTAMIRA, PROVINCIA PUERTO PLATA.</t>
  </si>
  <si>
    <t>63-AMPLIACIÓN Y REHABILITACION DE 15 PLANTELES ESCOLARES  EN LA PROVINCIA PUERTO PLATA</t>
  </si>
  <si>
    <t>86-RECONSTRUCCIÓN DE LA INFRAESTRUCTURA VIAL URBANA DEL MUNICIPIO SOSÚA, PROVINCIA PUERTO PLATA</t>
  </si>
  <si>
    <t>01-AMPLIACIÓN DEL PLANTEL EDUCATIVO PARA INICIAL HERMANAS MIRABAL, MUNICIPIO SALCEDO, PROVINCIA HERMANAS MIRABAL.</t>
  </si>
  <si>
    <t>02-AMPLIACIÓN DEL PLANTEL EDUCATIVO PARA INICIAL ANTONIO ESPAILLAT, MUNICIPIO SALCEDO, PROVINCIA HERMANAS MIRABAL.</t>
  </si>
  <si>
    <t>02-REPARACIÓN DE LOS CAMINOS VECINALES LA JAGUITA Y EL GORRO, MUNICIPIO TENARES, PROVINCIA HERMANAS MIRABAL</t>
  </si>
  <si>
    <t>03-AMPLIACIÓN DEL PLANTEL EDUCATIVO PARA INICIAL PROF. JOSÉ RAMÓN LIRIANO TEJADA, MUNICIPIO SALCEDO, PROVINCIA HERMANAS MIRABAL.</t>
  </si>
  <si>
    <t>04-AMPLIACIÓN DEL PLANTEL EDUCATIVO PARA INICIAL JUAN BAUTISTA DE LA CRUZ, MUNICIPIO VILLA TAPIA, PROVINCIA HERMANAS MIRABAL.</t>
  </si>
  <si>
    <t>05-AMPLIACIÓN DEL PLANTEL EDUCATIVO PARA INICIAL EL RANCHITO, MUNICIPIO VILLA TAPIA, PROVINCIA HERMANAS MIRABAL.</t>
  </si>
  <si>
    <t>11-CONSTRUCCIÓN DE PLANTELES EDUCATIVOS EN LA PROVINCIA HERMANAS MIRABAL (FASE 3)</t>
  </si>
  <si>
    <t>17-RECONSTRUCCIÓN CAMINO VECINAL CRUCE TENARES-LOS CANETES-LOS CACAOS, MUNICIPIO TENARES, PROVINCIA HERMANAS MIRABAL</t>
  </si>
  <si>
    <t>18-CONSTRUCCIÓN DE 11 PLANTELES ESCOLARES EN LA PROVINCIA HERMANAS MIRABAL</t>
  </si>
  <si>
    <t>22-AMPLIACIÓN DEL PLANTEL EDUCATIVO PARA INICIAL SALUSTINO MORILLO, MUNICIPIO TENARES, PROVINCIA HERMANAS MIRABAL.</t>
  </si>
  <si>
    <t>23-AMPLIACIÓN DEL PLANTEL EDUCATIVO PARA INICIAL PROF. YRMA ALTAGRACIA JORGE CABRAL, MUNICIPIO TENARES, PROVINCIA HERMANAS MIRABAL.</t>
  </si>
  <si>
    <t>23-RECONSTRUCCIÓN DE LA INFRAESTRUCTURA VIAL URBANA DEL MUNICIPIO VILLA TAPIA, PROVINCIA HERMANAS MIRABAL</t>
  </si>
  <si>
    <t>24-AMPLIACIÓN DEL PLANTEL EDUCATIVO PARA INICIAL PROF. TRINIDAD SÁNCHEZ JAVIER, MUNICIPIO TENARES, PROVINCIA HERMANAS MIRABAL.</t>
  </si>
  <si>
    <t>25-AMPLIACIÓN DEL PLANTEL EDUCATIVO PARA INICIAL MARÍA JOSEFA GÓMEZ, MUNICIPIO SALCEDO, PROVINCIA HERMANAS MIRABAL.</t>
  </si>
  <si>
    <t>26-AMPLIACIÓN DEL PLANTEL EDUCATIVO PARA INICIAL ANA DELIA FLORENTINO, MUNICIPIO SALCEDO, PROVINCIA HERMANAS MIRABAL.</t>
  </si>
  <si>
    <t>27-AMPLIACIÓN DEL PLANTEL EDUCATIVO PARA INICIAL JAYABO ADENTRO, MUNICIPIO SALCEDO, PROVINCIA HERMANAS MIRABAL.</t>
  </si>
  <si>
    <t>28-AMPLIACIÓN DEL PLANTEL EDUCATIVO PARA INICIAL MÉLIDA DELGADO VDA. PANTALEÓN, MUNICIPIO SALCEDO, PROVINCIA HERMANAS MIRABAL.</t>
  </si>
  <si>
    <t>35-AMPLIACIÓN DE PLANTELES EDUCATIVOS EN LA PROVINCIA HERMANAS MIRABAL (FASE 3)</t>
  </si>
  <si>
    <t>37-RECONSTRUCCIÓN DEL PUENTE SOBRE EL RIO JAYABO AFECTADO POR LA VAGUADA DE ABRIL 2022, EN LA COMUNIDAD CRUZ DE CENOVI, MUNICIPIO VILLA TAPIA, PROVINCIA HERMANAS MIRABAL</t>
  </si>
  <si>
    <t>40-CONSTRUCCIÓN DE PLANTELES EDUCATIVOS EN LA PROVINCIA DE HERMANAS MIRABAL (FASE 2)</t>
  </si>
  <si>
    <t>40-RECONSTRUCCIÓN DE LA INFRAESTRUCTURA VIAL URBANA DEL MUNICIPIO DE SALCEDO, PROVINCIA HERMANAS MIRABAL</t>
  </si>
  <si>
    <t>52-CONSTRUCCIÓN PUENTE DE ALCANTARILLA DE CAJÓN SIMPLE EN RIO TOROJOCE AFECTADO POR LA VAGUADA DE ABRIL 2022, CAMINO VECINAL EL PLACER, MUNICIPIO TENARES, PROVINCIA HERMANAS MIRABAL</t>
  </si>
  <si>
    <t>54-AMPLIACIÓN Y REHABILITACION DE 17 PLANTELES ESCOLARES EN LA PROVINCIA HERMANAS MIRABAL</t>
  </si>
  <si>
    <t>56-CONSTRUCCIÓN MUROS DE GAVIONES EN EL PUENTE SOBRE EL RIO CENOVI AFECTADO POR LA VAGUADA DE ABRIL 2022, MUNICIPIO VILLA TAPIA, PROVINCIA HERMANAS MIRABAL</t>
  </si>
  <si>
    <t>64-CONSTRUCCIÓN PUENTE SOBRE EL RIO ARROYO SECO AFECTADO POR LA VAGUADA DE ABRIL 2022, CALLE 9-VILLA CAMPO, MUNICIPIO TENARES, PROVINCIA HERMANAS MIRABAL</t>
  </si>
  <si>
    <t>66-AMPLIACIÓN DEL PLANTEL EDUCATIVO PARA INICIAL JUAN VENTURA, MUNICIPIO VILLA TAPIA, PROVINCIA HERMANAS MIRABAL.</t>
  </si>
  <si>
    <t>67-AMPLIACIÓN DEL PLANTEL EDUCATIVO PARA INICIAL ANTONIO VILLAR, MUNICIPIO VILLA TAPIA, PROVINCIA HERMANAS MIRABAL.</t>
  </si>
  <si>
    <t>68-CONSTRUCCIÓN MURO DE GAVIONES EN EL PUENTE ARROYO EL PALMAR AFECTADO POR LA VAGUADA DE ABRIL 2022, MUNICIPIO SALCEDO, PROVINCIA HERMANAS MIRABAL</t>
  </si>
  <si>
    <t>70-CONSTRUCCIÓN PUENTE DE HORMIGÓN POSTENSADO EN EL TRAMO VIAL VILLA TAPIA-CENOVI, AFECTADO POR LA VAGUADA DE ABRIL 2022, MUNICIPIO VILLA TAPIA, PROVINCIA HERMANAS MIRABAL.</t>
  </si>
  <si>
    <t>78-CONSTRUCCIÓN PUENTE BADEN TUBULAR EN ARROYO SECO AFECTADO POR LA VAGUADA DE ABRIL 2022, MUNICIPIO TENARES, PROVINCIA HERMANAS MIRABAL</t>
  </si>
  <si>
    <t>09-CONSTRUCCIÓN DEL PUENTE DE ALCANTARILLA DE CAJON SOBRE ARROYO LOS ROBALOS, CALLE ROBALO, DISTRITO MUNICIPAL ARROYO BARRIL, MUNICIPIO SANTA BÁRBARA DE SAMAMÁ, PROVINCIA SAMANÁ.</t>
  </si>
  <si>
    <t>09-CONSTRUCCIÓN HOSPITAL LAS TERRENAS, PROVINCIA SAMANÁ</t>
  </si>
  <si>
    <t>10-CONSTRUCCIÓN DEL PUENTE DE ALCANTARILLA DE CAJON, CAMINO VECINAL LA PLAYITA, DISTRITO MUNICIPAL ARROYO BARRIL, MUNICIPIO SANTA BÁRBARA DE SAMAMÁ, PROVINCIA SAMANÁ.</t>
  </si>
  <si>
    <t>17-AMPLIACIÓN DEL PLANTEL EDUCATIVO PARA INICIAL LAS VERITAS, MUNICIPIO SAMANÁ, PROVINCIA SAMANÁ.</t>
  </si>
  <si>
    <t>18-AMPLIACIÓN DEL PLANTEL EDUCATIVO PARA INICIAL ELISEO DEMORIZI, MUNICIPIO SAMANÁ, PROVINCIA SAMANÁ.</t>
  </si>
  <si>
    <t>19-AMPLIACIÓN DEL PLANTEL EDUCATIVO PARA INICIAL CARLOS HILARIOS ROSA, MUNICIPIO SÁNCHEZ, PROVINCIA SAMANÁ.</t>
  </si>
  <si>
    <t>20-AMPLIACIÓN DEL PLANTEL EDUCATIVO PARA INICIAL JUANA EVANGELISTA MALOON, MUNICIPIO SÁNCHEZ, PROVINCIA SAMANÁ.</t>
  </si>
  <si>
    <t>21-AMPLIACIÓN DEL PLANTEL EDUCATIVO PARA INICIAL PROF. ALTAGRACIA MEDINA DE BRITO, MUNICIPIO SAMANÁ, PROVINCIA SAMANÁ.</t>
  </si>
  <si>
    <t>21-CONSTRUCCIÓN DE PLANTELES EDUCATIVOS EN LA PROVINCIA SAMANÁ (FASE 3)</t>
  </si>
  <si>
    <t>26-RECONSTRUCCIÓN DE LA CARRETERA CRUCE DE LAS TERRENAS -SÁNCHEZ-BATEY HORMIGA, AFECTADA POR EL DISTURBIO TROPICAL NO.22, MUNICIPIO LAS TERRENAS, PROVINCIA SAMANÁ</t>
  </si>
  <si>
    <t>32-CONSTRUCCIÓN DE 12 PLANTELES ESCOLARES EN LA PROVINCIA SAMANA</t>
  </si>
  <si>
    <t>42-RECONSTRUCCIÓN CARRETERA BATEY HORMIGA-RANCHO ESPAÑOL, MUNICIPIO SANTA BARBARA DE SAMANA, PROVINCIA SAMANA</t>
  </si>
  <si>
    <t>47-RECONSTRUCCIÓN DEL CAMINO EL VALLE-LA LAGUNA, MUNICIPIO SAMANÁ, PROVINCIA SAMANÁ</t>
  </si>
  <si>
    <t>51-CONSTRUCCIÓN DE PLANTELES EDUCATIVOS EN LA PROVINCIA DE SAMANÁ (FASE 2)</t>
  </si>
  <si>
    <t>59-CONSTRUCCIÓN  DE 2 ESTANCIA INFANTIL EN LA PROVINCIA SAMANA (FASE 2)</t>
  </si>
  <si>
    <t>64-AMPLIACIÓN Y REHABILITACION DE 11 PLANTELES ESCOLARES E EN LA PROVINCIA SAMANA</t>
  </si>
  <si>
    <t>72-AMPLIACIÓN DEL PLANTEL EDUCATIVO PARA INICIAL LUIS MOREL, MUNICIPIO SANTA BÁRBARA DE SAMANÁ, PROVINCIA SAMANÁ.</t>
  </si>
  <si>
    <t>73-AMPLIACIÓN DEL PLANTEL EDUCATIVO PARA INICIAL PROF. ONEYDA SEALY, MUNICIPIO SÁNCHEZ, PROVINCIA SAMANA.</t>
  </si>
  <si>
    <t>74-AMPLIACIÓN DEL PLANTEL EDUCATIVO PARA INICIAL ROSA CALCAÑO LINO, MUNICIPIO SÁNCHEZ, PROVINCIA SAMANA.</t>
  </si>
  <si>
    <t>96-RECONSTRUCCIÓN DE LA INFRAESTRUCTURA VIAL URBANA DEL MUNICIPIO DE LAS TERRENAS, PROVINCIA SAMANÁ</t>
  </si>
  <si>
    <t>08-CONSTRUCCIÓN DEL PUENTE DE ALCANTARILLA DE CAJÓN SIMPLE EN ARROYO NOVILLERO, POBLADO NOVILLERO, AFECTADO POR EL DISTURBIO TROPICAL NO.22, MUNICIPIO VILLA ALTAGRACIA, PROVINCIA SAN CRISTÓBAL</t>
  </si>
  <si>
    <t>11-RECONSTRUCCIÓN DE CALLE EL HOYO EN EL SECTOR YOGO YOGO, AFECTADA POR LA TORMENTA FRANKLIN, MUNICIPIO SAN GREGORIO DE NIGUA, PROVINCIA SAN CRISTÓBAL</t>
  </si>
  <si>
    <t>22-CONSTRUCCIÓN DE PLANTELES EDUCATIVOS EN LA PROVINCIA SAN CRISTÓBAL (FASE 3)</t>
  </si>
  <si>
    <t>29-AMPLIACIÓN DE PLANTELES EDUCATIVOS EN LA PROVINCIA DE SAN CRISTÓBAL (FASE 2)</t>
  </si>
  <si>
    <t>29-RECONSTRUCCIÓN DE TRAMO CARRETERA SANCHEZ, FRENTE A QUALA DOMINICANA,  AFECTADO POR LA TORMENTA FRANKLIN, MUNICIPIO BAJOS DE HAINA, PROVINCIA SAN CRISTÓBAL</t>
  </si>
  <si>
    <t>33-CONSTRUCCIÓN DE 43 PLANTELES ESCOLARES EN LA PROVINCIA SAN CRISTOBAL</t>
  </si>
  <si>
    <t>35-CONSTRUCCIÓN DE MURO DE GAVIONES EN EL ARROYO CAÑA, AFECTADO POR EL DISTURBIO TROPICAL NO. 22, MUNICIPIO VILLA ALTAGRACIA, PROVINCIA SAN CRISTÓBAL</t>
  </si>
  <si>
    <t>37-CONSTRUCCIÓN  DE 5 ESTANCIAS INFANTILES EN LA PROVINCIA DE SAN CRISTOBAL (FASE 2)</t>
  </si>
  <si>
    <t>41-RECONSTRUCCIÓN PUENTE SOBRE RÍO LOS CACAOS, AFECTADO POR LA VAGUADA DE ABRIL 2022, MUNICIPIO LOS CACAOS, PROVINCIA SAN CRISTÓBAL</t>
  </si>
  <si>
    <t>46-CONSTRUCCIÓN DE PUENTE DE ALCANTARILLA DE CAJÓN AFECTADO POR LA VAGUADA DE ABRIL 2022 EN LA COMUNIDAD BOCA DEL ARROYO, MUNICIPIO SAN GREGORIO DE YAGUATE, PROVINCIA SAN CRISTÓBAL</t>
  </si>
  <si>
    <t>49-RECONSTRUCCIÓN DE LA INFRAESTRUCTURA VIAL URBANA DEL MUNICIPIO DE SAN CRISTÓBAL, PROVINCIA SAN CRISTÓBAL</t>
  </si>
  <si>
    <t>51-AMPLIACIÓN DEL PLANTEL EDUCATIVO PARA INICIAL PEDRO DOMÍNGUEZ GARABITOS, MUNICIPIO CAMBITA GARABITOS, PROVINCIA SAN CRISTÓBAL.</t>
  </si>
  <si>
    <t>52-AMPLIACIÓN DEL PLANTEL EDUCATIVO PARA INICIAL MARÍA TRINIDAD SÁNCHEZ, MUNICIPIO CAMBITA GARABITOS, PROVINCIA SAN CRISTÓBAL.</t>
  </si>
  <si>
    <t>52-CONSTRUCCIÓN DE PLANTELES EDUCATIVOS EN LA PROVINCIA DE SAN CRISTÓBAL (FASE 2)</t>
  </si>
  <si>
    <t>53-AMPLIACIÓN DEL PLANTEL EDUCATIVO PARA INICIAL HERMANAS MIRABAL, MUNICIPIO CAMBITA GARABITOS, PROVINCIA SAN CRISTÓBAL.</t>
  </si>
  <si>
    <t>54-AMPLIACIÓN DEL PLANTEL EDUCATIVO PARA INICIAL HOGAR DOÑA CHUCHA, MUNICIPIO SAN CRISTÓBAL, PROVINCIA SAN CRISTÓBAL.</t>
  </si>
  <si>
    <t>54-CONSTRUCCIÓN DE PUENTE EN LA CARRETERA EL BATEY, PIEDRA BLANCA, MUNICIPIO VILLA ALTAGRACIA, PROVINCIA SAN CRISTÓBAL</t>
  </si>
  <si>
    <t>55-AMPLIACIÓN DEL PLANTEL EDUCATIVO PARA INICIAL EMMANUEL, MUNICIPIO SAN CRISTÓBAL, PROVINCIA SAN CRISTÓBAL.</t>
  </si>
  <si>
    <t>56-AMPLIACIÓN DEL PLANTEL EDUCATIVO PARA INICIAL ENRIQUE DURÁN BERROA, MUNICIPIO SAN CRISTÓBAL, PROVINCIA SAN CRISTÓBAL.</t>
  </si>
  <si>
    <t>57-AMPLIACIÓN DEL PLANTEL EDUCATIVO PARA INICIAL ELVIRA RAMÍREZ CIPRIÁN, MUNICIPIO SAN CRISTÓBAL, PROVINCIA SAN CRISTÓBAL.</t>
  </si>
  <si>
    <t>58-AMPLIACIÓN DEL PLANTEL EDUCATIVO PARA INICIAL PABLO BARINAS, MUNICIPIO SAN CRISTÓBAL, PROVINCIA SAN CRISTÓBAL.</t>
  </si>
  <si>
    <t>59-RECONSTRUCCIÓN DE LA INFRAESTRUCTURA VIAL URBANA DEL MUNICIPIO SAN GREGORIO DE NIGUA, PROVINCIA SAN CRISTOBAL</t>
  </si>
  <si>
    <t>62-RECONSTRUCCIÓN DE LA INFRAESTRUCTURA VIAL URBANA DEL MUNICIPIO VILLA ALTAGRACIA, PROVINCIA SAN CRISTÓBAL</t>
  </si>
  <si>
    <t>63-RECONSTRUCCIÓN DE LA INFRAESTRUCTURA VIAL URBANA DEL MUNICIPIO BAJOS DE HAINA, PROVINCIA SAN CRISTÓBAL</t>
  </si>
  <si>
    <t>65-AMPLIACIÓN DEL PLANTEL EDUCATIVO PARA INICIAL SABANA TORO, MUNICIPIO SAN CRISTÓBAL, PROVINCIA SAN CRISTÓBAL.</t>
  </si>
  <si>
    <t>66-AMPLIACIÓN Y REHABILITACION DE 14 PLANTELES ESCOLARES  EN LA PROVINCIA SAN CRISTOBAL</t>
  </si>
  <si>
    <t>67-AMPLIACIÓN DEL PLANTEL EDUCATIVO PARA INICIAL AURA ESTELA NÚÑEZ, MUNICIPIO VILLA ALTAGRACIA, PROVINCIA SAN CRISTÓBAL.</t>
  </si>
  <si>
    <t>69-AMPLIACIÓN DEL PLANTEL EDUCATIVO PARA INICIAL JAVIER ANGULO GURIDI, MUNICIPIO VILLA ALTAGRACIA, PROVINCIA SAN CRISTÓBAL.</t>
  </si>
  <si>
    <t>69-RECONSTRUCCIÓN DE LA INFRAESTRUCTURA VIAL URBANA DEL MUNICIPIO YAGUATE, PROVINCIA SAN CRISTÓBAL</t>
  </si>
  <si>
    <t>70-RECONSTRUCCIÓN DE INFRAESTRUCTURA VIAL URBANA DEL MUNICIPIO LOS CACAOS, PROVINCIA SAN CRISTÓBAL</t>
  </si>
  <si>
    <t>71-AMPLIACIÓN DEL PLANTEL EDUCATIVO PARA INICIAL MARÍA DEL ROSARIO ALMÁNZAR, MUNICIPIO VILLA ALTAGRACIA, PROVINCIA SAN CRISTÓBAL.</t>
  </si>
  <si>
    <t>74-AMPLIACIÓN DEL PLANTEL EDUCATIVO PARA INICIAL NAJAYO EN MEDIO, MUNICIPIO YAGUATE, PROVINCIA SAN CRISTÓBAL.</t>
  </si>
  <si>
    <t>77-AMPLIACIÓN DEL PLANTEL EDUCATIVO PARA INICIAL PROF. MARÍA DE JESÚS CABRERA GUZMÁN, MUNICIPIO YAGUATE, PROVINCIA SAN CRISTÓBAL.</t>
  </si>
  <si>
    <t>79-AMPLIACIÓN DEL PLANTEL EDUCATIVO PARA INICIAL FRANCISCO DEL ROSARIO SÁNCHEZ, MUNICIPIO BAJOS DE HAINA, PROVINCIA SAN CRISTÓBAL.</t>
  </si>
  <si>
    <t>80-AMPLIACIÓN DEL PLANTEL EDUCATIVO PARA INICIAL MAX HENRÍQUEZ UREÑA, MUNICIPIO BAJOS DE HAINA, PROVINCIA SAN CRISTÓBAL.</t>
  </si>
  <si>
    <t>81-AMPLIACIÓN DEL PLANTEL EDUCATIVO PARA INICIAL MONTE LARGO, MUNICIPIO BAJOS DE HAINA, PROVINCIA SAN CRISTÓBAL.</t>
  </si>
  <si>
    <t>82-AMPLIACIÓN DEL PLANTEL EDUCATIVO PARA INICIAL IVELISSE SERRANO DEL ROSARIO, MUNICIPIO SAN GREGORIO DE NIGUA, PROVINCIA SAN CRISTÓBAL.</t>
  </si>
  <si>
    <t>99-CONSTRUCCIÓN DE EDIFICIO DE ESTACIONAMIENTOS PÚBLICOS EN EL  MUNICIPIO SAN CRISTÓBAL, PROVINCIA SAN CRISTÓBAL</t>
  </si>
  <si>
    <t>05-AMPLIACIÓN DEL PLANTEL EDUCATIVO PARA INICIAL SECTOR SURESTE, MUNICIPIO SAN JUAN, PROVINCIA SAN JUAN.</t>
  </si>
  <si>
    <t>10-REMODELACIÓN PUESTO MILITAR EL CERCADO ERD, MUNICIPIO EL CERCADO, PROVINCIA SAN JUAN</t>
  </si>
  <si>
    <t>16-CONSTRUCCIÓN DE 5 ESTANCIAS INFANTILES EN LA PROVINCIA SAN JUAN</t>
  </si>
  <si>
    <t>25-AMPLIACIÓN DEL PLANTEL EDUCATIVO PARA INICIAL PROF. JOSÉ ASCENSIÓN GARCÍA SÁNCHEZ, MUNICIPIO LAS MATAS DE FARFÁN, PROVINCIA SAN JUAN.</t>
  </si>
  <si>
    <t>26-AMPLIACIÓN DEL PLANTEL EDUCATIVO PARA INICIAL TOMÁS PERALTA, MUNICIPIO LAS MATAS DE FARFÁN, PROVINCIA SAN JUAN.</t>
  </si>
  <si>
    <t>27-AMPLIACIÓN DEL PLANTEL EDUCATIVO PARA INICIAL CELANDA ALCÁNTARA SÁNCHEZ, MUNICIPIO LAS MATAS DE FARFÁN, PROVINCIA SAN JUAN.</t>
  </si>
  <si>
    <t>28-AMPLIACIÓN DEL PLANTEL EDUCATIVO PARA INICIAL PROF. ARISTÓFANES A. MELLA JIMÉNEZ, MUNICIPIO LAS MATAS DE FARFÁN, PROVINCIA SAN JUAN.</t>
  </si>
  <si>
    <t>29-AMPLIACIÓN DEL PLANTEL EDUCATIVO PARA INICIAL ACTIVO 20 - 30, MUNICIPIO LAS MATAS DE FARFÁN, PROVINCIA SAN JUAN.</t>
  </si>
  <si>
    <t>30-AMPLIACIÓN DEL PLANTEL EDUCATIVO PARA INICIAL PROF. FRANCISCA PEÑA, MUNICIPIO LAS MATAS DE FARFÁN, PROVINCIA SAN JUAN.</t>
  </si>
  <si>
    <t>31-AMPLIACIÓN DEL PLANTEL EDUCATIVO PARA INICIAL EVARISTO LINARES SANTANA, MUNICIPIO LAS MATAS DE FARFÁN, PROVINCIA SAN JUAN.</t>
  </si>
  <si>
    <t>32-AMPLIACIÓN DEL PLANTEL EDUCATIVO PARA INICIAL PROF. ANÍBAL ADAMES LEBRÓN, MUNICIPIO LAS MATAS DE FARFÁN, PROVINCIA SAN JUAN.</t>
  </si>
  <si>
    <t>33-AMPLIACIÓN DEL PLANTEL EDUCATIVO PARA INICIAL SAN FRANCISCO JAVIER FE Y ALEGRÍA, MUNICIPIO EL CERCADO, PROVINCIA SAN JUAN.</t>
  </si>
  <si>
    <t>34-AMPLIACIÓN DEL PLANTEL EDUCATIVO PARA INICIAL ARISLENNY CANARIO MONTERO, MUNICIPIO EL CERCADO, PROVINCIA SAN JUAN.</t>
  </si>
  <si>
    <t>34-CONSTRUCCIÓN DE 18 PLANTELES ESCOLARES EN LA PROVINCIA SAN JUAN</t>
  </si>
  <si>
    <t>35-AMPLIACIÓN DEL PLANTEL EDUCATIVO PARA INICIAL DAMIÁN, MUNICIPIO EL CERCADO, PROVINCIA SAN JUAN.</t>
  </si>
  <si>
    <t>43-CONSTRUCCIÓN DE APARTAMENTOS EN LOS RESIDENCIALES VISTA DEL RÍO Y ALTOS DEL TENGUE, MUNICIPIO SAN JUAN, PROVINCIA SAN JUAN</t>
  </si>
  <si>
    <t>44-AMPLIACIÓN DEL PLANTEL EDUCATIVO PARA INICIAL LOS CHARCOS, MUNICIPIO SAN JUAN, PROVINCIA SAN JUAN.</t>
  </si>
  <si>
    <t>44-RECONSTRUCCIÓN  DE LA INFRAESTRUCTURA VIAL URBANA DEL MUNICIPIO EL CERCADO, PROVINCIA SAN JUAN</t>
  </si>
  <si>
    <t>45-RECONSTRUCCIÓN DE LA INFRAESTRUCTURA VIAL URBANA DEL MUNICIPIO JUAN DE HERRERA, PROVINCIA SAN JUAN</t>
  </si>
  <si>
    <t>50-RECONSTRUCCIÓN CAMINO VECINAL LA CUENDA, MUNICIPIO SAN JUAN DE LA MAGUANA, PROVINCIA SAN JUAN</t>
  </si>
  <si>
    <t>53-AMPLIACIÓN DEL PLANTEL EDUCATIVO PARA INICIAL PROF. HÉCTOR BIENVENIDO GARCÍA LÓPEZ, MUNICIPIO SAN JUAN, PROVINCIA SAN JUAN.</t>
  </si>
  <si>
    <t>54-CONSTRUCCIÓN DE PLANTELES EDUCATIVOS EN LA PROVINCIA DE SAN JUAN (FASE 2)</t>
  </si>
  <si>
    <t>56-CONSTRUCCIÓN DE PLANTELES EDUCATIVOS EN LA PROVINCIA SAN JUAN (FASE 3)</t>
  </si>
  <si>
    <t>68-AMPLIACIÓN Y REHABILITACION DE 16 PLANTELES ESCOLARES EN LA PROVINCIA SAN JUAN</t>
  </si>
  <si>
    <t>94-REPARACIÓN DE VIVIENDAS VULNERABLES EN EL MUNICIPIO DE SAN JUAN DE LA MAGUANA, PROVINCIA SAN JUAN</t>
  </si>
  <si>
    <t>06-CONSTRUCCIÓN DE ECO-HABITAT INTEGRAL PARA CIUDADANOS EN CONDICION DE POBREZA MULTIDIMENSIONAL EN EL MUNICIPIO SAN PEDRO DE MACORÍS, PROVINCIA SAN PEDRO DE MACORÍS</t>
  </si>
  <si>
    <t>08-AMPLIACIÓN DEL PLANTEL EDUCATIVO PARA INICIAL LIC. VILMA PEREIRA (FURENIHSI), MUNICIPIO SAN PEDRO DE MACORÍS, PROVINCIA SAN PEDRO DE MACORÍS.</t>
  </si>
  <si>
    <t>09-AMPLIACIÓN DEL PLANTEL EDUCATIVO PARA INICIAL LOS GUANDULES, MUNICIPIO SAN PEDRO DE MACORÍS, PROVINCIA SAN PEDRO DE MACORÍS.</t>
  </si>
  <si>
    <t>12-AMPLIACIÓN DE PLANTELES EDUCATIVOS EN LA PROVINCIA DE SAN PEDRO DE MACORÍS (FASE 2)</t>
  </si>
  <si>
    <t>12-AMPLIACIÓN DEL PLANTEL EDUCATIVO PARA INICIAL SOR LEONOR GIBB, MUNICIPIO CONSUELO, PROVINCIA SAN PEDRO DE MACORÍS.</t>
  </si>
  <si>
    <t>13-AMPLIACIÓN DEL PLANTEL EDUCATIVO PARA INICIAL LA MILAGROSA, MUNICIPIO LOS LLANOS, PROVINCIA SAN PEDRO DE MACORÍS.</t>
  </si>
  <si>
    <t>14-AMPLIACIÓN DEL PLANTEL EDUCATIVO PARA INICIAL COQUITO, MUNICIPIO LOS LLANOS, PROVINCIA SAN PEDRO DE MACORÍS.</t>
  </si>
  <si>
    <t>15-AMPLIACIÓN DEL PLANTEL EDUCATIVO PARA INICIAL PROF. SILVIA SOSA, MUNICIPIO QUISQUEYA, PROVINCIA SAN PEDRO DE MACORÍS.</t>
  </si>
  <si>
    <t>16-AMPLIACIÓN DEL PLANTEL EDUCATIVO PARA INICIAL PROF. SERGIO AUGUSTO VERAS, MUNICIPIO SAN PEDRO DE MACORÍS, PROVINCIA SAN PEDRO DE MACORÍS.</t>
  </si>
  <si>
    <t>17-AMPLIACIÓN DEL PLANTEL EDUCATIVO PARA INICIAL PROF. EURÍPIDES PAREDES, MUNICIPIO SAN PEDRO DE MACORÍS, PROVINCIA SAN PEDRO DE MACORÍS.</t>
  </si>
  <si>
    <t>18-AMPLIACIÓN DEL PLANTEL EDUCATIVO PARA INICIAL AGUSTÍN BERROA HERNÁNDEZ, MUNICIPIO SAN PEDRO DE MACORÍS, PROVINCIA SAN PEDRO DE MACORÍS.</t>
  </si>
  <si>
    <t>19-AMPLIACIÓN DEL PLANTEL EDUCATIVO PARA INICIAL ESPERANZA, MUNICIPIO SAN PEDRO DE MACORÍS, PROVINCIA SAN PEDRO DE MACORÍS.</t>
  </si>
  <si>
    <t>20-AMPLIACIÓN DEL PLANTEL EDUCATIVO PARA INICIAL FEDERICO BERMÚDEZ, MUNICIPIO RAMÓN SANTANA, PROVINCIA SAN PEDRO DE MACORÍS.</t>
  </si>
  <si>
    <t>22-AMPLIACIÓN DEL PLANTEL EDUCATIVO PARA INICIAL BATEY MIGUELCHO, MUNICIPIO SAN PEDRO DE MACORÍS, PROVINCIA SAN PEDRO DE MACORÍS.</t>
  </si>
  <si>
    <t>24-AMPLIACIÓN DEL PLANTEL EDUCATIVO PARA INICIAL BOCA DEL SOCO, MUNICIPIO SAN PEDRO DE MACORÍS, PROVINCIA SAN PEDRO DE MACORÍS.</t>
  </si>
  <si>
    <t>26-AMPLIACIÓN DEL PLANTEL EDUCATIVO PARA INICIAL NORGE WILLIAM BOTELLO FERNÁNDEZ, MUNICIPIO SAN PEDRO DE MACORÍS, PROVINCIA SAN PEDRO DE MACORÍS.</t>
  </si>
  <si>
    <t>27-AMPLIACIÓN DEL PLANTEL EDUCATIVO PARA INICIAL PROF. GRECIA GERÓNIMO, MUNICIPIO SAN PEDRO DE MACORÍS, PROVINCIA SAN PEDRO DE MACORÍS.</t>
  </si>
  <si>
    <t>28-AMPLIACIÓN DEL PLANTEL EDUCATIVO PARA INICIAL COSTA REAL, MUNICIPIO GUAYACANES, PROVINCIA SAN PEDRO DE MACORÍS.</t>
  </si>
  <si>
    <t>28-RECONSTRUCCIÓN DE PUENTE PEATONAL AFECTADO POR LA VAGUADA DE ABRIL 2022, AUTOVIA DEL ESTE, COMUNIDAD EL SOCO, MUNICIPIO SAN PEDRO DE MACORIS, PROVINCIA SAN PEDRO DE MACORIS</t>
  </si>
  <si>
    <t>29-AMPLIACIÓN DEL PLANTEL EDUCATIVO PARA INICIAL ESCUELA COMUNITARIA PARROQUIAL SANTA CLARA DE ASÍS, MUNICIPIO SAN PEDRO DE MACORÍS, PROVINCIA SAN PEDRO DE MACORÍS.</t>
  </si>
  <si>
    <t>36-CONSTRUCCIÓN DE 16 PLANTELES ESCOLARES EN LA PROVINCIA SAN PEDRO DE MACORIS</t>
  </si>
  <si>
    <t>39-CONSTRUCCIÓN  DE 3 ESTANCIAS INFANTILES EN LA PROVINCIA DE SAN PEDRO DE MACORIS (FASE 2)</t>
  </si>
  <si>
    <t>40-CONSTRUCCIÓN DEL PUENTE MONTE COCA AFECTADO POR LA VAGUADA DE ABRIL 2022, CARRETERA SAN PEDRO DE MACORIS, MUNICIPIO SAN PEDRO DE MACORIS, PROVINCIA SAN PEDRO DE MACORIS</t>
  </si>
  <si>
    <t>44-AMPLIACIÓN DEL PLANTEL EDUCATIVO PARA INICIAL DIVINA PROVIDENCIA, MUNICIPIO CONSUELO, PROVINCIA SAN PEDRO DE MACORÍS.</t>
  </si>
  <si>
    <t>45-AMPLIACIÓN DEL PLANTEL EDUCATIVO PARA INICIAL MADRE CARMEN SALLES, MUNICIPIO CONSUELO, PROVINCIA SAN PEDRO DE MACORÍS.</t>
  </si>
  <si>
    <t>46-AMPLIACIÓN DEL PLANTEL EDUCATIVO PARA INICIAL ANTONIO PAREDES MENA, MUNICIPIO CONSUELO, PROVINCIA SAN PEDRO DE MACORÍS.</t>
  </si>
  <si>
    <t>47-AMPLIACIÓN DEL PLANTEL EDUCATIVO PARA INICIAL SANTA MARGARITA DE YOUVILLE, MUNICIPIO CONSUELO, PROVINCIA SAN PEDRO DE MACORÍS.</t>
  </si>
  <si>
    <t>48-AMPLIACIÓN DEL PLANTEL EDUCATIVO PARA INICIAL BATEY DON JUAN, MUNICIPIO CONSUELO, PROVINCIA SAN PEDRO DE MACORÍS.</t>
  </si>
  <si>
    <t>48-CONSTRUCCIÓN PUENTE DE ALCANTARILLA DE CAJÓN AFECTADO POR LA VAGUADA DE ABRIL 2022, COMUNIDADES INVI - LA LOMA, MUNICIPIO QUISQUEYA, PROVINCIA SAN PEDRO DE MACORIS</t>
  </si>
  <si>
    <t>49-AMPLIACIÓN DEL PLANTEL EDUCATIVO PARA INICIAL BATEY EUKARDUNA, MUNICIPIO CONSUELO, PROVINCIA SAN PEDRO DE MACORÍS.</t>
  </si>
  <si>
    <t>49-RECONSTRUCCIÓN DE LA INFRAESTRUCTURA VIAL URBANA DEL MUNICIPIO QUISQUEYA, PROVINCIA SAN PEDRO DE MACORÍS</t>
  </si>
  <si>
    <t>50-AMPLIACIÓN DEL PLANTEL EDUCATIVO PARA INICIAL BATEY CACHENA, MUNICIPIO CONSUELO, PROVINCIA SAN PEDRO DE MACORÍS.</t>
  </si>
  <si>
    <t>51-AMPLIACIÓN DEL PLANTEL EDUCATIVO PARA INICIAL SOR MARILENE COLE, MUNICIPIO CONSUELO, PROVINCIA SAN PEDRO DE MACORÍS.</t>
  </si>
  <si>
    <t>51-RECONSTRUCCIÓN DE LA INFRAESTRUCTURA VIAL URBANA DEL MUNICIPIO RAMÓN SANTANA, PROVINCIA SAN PEDRO DE MACORÍS.</t>
  </si>
  <si>
    <t>52-AMPLIACIÓN DEL PLANTEL EDUCATIVO PARA INICIAL BATEY PALOMA, MUNICIPIO LOS LLANOS, PROVINCIA SAN PEDRO DE MACORÍS.</t>
  </si>
  <si>
    <t>53-AMPLIACIÓN DEL PLANTEL EDUCATIVO PARA INICIAL MARÍA NICOLÁSA BILLINI, MUNICIPIO LOS LLANOS, PROVINCIA SAN PEDRO DE MACORÍS.</t>
  </si>
  <si>
    <t>54-AMPLIACIÓN DEL PLANTEL EDUCATIVO PARA INICIAL LA GINA, MUNICIPIO LOS LLANOS, PROVINCIA SAN PEDRO DE MACORÍS.</t>
  </si>
  <si>
    <t>54-CONSTRUCCIÓN DEL CAMINO VECINAL GAUTIER-GUAYABAL-PALOMA TRAMO II AFECTADO POR LA VAGUADA DE ABRIL 2022, MUNICIPIO SAN PEDRO DE MACORÍS, PROVINCIA SAN PEDRO DE MACORÍS</t>
  </si>
  <si>
    <t>55-AMPLIACIÓN DEL PLANTEL EDUCATIVO PARA INICIAL VIRGEN DE LA CARIDAD DEL COBRE, MUNICIPIO QUISQUEYA, PROVINCIA SAN PEDRO DE MACORÍS.</t>
  </si>
  <si>
    <t>55-CONSTRUCCIÓN DE PLANTELES EDUCATIVOS EN LA PROVINCIA DE SAN PEDRO DE MACORÍS (FASE 2)</t>
  </si>
  <si>
    <t>56-AMPLIACIÓN DEL PLANTEL EDUCATIVO PARA INICIAL EUGENIO MARÍA DE HOSTOS, MUNICIPIO QUISQUEYA, PROVINCIA SAN PEDRO DE MACORÍS.</t>
  </si>
  <si>
    <t>57-AMPLIACIÓN DEL PLANTEL EDUCATIVO PARA INICIAL FRAY ANTÓN DE MONTESINOS, MUNICIPIO QUISQUEYA, PROVINCIA SAN PEDRO DE MACORÍS.</t>
  </si>
  <si>
    <t>57-CONSTRUCCIÓN DE PLANTELES EDUCATIVOS EN LA PROVINCIA SAN PEDRO DE MACORÍS (FASE 3)</t>
  </si>
  <si>
    <t>58-AMPLIACIÓN DEL PLANTEL EDUCATIVO PARA INICIAL LOS MONTONES, MUNICIPIO QUISQUEYA, PROVINCIA SAN PEDRO DE MACORÍS.</t>
  </si>
  <si>
    <t>61-RECONSTRUCCIÓN DE LA INFRAESTRUCTURA VIAL URBANA DEL MUNICIPIO LOS LLANOS, PROVINCIA SAN PEDRO DE MACORÍS</t>
  </si>
  <si>
    <t>69-AMPLIACIÓN Y REHABILITACION DE 16 PLANTELES ESCOLARES EN LA PROVINCIA SAN PEDRO DE MACORIS.</t>
  </si>
  <si>
    <t>74-RECONSTRUCCIÓN DE LA INFRAESTRUCTURA VIAL URBANA DEL MUNICIPIO GUAYACANES, PROVINCIA SAN PEDRO DE MACORÍS.</t>
  </si>
  <si>
    <t>81-CONSTRUCCIÓN DEL CAMINO VECINAL GAUTIER - GUAYABAL - PALOMA TRAMO I, MUNICIPIO SAN PEDRO DE MACORÍS, PROVINCIA SAN PEDRO DE MACORIS</t>
  </si>
  <si>
    <t>01-RECONSTRUCCIÓN CARRETERA CHACUEY - EL TOPE, AFECTADA POR LA TORMENTA FRANKLIN, MUNICIPIO COTUÍ, PROVINCIA SÁNCHEZ RAMÍREZ</t>
  </si>
  <si>
    <t>06-RECONSTRUCCIÓN DEL PUENTE SOBRE RÍO CUAYÁ (LA MAJAGUA), AFECTADO POR LA TORMENTA TROPICAL FRANKLIN, MUNICIPIO COTUÍ, PROVINCIA SÁNCHEZ RAMÍREZ</t>
  </si>
  <si>
    <t>09-RECONSTRUCCIÓN CAMINO VECINAL CRUCE DE BARRAQUITO-LOMA MAJINA, MUNICIPIO COTUI, PROVINCIA SANCHEZ RAMIREZ</t>
  </si>
  <si>
    <t>12-RECONSTRUCCIÓN DEL PUENTE SOBRE EL RÍO CEVICOS, CARRETERA CEVICOS - EL PALMAR ARRIBA, AFECTADO POR EL DISTURBIO TROPICAL NO.22, MUNICIPIO CEVICOS, PROVINCIA SÁNCHEZ RAMÍREZ</t>
  </si>
  <si>
    <t>23-CONSTRUCCIÓN CENTRO UNIVERSITARIO REGIONAL UASD, COTUÍ, PROVINCIA SÁNCHEZ RAMÍREZ</t>
  </si>
  <si>
    <t>31-CONSTRUCCIÓN DE MUROS DE GAVIONES EN EL MARGEN DEL RIO CAMÚ, AFECTADO POR EL DISTURBIO TROPICAL NO.22, CARRETERA LA BIJA - PIMENTEL, MUNICIPIO VILLA LA MATA, PROVINCIA SÁNCHEZ RAMÍREZ</t>
  </si>
  <si>
    <t>33-CONSTRUCCIÓN MURO DE GAVIÓN EN MARGEN NORTE DEL RÍO CAMÚ PARA PROTECCIÓN DE TALUD EN LA CARRETERA PIMENTEL - LA BIJA, AFECTADO POR EL DISTURBIO TROPICAL NO.22, MUNICIPIO COTUÍ, PROVINCIA SÁNCHEZ RAMÍREZ</t>
  </si>
  <si>
    <t>36-AMPLIACIÓN DEL PLANTEL EDUCATIVO PARA INICIAL TEÓFILO MORENO, MUNICIPIO CEVICOS, PROVINCIA SANCHEZ RAMIREZ.</t>
  </si>
  <si>
    <t>37-AMPLIACIÓN DEL PLANTEL EDUCATIVO PARA INICIAL EMILIO ANTONIO GARCÍA, MUNICIPIO LA MATA, PROVINCIA SANCHEZ RAMIREZ.</t>
  </si>
  <si>
    <t>38-AMPLIACIÓN DEL PLANTEL EDUCATIVO PARA INICIAL ALTAGRACIA LEONOR PEGUERO, MUNICIPIO LA MATA, PROVINCIA SANCHEZ RAMIREZ.</t>
  </si>
  <si>
    <t>39-AMPLIACIÓN DEL PLANTEL EDUCATIVO PARA INICIAL JUAN RICARDO HERNÁNDEZ POLANCO, MUNICIPIO COTUÍ, PROVINCIA SANCHEZ RAMIREZ.</t>
  </si>
  <si>
    <t>40-AMPLIACIÓN DEL PLANTEL EDUCATIVO PARA INICIAL PROF. PEDRO MARÍA PAULINO VÁSQUEZ, MUNICIPIO COTUÍ, PROVINCIA SANCHEZ RAMIREZ.</t>
  </si>
  <si>
    <t>40-CONSTRUCCIÓN CENTRO DE CORRECCIÓN Y REHABILITACIÓN (CCR) COTUÍ, PROVINCIA SÁNCHEZ RAMÍREZ</t>
  </si>
  <si>
    <t>41-AMPLIACIÓN DEL PLANTEL EDUCATIVO PARA INICIAL JUAN FRANCISCO ADAMES (LICO), MUNICIPIO COTUÍ, PROVINCIA SANCHEZ RAMIREZ.</t>
  </si>
  <si>
    <t>42-AMPLIACIÓN DEL PLANTEL EDUCATIVO PARA INICIAL HEROÍNA DÍAZ, MUNICIPIO FANTINO, PROVINCIA SANCHEZ RAMIREZ.</t>
  </si>
  <si>
    <t>44-AMPLIACIÓN DEL PLANTEL EDUCATIVO PARA INICIAL PROF. ELADIO DE JESÚS MIRAMBEAUX JEREZ, MUNICIPIO COTUÍ, PROVINCIA SANCHEZ RAMIREZ.</t>
  </si>
  <si>
    <t>45-AMPLIACIÓN DEL PLANTEL EDUCATIVO PARA INICIAL PROF. MANUEL M. MORILLO SÁNCHEZ, MUNICIPIO COTUÍ, PROVINCIA SANCHEZ RAMIREZ.</t>
  </si>
  <si>
    <t>46-AMPLIACIÓN DEL PLANTEL EDUCATIVO PARA INICIAL PROF. BEATRIZ AMARANTE ROBLE, MUNICIPIO COTUÍ, PROVINCIA SANCHEZ RAMIREZ.</t>
  </si>
  <si>
    <t>47-AMPLIACIÓN DEL PLANTEL EDUCATIVO PARA INICIAL NARCISO ALBERTI, MUNICIPIO CEVICOS, PROVINCIA SANCHEZ RAMIREZ.</t>
  </si>
  <si>
    <t>48-AMPLIACIÓN DEL PLANTEL EDUCATIVO PARA INICIAL JUAN SÁNCHEZ RAMÍREZ, MUNICIPIO COTUÍ, PROVINCIA SANCHEZ RAMIREZ.</t>
  </si>
  <si>
    <t>49-AMPLIACIÓN DEL PLANTEL EDUCATIVO PARA INICIAL MANOLO VÁSQUEZ, MUNICIPIO CEVICOS, PROVINCIA SANCHEZ RAMIREZ.</t>
  </si>
  <si>
    <t>50-AMPLIACIÓN DEL PLANTEL EDUCATIVO PARA INICIAL DIONISIO VILLAR ESTÉVEZ, MUNICIPIO CEVICOS, PROVINCIA SANCHEZ RAMIREZ.</t>
  </si>
  <si>
    <t>52-AMPLIACIÓN DEL PLANTEL EDUCATIVO PARA INICIAL LA SOLEDAD, MUNICIPIO LA MATA, PROVINCIA SANCHEZ RAMIREZ.</t>
  </si>
  <si>
    <t>52-RECONSTRUCCIÓN DE LA INFRAESTRUCTURA VIAL URBANA DEL MUNICIPIO FANTINO, PROVINCIA SÁNCHEZ RAMÍREZ</t>
  </si>
  <si>
    <t>58-CONSTRUCCIÓN DE PLANTELES EDUCATIVOS EN LA PROVINCIA SÁNCHEZ RAMÍREZ (FASE 3)</t>
  </si>
  <si>
    <t>61-CONSTRUCCIÓN DE 2 ESTANCIAS INFANTILES EN LA PROVINCIA DE SANCHEZ RAMIREZ (FASE 2)</t>
  </si>
  <si>
    <t>65-AMPLIACIÓN Y REHABILITACION DE 6 PLANTELES ESCOLARES  EN LA PROVINCIA SANCHEZ RAMIREZ</t>
  </si>
  <si>
    <t>66-AMPLIACIÓN DEL PLANTEL EDUCATIVO PARA INICIAL PROF. EUGENIO GENAO REYES, MUNICIPIO LA MATA, PROVINCIA SANCHEZ RAMIREZ.</t>
  </si>
  <si>
    <t>67-AMPLIACIÓN DEL PLANTEL EDUCATIVO PARA INICIAL PROYECTO AGRARIO, MUNICIPIO LA MATA, PROVINCIA SANCHEZ RAMIREZ.</t>
  </si>
  <si>
    <t>71-RECONSTRUCCIÓN DE INFRAESTRUCTURA VIAL URBANA DEL MUNICIPIO CEVICOS, PROVINCIA SÁNCHEZ RAMÍREZ.</t>
  </si>
  <si>
    <t>75-CONSTRUCCIÓN DE 11 PLANTELES ESCOLARES EN LA PROVINCIA SANCHEZ RAMIREZ</t>
  </si>
  <si>
    <t>79-CONSTRUCCIÓN PUENTE MIXTO SOBRE RIO MAGUACA AFECTADO POR LA VAGUADA DE ABRIL 2022, CARRETERA COTUI PLATANAL, MUNICIPIO COTUI, PROVINCIA SANCHEZ RAMIREZ</t>
  </si>
  <si>
    <t>94-RECONSTRUCCIÓN DEL CAMINO VECINAL DON MIGUEL - BABARI AFECTADO POR LA TORMENTA FRANKLIN, MUNICIPIO COTUÍ, PROVINCIA SÁNCHEZ RAMÍREZ</t>
  </si>
  <si>
    <t>02-AMPLIACIÓN DE LA AVENIDA GREGORIO LUPERÓN DESDE LA AVENIDA ESTRELLA SADHALÁ HASTA LA AVENIDA CIRCUNVALACIÓN NORTE, MUNICIPIO SANTIAGO DE LOS CABALLEROS, PROVINCIA SANTIAGO</t>
  </si>
  <si>
    <t>04-RECONSTRUCCIÓN CAMINO VECINAL EL AGUACATE-SALAMANCA, MUNICIPIO SANTIAGO DE LOS CABALLEROS, PROVINCIA SANTIAGO</t>
  </si>
  <si>
    <t>06-RECONSTRUCCIÓN CLUB DE OFICIALES 2DA. BRIGADA DE INFANTERÍA GENERAL DE DIVISIÓN FERNANDO VALERIO ERD., MUNICIPIO SANTIAGO DE LOS CABALLEROS</t>
  </si>
  <si>
    <t>26-RECONSTRUCCIÓN DE PUENTE PEATONAL EN LA AUTOPISTA JOAQUÍN BALAGUER, ESTANCIA DEL YAQUE, MUNICIPIO VILLA GONZÁLEZ, PROVINCIA SANTIAGO</t>
  </si>
  <si>
    <t>29-CONSTRUCCIÓN DE 10 ESTANCIAS INFANTILES EN LA PROVINCIA SANTIAGO</t>
  </si>
  <si>
    <t>30-AMPLIACIÓN DEL PLANTEL EDUCATIVO PARA INICIAL DELFÍN RODRÍGUEZ TORRES, MUNICIPIO SAN JOSÉ DE LAS MATAS, PROVINCIA SANTIAGO.</t>
  </si>
  <si>
    <t>30-CONSTRUCCIÓN Y EQUIPAMIENTO DEL  CENTRO DE DIAGNÓSTICO  Y ATENCIÓN PRIMARIA EN  LA JOYA, MUNICIPIO SANTIAGO,  PROVINCIA  SANTIAGO</t>
  </si>
  <si>
    <t>31-AMPLIACIÓN DEL PLANTEL EDUCATIVO PARA INICIAL MARÍA TRINIDAD SÁNCHEZ, MUNICIPIO SAN JOSÉ DE LAS MATAS, PROVINCIA SANTIAGO.</t>
  </si>
  <si>
    <t>31-RECONSTRUCCIÓN DE LA INFRAESTRUCTURA VIAL URBANA DEL MUNICIPIO JÁNICO, PROVINCIA SANTIAGO</t>
  </si>
  <si>
    <t>31-REPARACIÓN DEL CENTRO CATÓLICO CARISMÁTICO, LAS CHARCAS, PROVINCIA SANTIAGO</t>
  </si>
  <si>
    <t>32-AMPLIACIÓN DEL PLANTEL EDUCATIVO PARA INICIAL GENEROSA FERREIRA - SABANA IGLESIA , MUNICIPIO SANTIAGO, PROVINCIA SANTIAGO.</t>
  </si>
  <si>
    <t>32-RECONSTRUCCIÓN DE PUENTE TIPO CAJON EN LA CARRETERA PUÑAL - ORTEGA, AFECTADA POR EL DISTURBIO TROPICAL NO.22, MUNICIPIO PUÑAL, PROVINCIA SANTIAGO</t>
  </si>
  <si>
    <t>33-AMPLIACIÓN DEL PLANTEL EDUCATIVO PARA INICIAL DOÑA SOFÍA GÓMEZ, MUNICIPIO JÁNICO, PROVINCIA SANTIAGO.</t>
  </si>
  <si>
    <t>34-AMPLIACIÓN DEL PLANTEL EDUCATIVO PARA INICIAL JOSÉ RAMÓN PIÑEYRO- MONTE ZANJA, MUNICIPIO SANTIAGO, PROVINCIA SANTIAGO.</t>
  </si>
  <si>
    <t>35-CONSTRUCCIÓN  DE 8 ESTANCIAS INFANTILES EN LA PROVINCIA SANTIAGO (FASE 2)</t>
  </si>
  <si>
    <t>36-AMPLIACIÓN DEL PLANTEL EDUCATIVO PARA INICIAL DELIA SANTELISES, MUNICIPIO SAN JOSÉ DE LAS MATAS, PROVINCIA SANTIAGO.</t>
  </si>
  <si>
    <t>37-AMPLIACIÓN DEL PLANTEL EDUCATIVO PARA INICIAL PROF. MAXIMILIANO ANTONIO ESTRELLA GRULLÓN, MUNICIPIO PUÑAL, PROVINCIA SANTIAGO.</t>
  </si>
  <si>
    <t>38-AMPLIACIÓN DEL PLANTEL EDUCATIVO PARA INICIAL PROF. MARÍA NATIVIDAD BATISTA, MUNICIPIO PUÑAL, PROVINCIA SANTIAGO.</t>
  </si>
  <si>
    <t>38-CONSTRUCCIÓN DE 46 PLANTELES ESCOLARES EN LA PROVINCIA SANTIAGO</t>
  </si>
  <si>
    <t>40-AMPLIACIÓN DEL PLANTEL EDUCATIVO PARA INICIAL GENARO PÉREZ, MUNICIPIO SANTIAGO, PROVINCIA SANTIAGO.</t>
  </si>
  <si>
    <t>41-AMPLIACIÓN DEL PLANTEL EDUCATIVO PARA INICIAL ANA JOSEFA JIMÉNEZ, MUNICIPIO SANTIAGO, PROVINCIA SANTIAGO.</t>
  </si>
  <si>
    <t>42-AMPLIACIÓN DEL PLANTEL EDUCATIVO PARA INICIAL MANUEL ORTIZ PEÑA, MUNICIPIO SAN JOSÉ DE LAS MATAS, PROVINCIA SANTIAGO.</t>
  </si>
  <si>
    <t>43-AMPLIACIÓN DEL PLANTEL EDUCATIVO PARA INICIAL PROF. MARÍA MIRANDA, MUNICIPIO PUÑAL, PROVINCIA SANTIAGO.</t>
  </si>
  <si>
    <t>44-AMPLIACIÓN DEL PLANTEL EDUCATIVO PARA INICIAL PROF. VENECIA CEPEDA, MUNICIPIO SANTIAGO, PROVINCIA SANTIAGO.</t>
  </si>
  <si>
    <t>45-AMPLIACIÓN DEL PLANTEL EDUCATIVO PARA INICIAL CLODOMIRO CHECO, MUNICIPIO SAN JOSÉ DE LAS MATAS, PROVINCIA SANTIAGO.</t>
  </si>
  <si>
    <t>46-AMPLIACIÓN DEL PLANTEL EDUCATIVO PARA INICIAL JOSÉ DE JESÚS GERMOSO VÁSQUEZ, MUNICIPIO SANTIAGO, PROVINCIA SANTIAGO.</t>
  </si>
  <si>
    <t>47-AMPLIACIÓN DEL PLANTEL EDUCATIVO PARA INICIAL LUCIANO DÍAZ, MUNICIPIO SANTIAGO, PROVINCIA SANTIAGO.</t>
  </si>
  <si>
    <t>48-AMPLIACIÓN DEL PLANTEL EDUCATIVO PARA INICIAL DON JUAN, MUNICIPIO SAN JOSÉ DE LAS MATAS, PROVINCIA SANTIAGO.</t>
  </si>
  <si>
    <t>49-AMPLIACIÓN DEL PLANTEL EDUCATIVO PARA INICIAL CARLOS MARÍA DOMÍNGUEZ, MUNICIPIO SANTIAGO, PROVINCIA SANTIAGO.</t>
  </si>
  <si>
    <t>50-AMPLIACIÓN DE PLANTELES EDUCATIVOS EN LA PROVINCIA SANTIAGO (FASE 3)</t>
  </si>
  <si>
    <t>50-AMPLIACIÓN DEL PLANTEL EDUCATIVO PARA INICIAL AURA HERRERA MARTÍNEZ - LAS TRES CRUCES, MUNICIPIO SANTIAGO, PROVINCIA SANTIAGO.</t>
  </si>
  <si>
    <t>51-AMPLIACIÓN DEL PLANTEL EDUCATIVO PARA INICIAL PEDRO MAHAMU, MUNICIPIO SANTIAGO, PROVINCIA SANTIAGO.</t>
  </si>
  <si>
    <t>52-AMPLIACIÓN DEL PLANTEL EDUCATIVO PARA INICIAL ROSA LEOCADIA PICHARDO - BEJUCAL, MUNICIPIO JÁNICO, PROVINCIA SANTIAGO.</t>
  </si>
  <si>
    <t>53-AMPLIACIÓN DEL PLANTEL EDUCATIVO PARA INICIAL MARÍA EUGENIA HERNÁNDEZ, MUNICIPIO SANTIAGO, PROVINCIA SANTIAGO.</t>
  </si>
  <si>
    <t>54-AMPLIACIÓN DEL PLANTEL EDUCATIVO PARA INICIAL MIGUEL RODOLFO RODRÍGUEZ, MUNICIPIO SAN JOSÉ DE LAS MATAS, PROVINCIA SANTIAGO.</t>
  </si>
  <si>
    <t>55-AMPLIACIÓN DEL PLANTEL EDUCATIVO PARA INICIAL FRANCISCO PRUDENCIO PARRA, MUNICIPIO SANTIAGO, PROVINCIA SANTIAGO.</t>
  </si>
  <si>
    <t>56-AMPLIACIÓN DEL PLANTEL EDUCATIVO PARA INICIAL REVERENDO DIÓGENES HERNÁNDEZ, MUNICIPIO SANTIAGO, PROVINCIA SANTIAGO.</t>
  </si>
  <si>
    <t>56-CONSTRUCCIÓN DE PLANTELES EDUCATIVOS EN LA PROVINCIA DE SANTIAGO (FASE 2)</t>
  </si>
  <si>
    <t>57-AMPLIACIÓN DEL PLANTEL EDUCATIVO PARA INICIAL PROF. MERCEDES GUARINA GÓMEZ GRULLÓN, MUNICIPIO SANTIAGO, PROVINCIA SANTIAGO.</t>
  </si>
  <si>
    <t>58-AMPLIACIÓN DEL PLANTEL EDUCATIVO PARA INICIAL PROF. AGUSTINA PICHARDO CUEVAS, MUNICIPIO SANTIAGO, PROVINCIA SANTIAGO.</t>
  </si>
  <si>
    <t>59-AMPLIACIÓN DEL PLANTEL EDUCATIVO PARA INICIAL JUAN OVIDIO PAULINO, MUNICIPIO SANTIAGO, PROVINCIA SANTIAGO.</t>
  </si>
  <si>
    <t>60-AMPLIACIÓN DEL PLANTEL EDUCATIVO PARA INICIAL SALUSTINA BANS BATISTA, MUNICIPIO SANTIAGO, PROVINCIA SANTIAGO.</t>
  </si>
  <si>
    <t>60-CONSTRUCCIÓN DE PLANTELES EDUCATIVOS EN LA PROVINCIA SANTIAGO (FASE 3)</t>
  </si>
  <si>
    <t>61-AMPLIACIÓN DEL PLANTEL EDUCATIVO PARA INICIAL PROF. REGINA ALTAGRACIA TAVARES, MUNICIPIO SANTIAGO, PROVINCIA SANTIAGO.</t>
  </si>
  <si>
    <t>62-AMPLIACIÓN DEL PLANTEL EDUCATIVO PARA INICIAL ANA PAULINA ROJAS, MUNICIPIO SANTIAGO, PROVINCIA SANTIAGO.</t>
  </si>
  <si>
    <t>63-AMPLIACIÓN DEL PLANTEL EDUCATIVO PARA INICIAL FRANCISCO ALBERTO CAAMAÑO DEÑÓ, MUNICIPIO SANTIAGO, PROVINCIA SANTIAGO.</t>
  </si>
  <si>
    <t>64-AMPLIACIÓN DEL PLANTEL EDUCATIVO PARA INICIAL PROF. AQUILES TRINIDAD, MUNICIPIO SANTIAGO, PROVINCIA SANTIAGO.</t>
  </si>
  <si>
    <t>65-AMPLIACIÓN DEL PLANTEL EDUCATIVO PARA INICIAL ACIBA, MUNICIPIO SANTIAGO, PROVINCIA SANTIAGO.</t>
  </si>
  <si>
    <t>66-CONSTRUCCIÓN DE 7 ESTANCIAS INFANTILES EN LA PROVINCIA DE SANTIAGO (FASE 3)</t>
  </si>
  <si>
    <t>67-AMPLIACIÓN DEL PLANTEL EDUCATIVO PARA INICIAL NORMA LUCRECIA MEDRANO, MUNICIPIO SANTIAGO, PROVINCIA SANTIAGO.</t>
  </si>
  <si>
    <t>68-AMPLIACIÓN DEL PLANTEL EDUCATIVO PARA INICIAL LIDIA ANTONIA LUCIANO LIZ, MUNICIPIO SANTIAGO, PROVINCIA SANTIAGO.</t>
  </si>
  <si>
    <t>69-AMPLIACIÓN DEL PLANTEL EDUCATIVO PARA INICIAL MANUEL DE JESÚS LUCIANO MÉNDEZ, MUNICIPIO SANTIAGO, PROVINCIA SANTIAGO.</t>
  </si>
  <si>
    <t>70-AMPLIACIÓN  Y REHABILITACION DE 12 PLANTELES ESCOLARES EN LA PROVINCIA SANTIAGO</t>
  </si>
  <si>
    <t>70-AMPLIACIÓN DEL PLANTEL EDUCATIVO PARA INICIAL BAO, MUNICIPIO JÁNICO, PROVINCIA SANTIAGO.</t>
  </si>
  <si>
    <t>71-AMPLIACIÓN DEL PLANTEL EDUCATIVO PARA INICIAL JOSÉ CRISTINO COLLADO, MUNICIPIO SANTIAGO, PROVINCIA SANTIAGO.</t>
  </si>
  <si>
    <t>72-AMPLIACIÓN DEL PLANTEL EDUCATIVO PARA INICIAL MIGUEL ÁNGEL JIMÉNEZ, MUNICIPIO SANTIAGO, PROVINCIA SANTIAGO.</t>
  </si>
  <si>
    <t>73-AMPLIACIÓN DEL PLANTEL EDUCATIVO PARA INICIAL GREGORIO LUPERÓN , MUNICIPIO SANTIAGO, PROVINCIA SANTIAGO.</t>
  </si>
  <si>
    <t>74-AMPLIACIÓN DEL PLANTEL EDUCATIVO PARA INICIAL JESÚS MARÍA GONZÁLEZ - YAQUE ABAJO, MUNICIPIO JÁNICO, PROVINCIA SANTIAGO.</t>
  </si>
  <si>
    <t>75-AMPLIACIÓN DEL PLANTEL EDUCATIVO PARA INICIAL MADRE TERESA DE CALCUTA - FE Y ALEGRÍA, MUNICIPIO SANTIAGO, PROVINCIA SANTIAGO.</t>
  </si>
  <si>
    <t>75-RECONSTRUCCIÓN DE PUENTE PEATONAL, AUTOPISTA JOAQUÍN BALAGUER, MUNICIPIO VILLA GONZÁLEZ, PROVINCIA SANTIAGO</t>
  </si>
  <si>
    <t>76-AMPLIACIÓN DEL PLANTEL EDUCATIVO PARA INICIAL ARTURO JIMENES, MUNICIPIO SANTIAGO, PROVINCIA SANTIAGO.</t>
  </si>
  <si>
    <t>77-AMPLIACIÓN DEL PLANTEL EDUCATIVO PARA INICIAL ELISA GENAO (BOCA DE BAO), MUNICIPIO SANTIAGO, PROVINCIA SANTIAGO.</t>
  </si>
  <si>
    <t>78-AMPLIACIÓN DEL PLANTEL EDUCATIVO PARA INICIAL SANTIAGO GUZMÁN ESPAILLAT, MUNICIPIO SANTIAGO, PROVINCIA SANTIAGO.</t>
  </si>
  <si>
    <t>79-AMPLIACIÓN DEL PLANTEL EDUCATIVO PARA INICIAL FREDESVINDA HALLS, MUNICIPIO TAMBORIL, PROVINCIA SANTIAGO.</t>
  </si>
  <si>
    <t>80-AMPLIACIÓN DEL PLANTEL EDUCATIVO PARA INICIAL MEJÍA, MUNICIPIO BISONÓ, PROVINCIA SANTIAGO.</t>
  </si>
  <si>
    <t>81-AMPLIACIÓN DEL PLANTEL EDUCATIVO PARA INICIAL MANUEL AURELIO TAVAREZ JUSTO (MANOLO), MUNICIPIO BISONÓ, PROVINCIA SANTIAGO.</t>
  </si>
  <si>
    <t>81-CONSTRUCCIÓN Y RECONSTRUCCION DE CUATRO PLAYS DE BÉISBOL DE LA PROVINCIA SANTIAGO</t>
  </si>
  <si>
    <t>82-AMPLIACIÓN DEL PLANTEL EDUCATIVO PARA INICIAL CLARIDILIA CEPIN, MUNICIPIO BISONÓ, PROVINCIA SANTIAGO.</t>
  </si>
  <si>
    <t>83-AMPLIACIÓN DEL PLANTEL EDUCATIVO PARA INICIAL CRUCE DE BARRERO, MUNICIPIO BISONÓ, PROVINCIA SANTIAGO.</t>
  </si>
  <si>
    <t>83-RECONSTRUCCIÓN DE OBRAS COMPLEMENTARIAS CARRETERA TURÍSTICA GREGORIO LUPERÓN, PROVINCIAS SANTIAGO- PUERTO PLATA</t>
  </si>
  <si>
    <t>84-AMPLIACIÓN DEL PLANTEL EDUCATIVO PARA INICIAL LA ZANJA, MUNICIPIO SANTIAGO, PROVINCIA SANTIAGO.</t>
  </si>
  <si>
    <t>85-AMPLIACIÓN DEL PLANTEL EDUCATIVO PARA INICIAL 27 DE FEBRERO, MUNICIPIO BISONÓ, PROVINCIA SANTIAGO.</t>
  </si>
  <si>
    <t>85-RECONSTRUCCIÓN DE OBRAS COMPLEMENTARIAS CARRETERA TURÍSTICA GREGORIO LUPERÓN, PROVINCIAS SANTIAGO- PUERTO PLATA</t>
  </si>
  <si>
    <t>86-AMPLIACIÓN DEL PLANTEL EDUCATIVO PARA INICIAL BLANCA MASCARO, MUNICIPIO LICEY AL MEDIO, PROVINCIA SANTIAGO.</t>
  </si>
  <si>
    <t>87-AMPLIACIÓN DEL PLANTEL EDUCATIVO PARA INICIAL LUIS NAPOLEÓN NÚÑEZ MOLINA - ANEXA, MUNICIPIO LICEY AL MEDIO, PROVINCIA SANTIAGO.</t>
  </si>
  <si>
    <t>88-AMPLIACIÓN DEL PLANTEL EDUCATIVO PARA INICIAL PROF. FRANCISCA HERNÁNDEZ, MUNICIPIO LICEY AL MEDIO, PROVINCIA SANTIAGO.</t>
  </si>
  <si>
    <t>88-RECONSTRUCCIÓN DE LA INFRAESTRUCTURA VIAL URBANA DEL MUNICIPIO SAN JOSÉ DE LAS MATAS, PROVINCIA SANTIAGO</t>
  </si>
  <si>
    <t>89-AMPLIACIÓN DEL PLANTEL EDUCATIVO PARA INICIAL DOÑA INOCENCIA MERCEDES CABRERA, MUNICIPIO TAMBORIL, PROVINCIA SANTIAGO.</t>
  </si>
  <si>
    <t>90-AMPLIACIÓN DEL PLANTEL EDUCATIVO PARA INICIAL JUAN ANTONIO ACOSTA (AMACEYES ABAJO) , MUNICIPIO TAMBORIL, PROVINCIA SANTIAGO.</t>
  </si>
  <si>
    <t>91-AMPLIACIÓN DEL PLANTEL EDUCATIVO PARA INICIAL PROF. ANA CONSUELO GUZMÁN, MUNICIPIO VILLA GONZÁLEZ, PROVINCIA SANTIAGO.</t>
  </si>
  <si>
    <t>92-AMPLIACIÓN DEL PLANTEL EDUCATIVO PARA INICIAL PEDRO ANTONIO ESTRELLA, MUNICIPIO VILLA GONZÁLEZ, PROVINCIA SANTIAGO.</t>
  </si>
  <si>
    <t>93-CONSTRUCCIÓN DE MURO DE HORMIGÓN ARMADO EN TRAMO DEL PASO A DESNIVEL DE LA AVENIDA LAS CARRERAS ESQUINA 30 DE MARZO, SANTIAGO DE LOS CABALLEROS, PROVINCIA SANTIAGO</t>
  </si>
  <si>
    <t>04-RECONSTRUCCIÓN  DE MUROS DE GAVION EN LA CARRETERA MAGUANA - LA LEONOR, PROVINCIA SANTIAGO RODRÍGUEZ</t>
  </si>
  <si>
    <t>22-RECONSTRUCCIÓN MURO DE GAVIÓN AFECTADO POR LA VAGUADA DE ABRIL 2022, EN TRAMO CARRETERO SABANETA - VILLA LOS ALMÁCIGOS, MUNICIPIO LOS ALMÁCIGOS, PROVINCIA SANTIAGO RODRÍGUEZ</t>
  </si>
  <si>
    <t>25-CONSTRUCCIÓN DE 1 ESTANCIA INFANTIL EN LA PROVINCIA DE SANTIAGO RODRIGUEZ</t>
  </si>
  <si>
    <t>28-AMPLIACIÓN DEL PLANTEL EDUCATIVO PARA INICIAL PROF. NERY DAVID ECHAVARRÍA RODRÍGUEZ, MUNICIPIO SAN IGNACIO DE SABANETA, PROVINCIA SANTIAGO RODRIGUEZ.</t>
  </si>
  <si>
    <t>29-AMPLIACIÓN DEL PLANTEL EDUCATIVO PARA INICIAL EDUARDO ESTÉVEZ ESTÉVEZ, MUNICIPIO SAN IGNACIO DE SABANETA, PROVINCIA SANTIAGO RODRIGUEZ.</t>
  </si>
  <si>
    <t>30-AMPLIACIÓN DEL PLANTEL EDUCATIVO PARA INICIAL ARROYO BLANCO, MUNICIPIO SAN IGNACIO DE SABANETA, PROVINCIA SANTIAGO RODRIGUEZ.</t>
  </si>
  <si>
    <t>31-AMPLIACIÓN DEL PLANTEL EDUCATIVO PARA INICIAL LAS CAOBAS, MUNICIPIO SAN IGNACIO DE SABANETA, PROVINCIA SANTIAGO RODRIGUEZ.</t>
  </si>
  <si>
    <t>32-AMPLIACIÓN DEL PLANTEL EDUCATIVO PARA INICIAL MIGUEL PAULINO BÁEZ, MUNICIPIO SAN IGNACIO DE SABANETA, PROVINCIA SANTIAGO RODRIGUEZ.</t>
  </si>
  <si>
    <t>32-RECONSTRUCCIÓN DE LA INFRAESTRUCTURA VIAL URBANA DEL MUNICIPIO MONCIÓN, PROVINCIA SANTIAGO RODRÍGUEZ</t>
  </si>
  <si>
    <t>33-AMPLIACIÓN DEL PLANTEL EDUCATIVO PARA INICIAL CAIMITO, MUNICIPIO SAN IGNACIO DE SABANETA, PROVINCIA SANTIAGO RODRIGUEZ.</t>
  </si>
  <si>
    <t>34-AMPLIACIÓN DEL PLANTEL EDUCATIVO PARA INICIAL LA TRINITARIA, MUNICIPIO MONCIÓN, PROVINCIA SANTIAGO RODRIGUEZ.</t>
  </si>
  <si>
    <t>41-AMPLIACIÓN DEL PLANTEL EDUCATIVO PARA INICIAL CARLOS GONZÁLEZ NÚÑEZ, MUNICIPIO VILLA LOS ALMÁCIGOS, PROVINCIA SANTIAGO RODRIGUEZ.</t>
  </si>
  <si>
    <t>42-AMPLIACIÓN DEL PLANTEL EDUCATIVO PARA INICIAL PROF. JUAN EMILIO BOSCH GAVIÑO, MUNICIPIO MONCIÓN, PROVINCIA SANTIAGO RODRIGUEZ.</t>
  </si>
  <si>
    <t>58-CONSTRUCCIÓN DE PLANTELES EDUCATIVOS EN LA PROVINCIA DE SANTIAGO RODRÍGUEZ (FASE 2)</t>
  </si>
  <si>
    <t>59-CONSTRUCCIÓN DE PLANTELES EDUCATIVOS EN LA PROVINCIA SANTIAGO RODRÍGUEZ (FASE 3)</t>
  </si>
  <si>
    <t>14-AMPLIACIÓN DEL PLANTEL EDUCATIVO PARA INICIAL MARÍA AUXILIADORA, MUNICIPIO MAO, PROVINCIA VALVERDE.</t>
  </si>
  <si>
    <t>14-CONSTRUCCIÓN INSTALACIONES PARA EL CUERPO ESPECIALIZADO DE MITIGACION A EMERGENCIAS Y DESASTRES, CEMED - CENTRO DE MITIGACION NOROESTE, PROVINCIA VALVERDE</t>
  </si>
  <si>
    <t>15-AMPLIACIÓN DEL PLANTEL EDUCATIVO PARA INICIAL JHON FITZGERALD KENNEDY, MUNICIPIO MAO, PROVINCIA VALVERDE.</t>
  </si>
  <si>
    <t>16-AMPLIACIÓN DEL PLANTEL EDUCATIVO PARA INICIAL CONCEPCIÓN BONA HERNÁNDEZ, MUNICIPIO MAO, PROVINCIA VALVERDE.</t>
  </si>
  <si>
    <t>17-AMPLIACIÓN DEL PLANTEL EDUCATIVO PARA INICIAL JUAN PABLO DUARTE, MUNICIPIO MAO, PROVINCIA VALVERDE.</t>
  </si>
  <si>
    <t>18-AMPLIACIÓN DEL PLANTEL EDUCATIVO PARA INICIAL HERMANAS MIRABAL, MUNICIPIO ESPERANZA, PROVINCIA VALVERDE.</t>
  </si>
  <si>
    <t>19-AMPLIACIÓN DEL PLANTEL EDUCATIVO PARA INICIAL CRISTÓBAL COLÓN, MUNICIPIO ESPERANZA, PROVINCIA VALVERDE.</t>
  </si>
  <si>
    <t>20-AMPLIACIÓN DEL PLANTEL EDUCATIVO PARA INICIAL PROF. MARÍA LUISA ABREU GUZMÁN , MUNICIPIO ESPERANZA, PROVINCIA VALVERDE.</t>
  </si>
  <si>
    <t>21-AMPLIACIÓN DEL PLANTEL EDUCATIVO PARA INICIAL PROF. ELBA ANTONIA BÁEZ CASTRO, MUNICIPIO ESPERANZA, PROVINCIA VALVERDE.</t>
  </si>
  <si>
    <t>22-AMPLIACIÓN DEL PLANTEL EDUCATIVO PARA INICIAL BEJUCAL, MUNICIPIO ESPERANZA, PROVINCIA VALVERDE.</t>
  </si>
  <si>
    <t>23-AMPLIACIÓN DEL PLANTEL EDUCATIVO PARA INICIAL PROF. ARACELIS RAMÍREZ BREA, MUNICIPIO ESPERANZA, PROVINCIA VALVERDE.</t>
  </si>
  <si>
    <t>24-AMPLIACIÓN DEL PLANTEL EDUCATIVO PARA INICIAL CESAR NICOLÁS PENSON, MUNICIPIO ESPERANZA, PROVINCIA VALVERDE.</t>
  </si>
  <si>
    <t>25-AMPLIACIÓN DEL PLANTEL EDUCATIVO PARA INICIAL JINAMAGAO ARRIBA, MUNICIPIO MAO, PROVINCIA VALVERDE.</t>
  </si>
  <si>
    <t>26-AMPLIACIÓN DEL PLANTEL EDUCATIVO PARA INICIAL EL PUENTE, MUNICIPIO ESPERANZA, PROVINCIA VALVERDE.</t>
  </si>
  <si>
    <t>35-AMPLIACIÓN DEL PLANTEL EDUCATIVO PARA INICIAL REVERENDO EDUVIGIS AURELIO DÍAZ NÚÑEZ , MUNICIPIO LAGUNA SALADA, PROVINCIA VALVERDE.</t>
  </si>
  <si>
    <t>37-AMPLIACIÓN DEL PLANTEL EDUCATIVO PARA INICIAL MARÍA ARACELIS MORONTA DOMÍNGUEZ, MUNICIPIO LAGUNA SALADA, PROVINCIA VALVERDE.</t>
  </si>
  <si>
    <t>40-AMPLIACIÓN DEL PLANTEL EDUCATIVO PARA INICIAL PROF. GUILLERMO RAFAEL PERALTA SANDY, MUNICIPIO LAGUNA SALADA, PROVINCIA VALVERDE.</t>
  </si>
  <si>
    <t>40-CONSTRUCCIÓN DE 13 PLANTELES ESCOLARES EN LA PROVINCIA VALVERDE</t>
  </si>
  <si>
    <t>42-RECONSTRUCCIÓN DE LA INFRAESTRUCTURA VIAL URBANA DEL MUNICIPIO DE MAO, PROVINCIA VALVERDE</t>
  </si>
  <si>
    <t>47-CONSTRUCCIÓN  DE 2 ESTANCIAS INFANTILES EN LA PROVINCIA DE VALVERDE (FASE 2)</t>
  </si>
  <si>
    <t>60-CONSTRUCCIÓN DE PLANTELES EDUCATIVOS EN LA PROVINCIA DE VALVERDE (FASE 2)</t>
  </si>
  <si>
    <t>62-CONSTRUCCIÓN DE PLANTELES EDUCATIVOS EN LA PROVINCIA VALVERDE (FASE 3)</t>
  </si>
  <si>
    <t>73-AMPLIACIÓN Y REHABILITACION DE 5 PLANTELES ESCOLARES EN LA PROVINCIA VALVERDE</t>
  </si>
  <si>
    <t>86-REPARACIÓN DE HOSPITALES EN LA PROVINCIA VALVERDE</t>
  </si>
  <si>
    <t>15-CONSTRUCCIÓN PUENTE BADEN TUBULAR AFECTADO POR LA VAGUADA DE ABRIL 2022 EN ARROYO TORO, MUNICIPIO BONAO, PROVINCIA MONSEÑOR NOUEL</t>
  </si>
  <si>
    <t>16-CONSTRUCCIÓN DE PLANTELES EDUCATIVOS EN LA PROVINCIA MONSEÑOR NOUEL (FASE 3)</t>
  </si>
  <si>
    <t>25-CONSTRUCCIÓN DE 11 PLANTELES ESCOLARES EN LA PROVINCIA MONSEÑOR NOUEL</t>
  </si>
  <si>
    <t>33-AMPLIACIÓN DEL PLANTEL EDUCATIVO PARA INICIAL MARÍA FRANCISCO RUSSO BATISTA, MUNICIPIO BONAO, PROVINCIA MONSEÑOR NOUEL.</t>
  </si>
  <si>
    <t>34-AMPLIACIÓN DEL PLANTEL EDUCATIVO PARA INICIAL CRISTIANO, MUNICIPIO MAIMÓN, PROVINCIA MONSEÑOR NOUEL.</t>
  </si>
  <si>
    <t>35-AMPLIACIÓN DEL PLANTEL EDUCATIVO PARA INICIAL AMBROSINA RAMÍREZ DE ABAD, MUNICIPIO PIEDRA BLANCA, PROVINCIA MONSEÑOR NOUEL.</t>
  </si>
  <si>
    <t>38-CONSTRUCCIÓN CENTRO DE CORRECCIÓN Y REHABILITACIÓN (CCR) BONAO, PROVINCIA MONSEÑOR NOUEL</t>
  </si>
  <si>
    <t>46-CONSTRUCCIÓN DE PLANTELES EDUCATIVOS EN LA PROVINCIA DE MONSEÑOR NOUEL (FASE 2)</t>
  </si>
  <si>
    <t>47-AMPLIACIÓN DE PLANTELES EDUCATIVOS EN LA PROVINCIA DE MONSEÑOR NOUEL (FASE 3)</t>
  </si>
  <si>
    <t>47-RECONSTRUCCIÓN DE LA INFRAESTRUCTURA VIAL URBANA DEL MUNICIPIO MAIMÓN, PROVINCIA MONSEÑOR NOUEL</t>
  </si>
  <si>
    <t>48-RECONSTRUCCIÓN DE LA INFRAESTRUCTURA VIAL URBANA DEL MUNICIPIO PIEDRA BLANCA, PROVINCIA MONSEÑOR NOUEL</t>
  </si>
  <si>
    <t>51-AMPLIACIÓN DEL PLANTEL EDUCATIVO PARA INICIAL PEDRO ANTONIO BOBEA, MUNICIPIO BONAO, PROVINCIA MONSEÑOR NOUEL.</t>
  </si>
  <si>
    <t>53-AMPLIACIÓN DEL PLANTEL EDUCATIVO PARA INICIAL ARROYO TORO ARRIBA, MUNICIPIO BONAO, PROVINCIA MONSEÑOR NOUEL.</t>
  </si>
  <si>
    <t>54-AMPLIACIÓN DEL PLANTEL EDUCATIVO PARA INICIAL REVERENDO ERNESTO ROQUE FRÍAS, MUNICIPIO MAIMÓN, PROVINCIA MONSEÑOR NOUEL.</t>
  </si>
  <si>
    <t>55-AMPLIACIÓN DEL PLANTEL EDUCATIVO PARA INICIAL EUGENIO MARÍA DE HOSTOS, MUNICIPIO MAIMÓN, PROVINCIA MONSEÑOR NOUEL.</t>
  </si>
  <si>
    <t>56-AMPLIACIÓN DEL PLANTEL EDUCATIVO PARA INICIAL JUAN PABLO DUARTE, MUNICIPIO PIEDRA BLANCA, PROVINCIA MONSEÑOR NOUEL.</t>
  </si>
  <si>
    <t>57-AMPLIACIÓN DEL PLANTEL EDUCATIVO PARA INICIAL JUAN BAUTISTA RODRÍGUEZ, MUNICIPIO MAIMÓN, PROVINCIA MONSEÑOR NOUEL.</t>
  </si>
  <si>
    <t>58-AMPLIACIÓN DEL PLANTEL EDUCATIVO PARA INICIAL PROF. GILBERTO ANTONIO DÍAZ CAMILO, MUNICIPIO MAIMÓN, PROVINCIA MONSEÑOR NOUEL.</t>
  </si>
  <si>
    <t>58-AMPLIACIÓN Y REHABILITACION DE 6 PLANTELES ESCOLARES EN LA  PROVINCIA MONSEÑOR NOUEL</t>
  </si>
  <si>
    <t>60-CONSTRUCCIÓN  DE 1 ESTANCIAS INFANTILES EN LA PROVINCIA DE MONSEÑOR NOUEL (FASE 2)</t>
  </si>
  <si>
    <t>61-AMPLIACIÓN DEL PLANTEL EDUCATIVO PARA INICIAL MARÍA DEL ORBE, MUNICIPIO MAIMÓN, PROVINCIA MONSEÑOR NOUEL.</t>
  </si>
  <si>
    <t>62-AMPLIACIÓN DEL PLANTEL EDUCATIVO PARA INICIAL CENTRO DE FORMACIÓN INTEGRAL CIGAR FAMILY (CFICF), MUNICIPIO BONAO, PROVINCIA MONSEÑOR NOUEL.</t>
  </si>
  <si>
    <t>63-AMPLIACIÓN DEL PLANTEL EDUCATIVO PARA INICIAL SIMÓN RODRÍGUEZ, MUNICIPIO BONAO, PROVINCIA MONSEÑOR NOUEL.</t>
  </si>
  <si>
    <t>64-AMPLIACIÓN DEL PLANTEL EDUCATIVO PARA INICIAL PROF. FELIPE JIMÉNEZ PEÑA, MUNICIPIO BONAO, PROVINCIA MONSEÑOR NOUEL.</t>
  </si>
  <si>
    <t>65-AMPLIACIÓN DEL PLANTEL EDUCATIVO PARA INICIAL FÉLIX ANTONIO MARTÍNEZ ENCARNACIÓN, MUNICIPIO BONAO, PROVINCIA MONSEÑOR NOUEL.</t>
  </si>
  <si>
    <t>81-CONSTRUCCIÓN PUENTE BADEN TUBULAR AFECTADO POR LA VAGUADA DE ABRIL 2022 EN ARROYO TORO, MUNICIPIO BONAO, PROVINCIA MONSEÑOR NOUEL</t>
  </si>
  <si>
    <t>94-CONSTRUCCIÓN DE PUENTE SOBRE EL RIO LA LEONORA, CALLE MIGUEL ANGEL GARRIDO, MUNICIPIO MAIMON, PROVINCIA MONSEÑOR NOUEL</t>
  </si>
  <si>
    <t>99-CONSTRUCCIÓN PUENTE BADEN TUBULAR AFECTADO POR LA VAGUADA DE ABRIL 2022 EN ARROYO TORO, MUNICIPIO BONAO, PROVINCIA MONSEÑOR NOUEL</t>
  </si>
  <si>
    <t>01-AMPLIACIÓN DEL PLANTEL EDUCATIVO PARA INICIAL GUAZUMITA, MUNICIPIO YAMASÁ, PROVINCIA MONTE PLATA.</t>
  </si>
  <si>
    <t>02-AMPLIACIÓN DEL PLANTEL EDUCATIVO PARA INICIAL ANA VIRGINIA REYNOSO, MUNICIPIO SABANA GRANDE DE BOYÁ, PROVINCIA MONTE PLATA.</t>
  </si>
  <si>
    <t>03-AMPLIACIÓN DEL PLANTEL EDUCATIVO PARA INICIAL FRANCISCO ALBERTO CAAMAÑO DEÑÓ, MUNICIPIO BAYAGUANA, PROVINCIA MONTE PLATA.</t>
  </si>
  <si>
    <t>03-CONSTRUCCIÓN DE MURO DE GAVION EN EL CAMINO VECINAL PERALVILLO-SERRALLES, MUNICIPIO PERALVILLO, PROVINCIA MONTE PLATA</t>
  </si>
  <si>
    <t>04-AMPLIACIÓN DEL PLANTEL EDUCATIVO PARA INICIAL RAMÓN MARTÍNEZ, MUNICIPIO PERALVILLO, PROVINCIA MONTE PLATA.</t>
  </si>
  <si>
    <t>05-AMPLIACIÓN DEL PLANTEL EDUCATIVO PARA INICIAL FERNANDO ARTURO DE MERIÑO, MUNICIPIO MONTE PLATA, PROVINCIA MONTE PLATA.</t>
  </si>
  <si>
    <t>06-AMPLIACIÓN DEL PLANTEL EDUCATIVO PARA INICIAL CARA LINDA, MUNICIPIO MONTE PLATA, PROVINCIA MONTE PLATA.</t>
  </si>
  <si>
    <t>07-AMPLIACIÓN DEL PLANTEL EDUCATIVO PARA INICIAL AMÉRICO LUGO, MUNICIPIO SABANA GRANDE DE BOYÁ, PROVINCIA MONTE PLATA.</t>
  </si>
  <si>
    <t>07-CONSTRUCCIÓN  PUENTE SOBRE RIO GUANUMA, AFECTADO POR LA TORMENTA TROPICAL FRANKLIN, CARRETERA LOS BOTADOS-HATO NUEVO, MUNICIPIO YAMASÁ, PROVINCIA MONTEPLATA</t>
  </si>
  <si>
    <t>07-RECONSTRUCCIÓN DE LA CARRETERA CHIRINO HASTA LA CARRETERA BAYAGUANA - MONTE PLATA, MUNICIPIO MONTE PLATA, PROVINCIA MONTE PLATA</t>
  </si>
  <si>
    <t>08-CONSTRUCCIÓN DE LA CARRETERA LOS COQUITOS - EL PRADO, MUNICIPIO MONTE PLATA, PROVINCIA MONTE PLATA</t>
  </si>
  <si>
    <t>09-RECONSTRUCCIÓN CARRETERA BAYAGUANA - EL PUERTO, PROVINCIA MONTE PLATA</t>
  </si>
  <si>
    <t>10-CONSTRUCCIÓN DE 100 VIVIENDAS ECO-AMIGABLES PARA FAMILIAS EN CONDICIONES DE VULNERABILIDAD EN EL DISTRITO MUNICIPAL CHIRINO, PROVINCIA MONTE PLATA</t>
  </si>
  <si>
    <t>11-CONSTRUCCIÓN DE PLAZA COMUNITARIA EN EL DISTRITO MUNICIPAL DE CHIRINO, PROVINCIA MONTE PLATA</t>
  </si>
  <si>
    <t>18-CONSTRUCCIÓN DE PLANTELES EDUCATIVOS EN LA PROVINCIA MONTE PLATA (FASE 3)</t>
  </si>
  <si>
    <t>26-CONSTRUCCIÓN DE LOS ENLACES Y EL PUENTE SOBRE EL RÍO LA LEONORA EN LA CARRETERA LOS BOTADOS, MUNICIPIO DE YAMASÁ, PROVINCIA MONTE PLATA</t>
  </si>
  <si>
    <t>27-CONSTRUCCIÓN DE 7 PLANTELES ESCOLARES EN LA PROVINCIA MONTE PLATA</t>
  </si>
  <si>
    <t>31-RECONSTRUCCIÓN DE APROCHE AFECTADO POR LA VAGUADA DE ABRIL 2022 EN LA CARRETERA JUAN PABLO II CRUCE JUAN PABLO II - BAYAGUANA, MUNICIPIO BAYAGUANA, PROVINCIA MONTE PLATA</t>
  </si>
  <si>
    <t>34-CONSTRUCCIÓN DE LA  ALCANTARILLA DE CAJÓN SIMPLE, ARROYO PIEDRA EN LA CARRETERA LOS BOTADOS, AFECTADOS POR LA TORMENTA FRANKLIN, MUNICIPIO YAMASÁ, PROVINCIA MONTE PLATA.</t>
  </si>
  <si>
    <t>41-RECONSTRUCCIÓN DEL PUENTE SOBRE EL RIO EL COROZO AFECTADO POR LA VAGUADA DE ABRIL 2022, EN LA CARRETERA HACIENDA ESTRELLA, MUNICIPIO MONTE PLATA, PROVINCIA MONTE PLATA</t>
  </si>
  <si>
    <t>48-CONSTRUCCIÓN DE PLANTELES EDUCATIVOS EN LA PROVINCIA DE MONTE PLATA (FASE 2)</t>
  </si>
  <si>
    <t>48-CONSTRUCCIÓN DEL CAMINO VECINAL LA CEIBA-CHIRINO, MUNICIPIO MONTE PLATA, PROVINCIA MONTE PLATA</t>
  </si>
  <si>
    <t>49-RECONSTRUCCIÓN DEL CAMINO VECINAL SABANA GRANDE DE BOYÁ-AUTOPISTA JUAN PABLO II (AVENIDA DUARTE), PROVINCIA MONTE PLATA.</t>
  </si>
  <si>
    <t>51-AMPLIACIÓN DE PLANTELES EDUCATIVOS EN LA PROVINCIA DE MONTE PLATA (FASE 3)</t>
  </si>
  <si>
    <t>51-CONSTRUCCIÓN DEL PUENTE DIONISIO, AFECTADO POR LA VAGUADA DE ABRIL 2022, MUNICIPIO PERALVILLO, PROVINCIA MONTE PLATA</t>
  </si>
  <si>
    <t>53-RECONSTRUCCIÓN DE LA INFRAESTRUCTURA VIAL URBANA DEL MUNICIPIO PERALVILLO, PROVINCIA MONTE PLATA</t>
  </si>
  <si>
    <t>54-RECONSTRUCCIÓN DE LA INFRAESTRUCTURA VIAL URBANA DEL MUNICIPIO SABANA GRANDE DE BOYÁ, PROVINCIA MONTE PLATA</t>
  </si>
  <si>
    <t>55-RECONSTRUCCIÓN DE LA INFRAESTRUCTURA VIAL URBANA DEL MUNICIPIO YAMASÁ, PROVINCIA MONTE PLATA</t>
  </si>
  <si>
    <t>56-RECONSTRUCCIÓN CAMINO VECINAL DON JUAN-CENTRO DON JUAN AFECTADO POR EL HURACAN FIONA, MUNICIPIO MONTE PLATA, PROVINCIA MONTE PLATA</t>
  </si>
  <si>
    <t>59-AMPLIACIÓN DEL PLANTEL EDUCATIVO PARA INICIAL FRAY PEDRO DE CÓRDOVA, MUNICIPIO YAMASÁ, PROVINCIA MONTE PLATA.</t>
  </si>
  <si>
    <t>60-AMPLIACIÓN DEL PLANTEL EDUCATIVO PARA INICIAL SAN ANTONIO, MUNICIPIO YAMASÁ, PROVINCIA MONTE PLATA.</t>
  </si>
  <si>
    <t>60-AMPLIACIÓN Y REHABILITACION DE 15 PLANTELES ESCOLARES  EN LA PROVINCIA MONTE PLATA</t>
  </si>
  <si>
    <t>61-AMPLIACIÓN DEL PLANTEL EDUCATIVO PARA INICIAL PROF. JUAN EMILIO BOSCH GAVIÑO, MUNICIPIO SABANA GRANDE DE BOYA, PROVINCIA MONTE PLATA</t>
  </si>
  <si>
    <t>61-RECONSTRUCCIÓN CAMINO VECINAL EL HEAM AFECTADO POR EL HURACAN FIONA, MUNICIPIO MONTE PLATA, PROVINCIA MONTE PLATA</t>
  </si>
  <si>
    <t>63-AMPLIACIÓN DEL PLANTEL EDUCATIVO PARA INICIAL FERNANDO ARTURO DE MERIÑO, MUNICIPIO MONTE PLATA, PROVINCIA MONTE PLATA.</t>
  </si>
  <si>
    <t>64-AMPLIACIÓN DEL PLANTEL EDUCATIVO PARA INICIAL BATEY EL CAÑO, MUNICIPIO YAMASÁ, PROVINCIA MONTE PLATA.</t>
  </si>
  <si>
    <t>64-RECONSTRUCCIÓN DEL CAMINO VECINAL BOSQUE ABAJO-BOSQUE ARRIBA ,  AFECTADO POR EL HURACAN FIONA, DISTRITO MUNICIPAL DON JUAN, MUNICIPIO MONTE PLATA, PROVINCIA MONTE PLATA</t>
  </si>
  <si>
    <t>65-AMPLIACIÓN DEL PLANTEL EDUCATIVO PARA INICIAL FRANCISCO MORENO MUÑOZ, MUNICIPIO YAMASÁ, PROVINCIA MONTE PLATA.</t>
  </si>
  <si>
    <t>65-RECONSTRUCCIÓN CAMINO VECINAL CAÑUELO - DAJAO - ANTON SÁNCHEZ, AFECTADO POR EL HURACAN FIONA, MUNICIPIO BAYAGUANA, PROVINCIA MONTE PLATA.</t>
  </si>
  <si>
    <t>66-AMPLIACIÓN DEL PLANTEL EDUCATIVO PARA INICIAL LOS ÁNGELITOS, MUNICIPIO YAMASÁ, PROVINCIA MONTE PLATA.</t>
  </si>
  <si>
    <t>66-RECONSTRUCCIÓN DEL CAMINO VECINAL CALLEJÓN DE DAJAO, AFECTADO POR EL HURACAN FIONA, MUNICIPIO BAYAGUANA, PROVINCIA MONTE PLATA</t>
  </si>
  <si>
    <t>67-AMPLIACIÓN DEL PLANTEL EDUCATIVO PARA INICIAL SABANA GRANDE, MUNICIPIO YAMASÁ, PROVINCIA MONTE PLATA.</t>
  </si>
  <si>
    <t>67-RECONSTRUCCIÓN CAMINO VECINAL LA DOLE-BATEY LOS LANOS, AFECTADO POR EL HURACAN FIONA, MUNICIPIO MONTE PLATA, PROVINCIA MONTE PLATA</t>
  </si>
  <si>
    <t>68-RECONSTRUCCIÓN DEL PUENTE SOBRE EL RÍO SAVITA AFECTADO POR LA VAGUADA DE ABRIL 2022, UBICADO EN LA CARRETERA HACIENDA ESTRELLA - MONTE PLATA, MUNICIPIO MONTE PLATA PROVINCIA MONTE PLATA</t>
  </si>
  <si>
    <t>69-RECONSTRUCCIÓN CAMINO VECINAL LOS SALADOS AFECTADO POR EL HURACAN FIONA, DISTRITO MUNICIPAL DON JUAN, MUNICIPIO MONTE PLATA, PROVINCIA MONTE PLATA</t>
  </si>
  <si>
    <t>72-AMPLIACIÓN DEL PLANTEL EDUCATIVO PARA INICIAL DON JUAN, MUNICIPIO MONTE PLATA, PROVINCIA MONTE PLATA.</t>
  </si>
  <si>
    <t>72-RECONSTRUCCIÓN DE PUENTE ARROYO HONDO, AFECTADO POR VAGUADA ABRIL 2022, CARRETERA HACIENDA ESTRELLA-MONTE PLATA, MUNICIPIO MONTE PLATA, PROVINCIA MONTE PLATA</t>
  </si>
  <si>
    <t>73-CONSTRUCCIÓN DE 3 ESTANCIAS INFANTILES EN LA PROVINCIA DE MONTE PLATA (FASE 3)</t>
  </si>
  <si>
    <t>73-RECONSTRUCCIÓN CARRETERA HACIENDA ESTRELLA- CRUCE PAJON HASTA MONTE PLATA, PROVINCIA MONTE PLATA</t>
  </si>
  <si>
    <t>74-AMPLIACIÓN DEL PLANTEL EDUCATIVO PARA INICIAL EL BOSQUE, MUNICIPIO MONTE PLATA, PROVINCIA MONTE PLATA.</t>
  </si>
  <si>
    <t>75-AMPLIACIÓN DEL PLANTEL EDUCATIVO PARA INICIAL GREGORIO LUPERÓN - PILANCÓN, MUNICIPIO MONTE PLATA, PROVINCIA MONTE PLATA.</t>
  </si>
  <si>
    <t>75-CONSTRUCCIÓN NUEVO PUENTE DE ALCANTARILLA DE CAJON POR DAÑOS VAGUADA ABRIL 2022, CARRETERA HACIENDA ESTRELLA, MUNICIPIO MONTE PLATA, PROVINCIA MONTE PLATA</t>
  </si>
  <si>
    <t>76-AMPLIACIÓN DEL PLANTEL EDUCATIVO PARA INICIAL MATA LIMÓN , MUNICIPIO MONTE PLATA, PROVINCIA MONTE PLATA.</t>
  </si>
  <si>
    <t>77-AMPLIACIÓN DEL PLANTEL EDUCATIVO PARA INICIAL EL LAUREL, MUNICIPIO MONTE PLATA, PROVINCIA MONTE PLATA.</t>
  </si>
  <si>
    <t>78-AMPLIACIÓN DEL PLANTEL EDUCATIVO PARA INICIAL RIO BOYA, MUNICIPIO MONTE PLATA, PROVINCIA MONTE PLATA.</t>
  </si>
  <si>
    <t>79-AMPLIACIÓN DEL PLANTEL EDUCATIVO PARA INICIAL FRÍAS, MUNICIPIO MONTE PLATA, PROVINCIA MONTE PLATA.</t>
  </si>
  <si>
    <t>80-AMPLIACIÓN DEL PLANTEL EDUCATIVO PARA INICIAL CRUCE DE PAYABO, MUNICIPIO MONTE PLATA, PROVINCIA MONTE PLATA.</t>
  </si>
  <si>
    <t>81-AMPLIACIÓN DEL PLANTEL EDUCATIVO PARA INICIAL LA JAGUA, MUNICIPIO MONTE PLATA, PROVINCIA MONTE PLATA.</t>
  </si>
  <si>
    <t>81-RECONSTRUCCIÓN CRUCE DAJAO-CARRETERA BAYAGUANA AFECTADO POR EL HURACAN FIONA, MUNICIPIO BAYAGUANA, PROVINCIA MONTE PLATA</t>
  </si>
  <si>
    <t>82-AMPLIACIÓN DEL PLANTEL EDUCATIVO PARA INICIAL JOSÉ PANTALEÓN CASTILLO, MUNICIPIO BAYAGUANA, PROVINCIA MONTE PLATA.</t>
  </si>
  <si>
    <t>82-RECONSTRUCCIÓN TRAMO DE CARRETERA JUAN PABLO II- CHIRINO AFECTADO POR EL HURACAN FIONA, PROVINCIA MONTE PLATA</t>
  </si>
  <si>
    <t>83-AMPLIACIÓN DEL PLANTEL EDUCATIVO PARA INICIAL MANUEL EMILIO DE LOS SANTOS, MUNICIPIO BAYAGUANA, PROVINCIA MONTE PLATA.</t>
  </si>
  <si>
    <t>83-RECONSTRUCCIÓN CRUCE DAJAO-CARRETERA BAYAGUANA AFECTADO POR EL HURACAN FIONA, MUNICIPIO BAYAGUANA, PROVINCIA MONTE PLATA</t>
  </si>
  <si>
    <t>84-AMPLIACIÓN DEL PLANTEL EDUCATIVO PARA INICIAL MORAYMA VELOZ DE BÁEZ, MUNICIPIO BAYAGUANA, PROVINCIA MONTE PLATA.</t>
  </si>
  <si>
    <t>86-AMPLIACIÓN DEL PLANTEL EDUCATIVO PARA INICIAL PROF. JUAN EMILIO BOSCH GAVIÑO, MUNICIPIO YAMASA, PROVINCIA MONTE PLATA</t>
  </si>
  <si>
    <t>88-AMPLIACIÓN DEL PLANTEL EDUCATIVO PARA INICIAL ANACAONA, MUNICIPIO SABANA GRANDE DE BOYÁ, PROVINCIA MONTE PLATA.</t>
  </si>
  <si>
    <t>89-AMPLIACIÓN DEL PLANTEL EDUCATIVO PARA INICIAL PASTORA CASTILLO, MUNICIPIO SABANA GRANDE DE BOYÁ, PROVINCIA MONTE PLATA.</t>
  </si>
  <si>
    <t>90-AMPLIACIÓN DEL PLANTEL EDUCATIVO PARA INICIAL MINERVA MIRABAL, MUNICIPIO SABANA GRANDE DE BOYÁ, PROVINCIA MONTE PLATA.</t>
  </si>
  <si>
    <t>91-AMPLIACIÓN DEL PLANTEL EDUCATIVO PARA INICIAL ANDRÉS BELLO, MUNICIPIO SABANA GRANDE DE BOYÁ, PROVINCIA MONTE PLATA.</t>
  </si>
  <si>
    <t>92-AMPLIACIÓN DEL PLANTEL EDUCATIVO PARA INICIAL MARTÍN FERRER DE LOS SANTOS, MUNICIPIO PERALVILLO, PROVINCIA MONTE PLATA.</t>
  </si>
  <si>
    <t>92-RECONSTRUCCIÓN DEL PUENTE SOBRE ARROYO DON JUAN, CARRETERA HACIENDA ESTRELLA - MONTE PLATA, AFECTADO POR EL HURACAN FIONA, MUNICIPIO MONTE PLATA, PROVINCIA MONTE PLATA</t>
  </si>
  <si>
    <t>93-AMPLIACIÓN DEL PLANTEL EDUCATIVO PARA INICIAL JESÚS MARÍA MANZUETA, MUNICIPIO PERALVILLO, PROVINCIA MONTE PLATA.</t>
  </si>
  <si>
    <t>93-RECONSTRUCCIÓN DEL PUENTE SOBRE ARROYO NARANJO, CARRETERA HACIENDA ESTRELLA-MONTE PLATA, MUNICIPIO MONTE PLATA, PROVINCIA MONTE PLATA</t>
  </si>
  <si>
    <t>94-AMPLIACIÓN DEL PLANTEL EDUCATIVO PARA INICIAL MANUELA MOREL HERNÁNDEZ, MUNICIPIO PERALVILLO, PROVINCIA MONTE PLATA.</t>
  </si>
  <si>
    <t>94-RECONSTRUCCIÓN DE TRAMO VIAL EN  LOS COQUITOS, MUNICIPIO MONTE PLATA, PROVINCIA MONTE PLATA</t>
  </si>
  <si>
    <t>95-AMPLIACIÓN DEL PLANTEL EDUCATIVO PARA INICIAL MELANIA MANZUETA, MUNICIPIO PERALVILLO, PROVINCIA MONTE PLATA.</t>
  </si>
  <si>
    <t>96-AMPLIACIÓN DEL PLANTEL EDUCATIVO PARA INICIAL JOSÉ VÁSQUEZ JIMÉNEZ, MUNICIPIO PERALVILLO, PROVINCIA MONTE PLATA.</t>
  </si>
  <si>
    <t>99-RECONSTRUCCIÓN DE LA INFRAESTRUCTURA VIAL URBANA DEL SECTOR PUEBLO NUEVO, DISTRITO MUNICIPAL CHIRINO, MUNICIPIO MONTE PLATA, PROVINCIA MONTE PLATA</t>
  </si>
  <si>
    <t>01-RECONSTRUCCIÓN INFRAESTRUCTURAS DE PUENTES PARA MEJORAR LA RESILIENCIA CLIMÁTICA EN REPÚBLICA DOMINICANA.</t>
  </si>
  <si>
    <t>02-RECONSTRUCCIÓN INFRAESTRUCTURAS DE PUENTES PARA MEJORAR LA RESILIENCIA CLIMÁTICA EN REPÚBLICA DOMINICANA.</t>
  </si>
  <si>
    <t>04-RECONSTRUCCIÓN INFRAESTRUCTURAS DE PUENTES PARA MEJORAR LA RESILIENCIA CLIMÁTICA EN REPÚBLICA DOMINICANA.</t>
  </si>
  <si>
    <t>05-RECONSTRUCCIÓN INFRAESTRUCTURAS DE PUENTES PARA MEJORAR LA RESILIENCIA CLIMÁTICA EN REPÚBLICA DOMINICANA.</t>
  </si>
  <si>
    <t>06-RECONSTRUCCIÓN INFRAESTRUCTURAS DE PUENTES PARA MEJORAR LA RESILIENCIA CLIMÁTICA EN REPÚBLICA DOMINICANA.</t>
  </si>
  <si>
    <t>10-RECONSTRUCCIÓN INFRAESTRUCTURAS DE PUENTES PARA MEJORAR LA RESILIENCIA CLIMÁTICA EN REPÚBLICA DOMINICANA.</t>
  </si>
  <si>
    <t>12-RECONSTRUCCIÓN INFRAESTRUCTURAS DE PUENTES PARA MEJORAR LA RESILIENCIA CLIMÁTICA EN REPÚBLICA DOMINICANA.</t>
  </si>
  <si>
    <t>13-RECONSTRUCCIÓN INFRAESTRUCTURAS DE PUENTES PARA MEJORAR LA RESILIENCIA CLIMÁTICA EN REPÚBLICA DOMINICANA.</t>
  </si>
  <si>
    <t>15-RECONSTRUCCIÓN INFRAESTRUCTURAS DE PUENTES PARA MEJORAR LA RESILIENCIA CLIMÁTICA EN REPÚBLICA DOMINICANA.</t>
  </si>
  <si>
    <t>16-RECONSTRUCCIÓN INFRAESTRUCTURAS DE PUENTES PARA MEJORAR LA RESILIENCIA CLIMÁTICA EN REPÚBLICA DOMINICANA.</t>
  </si>
  <si>
    <t>17-RECONSTRUCCIÓN INFRAESTRUCTURAS DE PUENTES PARA MEJORAR LA RESILIENCIA CLIMÁTICA EN REPÚBLICA DOMINICANA.</t>
  </si>
  <si>
    <t>18-RECONSTRUCCIÓN INFRAESTRUCTURAS DE PUENTES PARA MEJORAR LA RESILIENCIA CLIMÁTICA EN REPÚBLICA DOMINICANA.</t>
  </si>
  <si>
    <t>19-RECONSTRUCCIÓN INFRAESTRUCTURAS DE PUENTES PARA MEJORAR LA RESILIENCIA CLIMÁTICA EN REPÚBLICA DOMINICANA.</t>
  </si>
  <si>
    <t>20-RECONSTRUCCIÓN INFRAESTRUCTURAS DE PUENTES PARA MEJORAR LA RESILIENCIA CLIMÁTICA EN REPÚBLICA DOMINICANA.</t>
  </si>
  <si>
    <t>21-RECONSTRUCCIÓN INFRAESTRUCTURAS DE PUENTES PARA MEJORAR LA RESILIENCIA CLIMÁTICA EN REPÚBLICA DOMINICANA.</t>
  </si>
  <si>
    <t>22-RECONSTRUCCIÓN INFRAESTRUCTURAS DE PUENTES PARA MEJORAR LA RESILIENCIA CLIMÁTICA EN REPÚBLICA DOMINICANA.</t>
  </si>
  <si>
    <t>23-RECONSTRUCCIÓN INFRAESTRUCTURAS DE PUENTES PARA MEJORAR LA RESILIENCIA CLIMÁTICA EN REPÚBLICA DOMINICANA.</t>
  </si>
  <si>
    <t>24-RECONSTRUCCIÓN INFRAESTRUCTURAS DE PUENTES PARA MEJORAR LA RESILIENCIA CLIMÁTICA EN REPÚBLICA DOMINICANA.</t>
  </si>
  <si>
    <t>25-RECONSTRUCCIÓN INFRAESTRUCTURAS DE PUENTES PARA MEJORAR LA RESILIENCIA CLIMÁTICA EN REPÚBLICA DOMINICANA.</t>
  </si>
  <si>
    <t>27-RECONSTRUCCIÓN INFRAESTRUCTURAS DE PUENTES PARA MEJORAR LA RESILIENCIA CLIMÁTICA EN REPÚBLICA DOMINICANA.</t>
  </si>
  <si>
    <t>28-RECONSTRUCCIÓN INFRAESTRUCTURAS DE PUENTES PARA MEJORAR LA RESILIENCIA CLIMÁTICA EN REPÚBLICA DOMINICANA.</t>
  </si>
  <si>
    <t>29-RECONSTRUCCIÓN INFRAESTRUCTURAS DE PUENTES PARA MEJORAR LA RESILIENCIA CLIMÁTICA EN REPÚBLICA DOMINICANA.</t>
  </si>
  <si>
    <t>30-RECONSTRUCCIÓN INFRAESTRUCTURAS DE PUENTES PARA MEJORAR LA RESILIENCIA CLIMÁTICA EN REPÚBLICA DOMINICANA.</t>
  </si>
  <si>
    <t>31-RECONSTRUCCIÓN INFRAESTRUCTURAS DE PUENTES PARA MEJORAR LA RESILIENCIA CLIMÁTICA EN REPÚBLICA DOMINICANA.</t>
  </si>
  <si>
    <t>32-RECONSTRUCCIÓN INFRAESTRUCTURAS DE PUENTES PARA MEJORAR LA RESILIENCIA CLIMÁTICA EN REPÚBLICA DOMINICANA.</t>
  </si>
  <si>
    <t>33-RECONSTRUCCIÓN INFRAESTRUCTURAS DE PUENTES PARA MEJORAR LA RESILIENCIA CLIMÁTICA EN REPÚBLICA DOMINICANA.</t>
  </si>
  <si>
    <t>34-RECONSTRUCCIÓN INFRAESTRUCTURAS DE PUENTES PARA MEJORAR LA RESILIENCIA CLIMÁTICA EN REPÚBLICA DOMINICANA.</t>
  </si>
  <si>
    <t>35-RECONSTRUCCIÓN INFRAESTRUCTURAS DE PUENTES PARA MEJORAR LA RESILIENCIA CLIMÁTICA EN REPÚBLICA DOMINICANA.</t>
  </si>
  <si>
    <t>36-RECONSTRUCCIÓN INFRAESTRUCTURAS DE PUENTES PARA MEJORAR LA RESILIENCIA CLIMÁTICA EN REPÚBLICA DOMINICANA.</t>
  </si>
  <si>
    <t>38-RECONSTRUCCIÓN INFRAESTRUCTURAS DE PUENTES PARA MEJORAR LA RESILIENCIA CLIMÁTICA EN REPÚBLICA DOMINICANA.</t>
  </si>
  <si>
    <t>39-RECONSTRUCCIÓN INFRAESTRUCTURAS DE PUENTES PARA MEJORAR LA RESILIENCIA CLIMÁTICA EN REPÚBLICA DOMINICANA.</t>
  </si>
  <si>
    <t>40-RECONSTRUCCIÓN INFRAESTRUCTURAS DE PUENTES PARA MEJORAR LA RESILIENCIA CLIMÁTICA EN REPÚBLICA DOMINICANA.</t>
  </si>
  <si>
    <t>41-RECONSTRUCCIÓN INFRAESTRUCTURAS DE PUENTES PARA MEJORAR LA RESILIENCIA CLIMÁTICA EN REPÚBLICA DOMINICANA.</t>
  </si>
  <si>
    <t>42-RECONSTRUCCIÓN INFRAESTRUCTURAS DE PUENTES PARA MEJORAR LA RESILIENCIA CLIMÁTICA EN REPÚBLICA DOMINICANA.</t>
  </si>
  <si>
    <t>43-RECONSTRUCCIÓN INFRAESTRUCTURAS DE PUENTES PARA MEJORAR LA RESILIENCIA CLIMÁTICA EN REPÚBLICA DOMINICANA.</t>
  </si>
  <si>
    <t>45-RECONSTRUCCIÓN INFRAESTRUCTURAS DE PUENTES PARA MEJORAR LA RESILIENCIA CLIMÁTICA EN REPÚBLICA DOMINICANA.</t>
  </si>
  <si>
    <t>46-RECONSTRUCCIÓN INFRAESTRUCTURAS DE PUENTES PARA MEJORAR LA RESILIENCIA CLIMÁTICA EN REPÚBLICA DOMINICANA.</t>
  </si>
  <si>
    <t>10-AMPLIACIÓN DEL PLANTEL EDUCATIVO PARA INICIAL CARLOS MELQUIADES PEGUERO SÁNCHEZ, MUNICIPIO HATO MAYOR, PROVINCIA HATO MAYOR.</t>
  </si>
  <si>
    <t>10-CONSTRUCCIÓN DE PLANTELES EDUCATIVOS EN LA PROVINCIA HATO MAYOR (FASE 3)</t>
  </si>
  <si>
    <t>11-AMPLIACIÓN DEL PLANTEL EDUCATIVO PARA INICIAL SAN CARLOS, MUNICIPIO SABANA DE LA MAR, PROVINCIA HATO MAYOR.</t>
  </si>
  <si>
    <t>11-RECONSTRUCCIÓN DE LA CARRETERA SABANA DE LA MAR - CAÑO HONDO, MUNICIPIO SABANA DE LA MAR, PROVINCIA HATO MAYOR</t>
  </si>
  <si>
    <t>14-RECONSTRUCCIÓN DE LA CARRETERA EL VALLE - ALTOS DE LA PIEDRA, MUNICIPIO EL VALLE, PROVINCIA HATO MAYOR</t>
  </si>
  <si>
    <t>19-CONSTRUCCIÓN DE 5 PLANTELES ESCOLARES EN LA PROVINCIA HATO MAYOR</t>
  </si>
  <si>
    <t>30-AMPLIACIÓN DEL PLANTEL EDUCATIVO PARA INICIAL PROF. HILDA REYES PUELLO, MUNICIPIO HATO MAYOR, PROVINCIA HATO MAYOR.</t>
  </si>
  <si>
    <t>31-AMPLIACIÓN DEL PLANTEL EDUCATIVO PARA INICIAL MATÍAS RAMÓN MELLA, MUNICIPIO HATO MAYOR, PROVINCIA HATO MAYOR.</t>
  </si>
  <si>
    <t>32-AMPLIACIÓN DEL PLANTEL EDUCATIVO PARA INICIAL LOS HATILLOS, MUNICIPIO HATO MAYOR, PROVINCIA HATO MAYOR.</t>
  </si>
  <si>
    <t>33-AMPLIACIÓN DEL PLANTEL EDUCATIVO PARA INICIAL FRANCISCO DEL ROSARIO SÁNCHEZ, MUNICIPIO HATO MAYOR, PROVINCIA HATO MAYOR.</t>
  </si>
  <si>
    <t>34-AMPLIACIÓN DEL PLANTEL EDUCATIVO PARA INICIAL JUAN PABLO DUARTE, MUNICIPIO HATO MAYOR, PROVINCIA HATO MAYOR.</t>
  </si>
  <si>
    <t>35-AMPLIACIÓN DEL PLANTEL EDUCATIVO PARA INICIAL MANCHADO, MUNICIPIO HATO MAYOR, PROVINCIA HATO MAYOR.</t>
  </si>
  <si>
    <t>36-AMPLIACIÓN DEL PLANTEL EDUCATIVO PARA INICIAL EL GUAYABAL, MUNICIPIO HATO MAYOR, PROVINCIA HATO MAYOR.</t>
  </si>
  <si>
    <t>37-AMPLIACIÓN DEL PLANTEL EDUCATIVO PARA INICIAL PILAR RONDÓN, MUNICIPIO HATO MAYOR, PROVINCIA HATO MAYOR.</t>
  </si>
  <si>
    <t>38-AMPLIACIÓN DEL PLANTEL EDUCATIVO PARA INICIAL MORQUECHO, MUNICIPIO HATO MAYOR, PROVINCIA HATO MAYOR.</t>
  </si>
  <si>
    <t>39-AMPLIACIÓN DEL PLANTEL EDUCATIVO PARA INICIAL MONTE COCA, MUNICIPIO HATO MAYOR, PROVINCIA HATO MAYOR.</t>
  </si>
  <si>
    <t>39-CONSTRUCCIÓN CENTRO DE CORRECCIÓN Y REHABILITACIÓN (CCR) HATO MAYOR, PROVINCIA HATO MAYOR</t>
  </si>
  <si>
    <t>39-CONSTRUCCIÓN DE PLANTELES EDUCATIVOS EN LA PROVINCIA DE HATO MAYOR (FASE 2)</t>
  </si>
  <si>
    <t>40-AMPLIACIÓN DEL PLANTEL EDUCATIVO PARA INICIAL SANTA MARÍA DEL BATEY, MUNICIPIO HATO MAYOR, PROVINCIA HATO MAYOR.</t>
  </si>
  <si>
    <t>41-AMPLIACIÓN DEL PLANTEL EDUCATIVO PARA INICIAL LAS PAJAS, MUNICIPIO HATO MAYOR, PROVINCIA HATO MAYOR.</t>
  </si>
  <si>
    <t>42-AMPLIACIÓN DEL PLANTEL EDUCATIVO PARA INICIAL SUDADERO, MUNICIPIO HATO MAYOR, PROVINCIA HATO MAYOR.</t>
  </si>
  <si>
    <t>42-AMPLIACIÓN Y REHABILITACION DE 8 PLANTELES ESCOLARES EN LA PROVINCIAHATO MAYOR</t>
  </si>
  <si>
    <t>43-AMPLIACIÓN DEL PLANTEL EDUCATIVO PARA INICIAL LAS CAÑITAS, MUNICIPIO SABANA DE LA MAR, PROVINCIA HATO MAYOR.</t>
  </si>
  <si>
    <t>52-CONSTRUCCIÓN DEL PUENTE SOBRE RÍO GUAMIRA EN LA CARRETERA HATO MAYOR - SABANA DE LA MAR, MUNICIPIO HATO MAYOR, PROVINCIA HATO MAYOR</t>
  </si>
  <si>
    <t>55-CONSTRUCCIÓN AYUDANTIA DEL  MOPC EN EL MUNICIPIO HATO MAYOR DEL REY, PROVINCIA DE HATO MAYOR</t>
  </si>
  <si>
    <t>76-CONSTRUCCIÓN DE PUENTE TIPO ALCANTARILLA DE CAJÓN, AFECTADO POR EL HURACÁN FIONA, EN ARROYO PAÑA PAÑA, MUNICIPIO HATO MAYOR DEL REY, PROVINCIA HATO MAYOR</t>
  </si>
  <si>
    <t>80-CONSTRUCCIÓN CONSTRUCCIÓN PUENTE MIXTO SOBRE EL RIO PAÑA PAÑA AFECTADO POR EL HURACÁN FIONA, BARRIO PUERTO RICO, MUNICIPIO HATO MAYOR DEL REY, PROVINCIA HATO MAYOR</t>
  </si>
  <si>
    <t>02-CONSTRUCCIÓN MUROS DE GAVIONES EN MARGEN NORTE DEL RIO NIZAO, AFECTADO POR EL DISTURBIO TROPICAL NO.22, COMUNIDAD LA ESTRECHURA, MUNICIPIO SAN JOSÉ DE OCOA, PROVINCIA SAN JOSÉ DE OCOA</t>
  </si>
  <si>
    <t>13-RECONSTRUCCIÓN DEL TRAMO III DE LA CARRETERA RANCHO ARRIBA-SABANA LARGA (TERMINACIÓN CARRETERA CIBAO-SUR), MUNICIPIOS RANCHO ARRIBA Y SABANA LARGA, PROVINCIA SAN JOSÉ DE OCOA</t>
  </si>
  <si>
    <t>15-CONSTRUCCIÓN MURO DE GAVIONES, ARROYO LA VACA, CARRETERA EL NARANJAL AFECTADO POR EL DISTURBIO TROPICAL 22, MUNICIPIO SABANA LARGA, PROVINCIA SAN JOSE DE OCOA</t>
  </si>
  <si>
    <t>20-CONSTRUCCIÓN MUROS DE GAVIONES EN EL PUENTE ARROYO EL LIMÓN ABAJO, AFECTADO POR LA VAGUADA DE ABRIL 2022, MUNICIPIO SAN JOSÉ DE OCOA, PROV. SAN JOSÉ DE OCOA</t>
  </si>
  <si>
    <t>32-AMPLIACIÓN DEL PLANTEL EDUCATIVO PARA INICIAL LA CIÉNAGA, MUNICIPIO SAN JOSÉ DE OCOA, PROVINCIA SAN JOSÉ DE OCOA.</t>
  </si>
  <si>
    <t>33-AMPLIACIÓN DEL PLANTEL EDUCATIVO PARA INICIAL NARANJAL ARRIBA, MUNICIPIO SAN JOSÉ DE OCOA, PROVINCIA SAN JOSÉ DE OCOA.</t>
  </si>
  <si>
    <t>33-CONSTRUCCIÓN DE PUENTE BADÉN TUBULAR AFECTADO POR LA VAGUADA DE ABRIL 2022 SOBRE EL RÍO NIZAO, MUNICIPIO RANCHO ARRIBA, PROVINCIA SAN JOSÉ DE OCOA</t>
  </si>
  <si>
    <t>34-AMPLIACIÓN DEL PLANTEL EDUCATIVO PARA INICIAL ARROYO BLANCO, MUNICIPIO RANCHO ARRIBA, PROVINCIA SAN JOSÉ DE OCOA.</t>
  </si>
  <si>
    <t>35-AMPLIACIÓN DEL PLANTEL EDUCATIVO PARA INICIAL MONTE NEGRO, MUNICIPIO RANCHO ARRIBA, PROVINCIA SAN JOSÉ DE OCOA.</t>
  </si>
  <si>
    <t>36-CONSTRUCCIÓN PUENTE DE HORMIGON POSTENSADO SOBRE ARROYO LA VACA EN LA CALLE MANOLO TAVÁREZ JUSTO, AFECTADO POR EL DISTURBIO TROPICAL NO.22, MUNICIPIO SABANA LARGA, PROVINCIA SAN JOSÉ DE OCOA</t>
  </si>
  <si>
    <t>45-CONSTRUCCIÓN DE MURO DE GAVIONES EN ARROYO LA VACA AFECTADO POR LA VAGUADA DE ABRIL 2022, MUNICIPIO SABANA LARGA, PROVINCIA SAN JOSÉ DE OCOA</t>
  </si>
  <si>
    <t>53-CONSTRUCCIÓN DE PLANTELES EDUCATIVOS EN LA PROVINCIA DE SAN JOSÉ DE OCOA (FASE 2)</t>
  </si>
  <si>
    <t>58-RECONSTRUCCIÓN DE LA INFRAESTRUCTURA VIAL URBANA DEL MUNICIPIO RANCHO ARRIBA, PROVINCIA SAN JOSE DE OCOA</t>
  </si>
  <si>
    <t>71-CONSTRUCCIÓN DEL PUENTE SOBRE EL RÍO BANILEJO Y RECONSTRUCCIÓN DE ENLACE EN LA CARRETERA EL PINAR - EL MEMIZO, AFECTADO POR EL DISTURBIO TROPICAL NO.22, MUNICIPIO SAN JOSÉ DE OCOA, PROVINCIA SAN JOSÉ DE OCOA</t>
  </si>
  <si>
    <t>73-CONSTRUCCIÓN DEL PLAY DE BÉISBOL DEL MUNICIPIO DE SABANA LARGA, PROVINCIA SAN JOSÉ DE OCOA</t>
  </si>
  <si>
    <t>86-RECONSTRUCCIÓN DEL CAMINO VECINAL EL NARANJAL - LA BARRA - PARRA AFECTADO POR LA TORMENTA FRANKLIN, MUNICIPIO SAN JOSÉ DE OCOA, PROVINCIA SAN JOSÉ DE OCOA</t>
  </si>
  <si>
    <t>99-RECONSTRUCCIÓN DE ENLACE Y CONSTRUCCIÓN DE PUENTE SOBRE RIO NIZAO, CARRETERA RANCHO ARRIBA- MONTE NEGRO, AFECTADO POR EL DISTURBIO NO. 22, MUNICIPIO RANCHO ARRIBA, PROVINCIA SAN JOSÉ DE OCOA</t>
  </si>
  <si>
    <t>01-AMPLIACIÓN DEL PLANTEL EDUCATIVO PARA INICIAL PROF. VINICIO VALENZUELA PÉREZ, MUNICIPIO LOS ALCARRIZOS, PROVINCIA SANTO DOMINGO.</t>
  </si>
  <si>
    <t>01-CONSTRUCCIÓN DE OFICINAS DEL ESTADO MAYOR ERD, MUNICIPIO PEDRO BRAND, PROVINCIA SANTO DOMINGO</t>
  </si>
  <si>
    <t>01-CONSTRUCCIÓN DEL PLANTEL EDUCATIVO DE EDUCACIÓN ESPECIAL Y DE APOYOS MÚLTIPLES DOÑA MANUELA DIEZ, MUNICIPIO SANTO DOMINGO OESTE, PROVINCIA SANTO DOMINGO.</t>
  </si>
  <si>
    <t>01-RECONSTRUCCIÓN ESTADIO DE SOFTBALL LOS MAMEYES  MUNICIPIO  SANTO DOMINGO ESTE, PROVINCIA SANTO DOMINGO</t>
  </si>
  <si>
    <t>02-AMPLIACIÓN DEL PLANTEL EDUCATIVO PARA INICIAL JUANA SALTITOPA, MUNICIPIO LOS ALCARRIZOS, PROVINCIA SANTO DOMINGO.</t>
  </si>
  <si>
    <t>03-AMPLIACIÓN DEL PLANTEL EDUCATIVO PARA INICIAL CAMILA HENRÍQUEZ - FE Y ALEGRÍA, MUNICIPIO LOS ALCARRIZOS, PROVINCIA SANTO DOMINGO.</t>
  </si>
  <si>
    <t>03-CONSTRUCCIÓN CENTRO DE ACOPIO BIENES NACIONALES, SANTO DOMINGO NORTE</t>
  </si>
  <si>
    <t>03-CONSTRUCCIÓN INSTALACIONES PARA EL CUERPO ESPECIALIZADO DE MITIGACION A EMERGENCIAS Y DESASTRES, CEMED, DIRECCION GENERAL - CENTRO DE MITIGACION OZAMA, DISTRITO NACIONAL</t>
  </si>
  <si>
    <t>05-AMPLIACIÓN DEL PLANTEL EDUCATIVO PARA INICIAL JESÚS DE NAZARET - BATEY PALMAREJITO, MUNICIPIO LOS ALCARRIZOS, PROVINCIA SANTO DOMINGO.</t>
  </si>
  <si>
    <t>05-CONSTRUCCIÓN EDIFICIO DE DOS NIVELES DEL INSTITUTO DE CARDIOLOGÍA</t>
  </si>
  <si>
    <t>06-AMPLIACIÓN DEL PLANTEL EDUCATIVO PARA INICIAL SOCORRO SÁNCHEZ, MUNICIPIO LOS ALCARRIZOS, PROVINCIA SANTO DOMINGO.</t>
  </si>
  <si>
    <t>06-CONSTRUCCIÓN DEL PARQUE  DISTRITO INDUSTRIAL SANTO DOMINGO OESTE (DISDO), EN HATO NUEVO, MANOGUAYABO</t>
  </si>
  <si>
    <t>07-CONSTRUCCIÓN EDIFICIO PARA SALONES PARROQUIALES, PARROQUIA STELLA MARIS, MUNICIPIO SANTO DOMINGO ESTE.</t>
  </si>
  <si>
    <t>07-CONSTRUCCIÓN PALACIO DE JUSTICIA DE SANTO DOMINGO ESTE</t>
  </si>
  <si>
    <t>08-AMPLIACIÓN DEL PLANTEL EDUCATIVO PARA INICIAL PROF. ANA LUISA ANDÚJAR SOLANO -  FE Y ALEGRÍA, MUNICIPIO LOS ALCARRIZOS, PROVINCIA SANTO DOMINGO.</t>
  </si>
  <si>
    <t>10-RECONSTRUCCIÓN CAMINO VECINAL GUERRA - LA JOYA - EL PEJE, MUNICIPIO SAN ANTONIO DE GUERRA, PROVINCIA SANTO DOMINGO</t>
  </si>
  <si>
    <t>11-AMPLIACIÓN DEL PLANTEL EDUCATIVO PARA INICIAL MÁXIMO GOMEZ - EL VIGÍA, MUNICIPIO BOCA CHICA, PROVINCIA SANTO DOMINGO.</t>
  </si>
  <si>
    <t>11-CONSTRUCCIÓN CENTRO UNIVERSITARIO REGIONAL UASD SANTO DOMINGO ESTE, PROVINCIA SANTO DOMINGO</t>
  </si>
  <si>
    <t>12-AMPLIACIÓN DEL PLANTEL EDUCATIVO PARA INICIAL PROF. ALBALINA ACOSTA DE VÁSQUEZ, MUNICIPIO BOCA CHICA, PROVINCIA SANTO DOMINGO.</t>
  </si>
  <si>
    <t>13-AMPLIACIÓN DEL PLANTEL EDUCATIVO PARA INICIAL VITALINA MORDÁN DE LA CRUZ, MUNICIPIO BOCA CHICA, PROVINCIA SANTO DOMINGO.</t>
  </si>
  <si>
    <t>13-CONSTRUCCIÓN DE CENTRO DIAGNÓSTICO Y ATENCIÓN PRIMARIA EN CIUDAD MODELO, SANTO DOMINGO NORTE , PROVINCIA SANTO DOMINGO</t>
  </si>
  <si>
    <t>13-CONSTRUCCIÓN Y RECONSTRUCCIÓN DE DESTACAMENTOS POLICIALES EN COMUNIDADES DE LA PROVINCIA SANTO DOMINGO</t>
  </si>
  <si>
    <t>14-AMPLIACIÓN DEL PLANTEL EDUCATIVO PARA INICIAL HERMANAS MIRABAL, MUNICIPIO BOCA CHICA, PROVINCIA SANTO DOMINGO.</t>
  </si>
  <si>
    <t>14-CONSTRUCCIÓN DE PUENTE LEVADIZO EN SUSTITUCIÓN AL FLOTANTE SOBRE EL RIO OZAMA, ENTRE AV. FRANCISCO CAAMAÑO DEÑÓ CON AV. MALECÓN, PROVINCIA SANTO DOMINGO</t>
  </si>
  <si>
    <t>14-CONSTRUCCIÓN MUROS DE GAVIONES EN CALLE SANTA CLARA SECTOR DE MANOGUAYABO, AFECTADO POR EL DISTURBIO TROPICAL NO 22, MUNICIPIO SANTO DOMINGO OESTE, PROVINCIA SANTO DOMINGO</t>
  </si>
  <si>
    <t>15-AMPLIACIÓN DEL PLANTEL EDUCATIVO PARA INICIAL MARÍA CARO, MUNICIPIO BOCA CHICA, PROVINCIA SANTO DOMINGO.</t>
  </si>
  <si>
    <t>16-AMPLIACIÓN DE PLANTELES EDUCATIVOS EN LA PROVINCIA DE SANTO DOMINGO (FASE 2)</t>
  </si>
  <si>
    <t>16-AMPLIACIÓN DEL PLANTEL EDUCATIVO PARA INICIAL AURA ALTAGRACIA BENZANT, MUNICIPIO BOCA CHICA, PROVINCIA SANTO DOMINGO.</t>
  </si>
  <si>
    <t>16-REPARACIÓN HOSPITALES DE LA PROVINCIA SANTO DOMINGO</t>
  </si>
  <si>
    <t>17-AMPLIACIÓN DEL PLANTEL EDUCATIVO PARA INICIAL MARÍA TRINIDAD SÁNCHEZ, MUNICIPIO BOCA CHICA, PROVINCIA SANTO DOMINGO.</t>
  </si>
  <si>
    <t>17-CONSTRUCCIÓN MUROS DE GAVIONES EN MARGENES DEL ARROYO MANOGUAYABO, SECTOR EL CONTROL, AFECTADO POR EL DISTURBIO TROPICAL NO.22, MUNICIPIO SANTO DOMINGO OESTE, PROVINCIA SANTO DOMINGO</t>
  </si>
  <si>
    <t>18-AMPLIACIÓN DEL PLANTEL EDUCATIVO PARA INICIAL MARÍA CONCEPCIÓN BONA, MUNICIPIO BOCA CHICA, PROVINCIA SANTO DOMINGO.</t>
  </si>
  <si>
    <t>19-AMPLIACIÓN DEL PLANTEL EDUCATIVO PARA INICIAL EMILIO PRUD¿HOMME, MUNICIPIO BOCA CHICA, PROVINCIA SANTO DOMINGO.</t>
  </si>
  <si>
    <t>20-AMPLIACIÓN DEL PLANTEL EDUCATIVO PARA INICIAL COLOMBINA CASTRO, MUNICIPIO BOCA CHICA, PROVINCIA SANTO DOMINGO.</t>
  </si>
  <si>
    <t>21-AMPLIACIÓN DEL PLANTEL EDUCATIVO PARA INICIAL PROF. JUAN TAYLOR VENTURA, MUNICIPIO BOCA CHICA, PROVINCIA SANTO DOMINGO.</t>
  </si>
  <si>
    <t>21-CONSTRUCCIÓN DE PASO A DESNIVEL EN INTERSECCIÓN PROLONGACION AV. 27 DE FEBRERO CON AV. ISABEL AGUIAR, MUNICIPIO SANTO DOMINGO OESTE, PROVINCIA SANTO DOMINGO</t>
  </si>
  <si>
    <t>21-RECONSTRUCCIÓN DE LA CARRETERA LA CEIBITA - LOS MAMBRUCE, MUNICIPIO DE SANTO DOMINGO NORTE, PROVINCIA SANTO DOMINGO</t>
  </si>
  <si>
    <t>22-AMPLIACIÓN DEL PLANTEL EDUCATIVO PARA INICIAL RANCHO ARRIBA, MUNICIPIO SANTO DOMINGO NORTE, PROVINCIA SANTO DOMINGO.</t>
  </si>
  <si>
    <t>23-AMPLIACIÓN DEL PLANTEL EDUCATIVO PARA INICIAL PROF. ELPIDIO JAVIER TAPIA, MUNICIPIO SANTO DOMINGO NORTE, PROVINCIA SANTO DOMINGO.</t>
  </si>
  <si>
    <t>23-CONSTRUCCIÓN DE 2,240 VIVIENDAS EN HATO NUEVO, MUNICIPIO SANTO DOMINGO OESTE, PROVINCIA SANTO DOMINGO</t>
  </si>
  <si>
    <t>24-AMPLIACIÓN DEL PLANTEL EDUCATIVO PARA INICIAL PASTORA MARGARITA MERCEDES, MUNICIPIO SANTO DOMINGO NORTE, PROVINCIA SANTO DOMINGO.</t>
  </si>
  <si>
    <t>25-AMPLIACIÓN DEL PLANTEL EDUCATIVO PARA INICIAL EUGENIO MARÍA DE HOSTOS, MUNICIPIO SANTO DOMINGO NORTE, PROVINCIA SANTO DOMINGO.</t>
  </si>
  <si>
    <t>26-AMPLIACIÓN DEL PLANTEL EDUCATIVO PARA INICIAL EL ROSARIO, MUNICIPIO SANTO DOMINGO NORTE, PROVINCIA SANTO DOMINGO.</t>
  </si>
  <si>
    <t>27-AMPLIACIÓN DEL PLANTEL EDUCATIVO PARA INICIAL PROF. ALTAGRACIA CLARIS, MUNICIPIO SANTO DOMINGO NORTE, PROVINCIA SANTO DOMINGO.</t>
  </si>
  <si>
    <t>28-AMPLIACIÓN DEL PLANTEL EDUCATIVO PARA INICIAL EL OCHO, MUNICIPIO SANTO DOMINGO NORTE, PROVINCIA SANTO DOMINGO.</t>
  </si>
  <si>
    <t>29-AMPLIACIÓN DEL PLANTEL EDUCATIVO PARA INICIAL AVE MARÍA, MUNICIPIO SANTO DOMINGO NORTE, PROVINCIA SANTO DOMINGO.</t>
  </si>
  <si>
    <t>30-AMPLIACIÓN DEL PLANTEL EDUCATIVO PARA INICIAL CARMEN CELIA BALAGUER DE PAXOT, MUNICIPIO SANTO DOMINGO NORTE, PROVINCIA SANTO DOMINGO.</t>
  </si>
  <si>
    <t>30-CONSTRUCCIÓN DE 2 ALCANTARILLAS TIPO CAJÓN SIMPLE, EN ARROYOS LA VUELTA Y LA PLATA, CARRETERA SIERRA PRIETA- MAMÁ TINGÓ, AFECTADAS POR EL DISTURBIO NO. 22, MUNICIPIO PEDRO BRAND, PROVINCIA SANTO DOMINGO</t>
  </si>
  <si>
    <t>33-AMPLIACIÓN DEL PLANTEL EDUCATIVO PARA INICIAL FRANCISCO JOSÉ CABRAL LÓPEZ - GUARICANO AFUERA, MUNICIPIO SANTO DOMINGO NORTE, PROVINCIA SANTO DOMINGO.</t>
  </si>
  <si>
    <t>34-AMPLIACIÓN DEL PLANTEL EDUCATIVO PARA INICIAL LA BOMBA , MUNICIPIO SANTO DOMINGO NORTE, PROVINCIA SANTO DOMINGO.</t>
  </si>
  <si>
    <t>34-CONSTRUCCIÓN DE 36 ESTANCIAS INFANTILES EN LA PROVINCIA SANTO DOMINGO (FASE 2)</t>
  </si>
  <si>
    <t>35-AMPLIACIÓN DEL PLANTEL EDUCATIVO PARA INICIAL REPÚBLICA DE ECUADOR, MUNICIPIO SANTO DOMINGO NORTE, PROVINCIA SANTO DOMINGO.</t>
  </si>
  <si>
    <t>36-AMPLIACIÓN DEL PLANTEL EDUCATIVO PARA INICIAL LA GINA, MUNICIPIO SANTO DOMINGO NORTE, PROVINCIA SANTO DOMINGO.</t>
  </si>
  <si>
    <t>37-AMPLIACIÓN DEL PLANTEL EDUCATIVO PARA INICIAL MIRADOR NORTE, MUNICIPIO SANTO DOMINGO NORTE, PROVINCIA SANTO DOMINGO.</t>
  </si>
  <si>
    <t>38-AMPLIACIÓN DEL PLANTEL EDUCATIVO PARA INICIAL PROF. LUZ MARÍA BATISTA GERMÁN, MUNICIPIO SANTO DOMINGO NORTE, PROVINCIA SANTO DOMINGO.</t>
  </si>
  <si>
    <t>39-AMPLIACIÓN DEL PLANTEL EDUCATIVO PARA INICIAL SANTO TOMÁS DE AQUINO, MUNICIPIO SANTO DOMINGO ESTE, PROVINCIA SANTO DOMINGO.</t>
  </si>
  <si>
    <t>39-CONSTRUCCIÓN DE 78 PLANTELES ESCOLARES EN LA PROVINCIA SANTO DOMINGO</t>
  </si>
  <si>
    <t>40-AMPLIACIÓN DEL PLANTEL EDUCATIVO PARA INICIAL PROF. THELMA MEJÍA, MUNICIPIO SANTO DOMINGO ESTE, PROVINCIA SANTO DOMINGO.</t>
  </si>
  <si>
    <t>40-CONSTRUCCIÓN PUENTE EN HORMIGÓN POSTENSADO SOBRE ARROYO MANOGUAYABO EN LA AV. LOS BEISBOLISTAS, AFECTADO POR EL DISTURBIO TROPICAL NO. 22, MUNICIPIO SANTO DOMINGO OESTE, PROVINCIA SANTO DOMINGO</t>
  </si>
  <si>
    <t>41-AMPLIACIÓN DEL PLANTEL EDUCATIVO PARA INICIAL PUERTO RICO, MUNICIPIO SANTO DOMINGO ESTE, PROVINCIA SANTO DOMINGO.</t>
  </si>
  <si>
    <t>42-AMPLIACIÓN DEL PLANTEL EDUCATIVO PARA INICIAL PROF. ISABEL SEGURA DE APATANO , MUNICIPIO SANTO DOMINGO ESTE, PROVINCIA SANTO DOMINGO.</t>
  </si>
  <si>
    <t>43-AMPLIACIÓN DEL PLANTEL EDUCATIVO PARA INICIAL PROF. MARÍA MERCEDES GÓMEZ, MUNICIPIO SANTO DOMINGO ESTE, PROVINCIA SANTO DOMINGO.</t>
  </si>
  <si>
    <t>44-AMPLIACIÓN DEL PLANTEL EDUCATIVO PARA INICIAL PROF. VICTORIANA SANCIÓN BECO, MUNICIPIO SANTO DOMINGO ESTE, PROVINCIA SANTO DOMINGO.</t>
  </si>
  <si>
    <t>45-AMPLIACIÓN DEL PLANTEL EDUCATIVO PARA INICIAL REPÚBLICA DE NICARAGUA, MUNICIPIO SANTO DOMINGO ESTE, PROVINCIA SANTO DOMINGO.</t>
  </si>
  <si>
    <t>46-AMPLIACIÓN DEL PLANTEL EDUCATIVO PARA INICIAL PROF. NILDA CELESTE NOVA, MUNICIPIO SANTO DOMINGO ESTE, PROVINCIA SANTO DOMINGO.</t>
  </si>
  <si>
    <t>47-AMPLIACIÓN DEL PLANTEL EDUCATIVO PARA INICIAL MATÍAS RAMÓN MELLA, MUNICIPIO SANTO DOMINGO ESTE, PROVINCIA SANTO DOMINGO.</t>
  </si>
  <si>
    <t>48-AMPLIACIÓN DEL PLANTEL EDUCATIVO PARA INICIAL EL DESPERTAR, MUNICIPIO SANTO DOMINGO ESTE, PROVINCIA SANTO DOMINGO.</t>
  </si>
  <si>
    <t>49-AMPLIACIÓN DEL PLANTEL EDUCATIVO PARA INICIAL PATRIA MELLA, MUNICIPIO SANTO DOMINGO ESTE, PROVINCIA SANTO DOMINGO.</t>
  </si>
  <si>
    <t>49-RECONSTRUCCIÓN PUENTE FRANCISCO DEL ROSARIO SANCHEZ (PUENTE DE LA 17) AFECTADO POR LA VAGUADA DE ABRIL 2022, PROVINCIA SANTO DOMINGO</t>
  </si>
  <si>
    <t>49-REPARACIÓN DEL PUENTE GENERAL GREGORIO LUPERÓN (LA BARQUITA), AFECTADO POR LA TORMENTA TROPICAL MELISSA, MUNICIPIO SANTO DOMINGO ESTE, PROVINCIA SANTO DOMINGO</t>
  </si>
  <si>
    <t>50-AMPLIACIÓN DEL PLANTEL EDUCATIVO PARA INICIAL REPÚBLICA DE PANAMÁ, MUNICIPIO SANTO DOMINGO ESTE, PROVINCIA SANTO DOMINGO.</t>
  </si>
  <si>
    <t>51-AMPLIACIÓN DEL PLANTEL EDUCATIVO PARA INICIAL REPÚBLICA DE BELICE, MUNICIPIO SANTO DOMINGO ESTE, PROVINCIA SANTO DOMINGO.</t>
  </si>
  <si>
    <t>52-AMPLIACIÓN DEL PLANTEL EDUCATIVO PARA INICIAL LA GRÚA, MUNICIPIO SANTO DOMINGO ESTE, PROVINCIA SANTO DOMINGO.</t>
  </si>
  <si>
    <t>53-AMPLIACIÓN DEL PLANTEL EDUCATIVO PARA INICIAL CENTRO SALESIANO MONS. JUAN FÉLIX PEPÉN, MUNICIPIO SANTO DOMINGO ESTE, PROVINCIA SANTO DOMINGO.</t>
  </si>
  <si>
    <t>54-AMPLIACIÓN DE PLANTELES EDUCATIVOS EN LA PROVINCIA SANTO DOMINGO (FASE 3)</t>
  </si>
  <si>
    <t>54-AMPLIACIÓN DEL PLANTEL EDUCATIVO PARA INICIAL LA INMACULADA - FE Y ALEGRÍA, MUNICIPIO SANTO DOMINGO ESTE, PROVINCIA SANTO DOMINGO.</t>
  </si>
  <si>
    <t>54-CONSTRUCCIÓN AVENIDA DEL NUEVO CAMINO</t>
  </si>
  <si>
    <t>55-AMPLIACIÓN DEL PLANTEL EDUCATIVO PARA INICIAL CARMEN QUIDIELLO DE BOSCH, MUNICIPIO SANTO DOMINGO ESTE, PROVINCIA SANTO DOMINGO.</t>
  </si>
  <si>
    <t>56-AMPLIACIÓN DEL PLANTEL EDUCATIVO PARA INICIAL 24 DE ABRIL, MUNICIPIO SANTO DOMINGO ESTE, PROVINCIA SANTO DOMINGO.</t>
  </si>
  <si>
    <t>57-AMPLIACIÓN DEL PLANTEL EDUCATIVO PARA INICIAL LOS PALMEROS, MUNICIPIO SANTO DOMINGO ESTE, PROVINCIA SANTO DOMINGO.</t>
  </si>
  <si>
    <t>58-AMPLIACIÓN DEL PLANTEL EDUCATIVO PARA INICIAL FRANCISCO DEL ROSARIO SÁNCHEZ, MUNICIPIO SANTO DOMINGO ESTE, PROVINCIA SANTO DOMINGO.</t>
  </si>
  <si>
    <t>59-AMPLIACIÓN DEL PLANTEL EDUCATIVO PARA INICIAL LOS BERROA, MUNICIPIO SAN ANTONIO DE GUERRA, PROVINCIA SANTO DOMINGO.</t>
  </si>
  <si>
    <t>59-CONSTRUCCIÓN DE PLANTELES EDUCATIVOS EN LA PROVINCIA DE SANTO DOMINGO (FASE 2)</t>
  </si>
  <si>
    <t>60-AMPLIACIÓN DEL PLANTEL EDUCATIVO PARA INICIAL PARROQUIAL MATECA (MADRE TERESA DE CALCUTA), MUNICIPIO SAN ANTONIO DE GUERRA, PROVINCIA SANTO DOMINGO.</t>
  </si>
  <si>
    <t>60-REHABILITACIÓN DEL ALMACÉN EN EL CENTRO DE ATENCIÓN INTEGRAL PARA LA DISCAPACIDAD (CAID), MUNICIPIO SANTO DOMINGO OESTE, PROVINCIA SANTO DOMINGO.</t>
  </si>
  <si>
    <t>61-AMPLIACIÓN DEL PLANTEL EDUCATIVO PARA INICIAL TOMAS HERNÁNDEZ FRANCO, MUNICIPIO SAN ANTONIO DE GUERRA, PROVINCIA SANTO DOMINGO.</t>
  </si>
  <si>
    <t>61-CONSTRUCCIÓN DE PLANTELES EDUCATIVOS EN LA PROVINCIA SANTO DOMINGO (FASE 3)</t>
  </si>
  <si>
    <t>62-AMPLIACIÓN DEL PLANTEL EDUCATIVO PARA INICIAL BASILIO FRÍAS, MUNICIPIO SAN ANTONIO DE GUERRA, PROVINCIA SANTO DOMINGO.</t>
  </si>
  <si>
    <t>63-AMPLIACIÓN DEL PLANTEL EDUCATIVO PARA INICIAL CAMILA HENRÍQUEZ UREÑA, MUNICIPIO SAN ANTONIO DE GUERRA, PROVINCIA SANTO DOMINGO.</t>
  </si>
  <si>
    <t>64-AMPLIACIÓN DEL PLANTEL EDUCATIVO PARA INICIAL JUAN ANTONIO ALIX - LUZ Y ESPERANZA, MUNICIPIO SAN ANTONIO DE GUERRA, PROVINCIA SANTO DOMINGO.</t>
  </si>
  <si>
    <t>65-AMPLIACIÓN DEL PLANTEL EDUCATIVO PARA INICIAL ELISEO CORDERO CASTILLO, MUNICIPIO SAN ANTONIO DE GUERRA, PROVINCIA SANTO DOMINGO.</t>
  </si>
  <si>
    <t>66-AMPLIACIÓN DEL PLANTEL EDUCATIVO PARA INICIAL AGUSTÍN SANTANA, MUNICIPIO SAN ANTONIO DE GUERRA, PROVINCIA SANTO DOMINGO.</t>
  </si>
  <si>
    <t>68-AMPLIACIÓN DEL PLANTEL EDUCATIVO PARA INICIAL FRANCISCO DEL ROSARIO SÁNCHEZ, MUNICIPIO SAN ANTONIO DE GUERRA, PROVINCIA SANTO DOMINGO.</t>
  </si>
  <si>
    <t>69-AMPLIACIÓN DEL PLANTEL EDUCATIVO PARA INICIAL JUAN REYES SANTANA, MUNICIPIO SANTO DOMINGO ESTE, PROVINCIA SANTO DOMINGO.</t>
  </si>
  <si>
    <t>70-AMPLIACIÓN DEL PLANTEL EDUCATIVO PARA INICIAL JOBITA SORIANO, MUNICIPIO SAN ANTONIO DE GUERRA, PROVINCIA SANTO DOMINGO.</t>
  </si>
  <si>
    <t>71-AMPLIACIÓN DEL PLANTEL EDUCATIVO PARA INICIAL SANTIAGO LANOY, MUNICIPIO SAN ANTONIO DE GUERRA, PROVINCIA SANTO DOMINGO.</t>
  </si>
  <si>
    <t>72-AMPLIACIÓN DEL PLANTEL EDUCATIVO PARA INICIAL JUAN ANTONIO ALIX, MUNICIPIO SAN ANTONIO DE GUERRA, PROVINCIA SANTO DOMINGO.</t>
  </si>
  <si>
    <t>72-AMPLIACIÓN Y REHABILITACION DE 28 PLANTELES ESCOLARES EN LA PROVINCIA SANTO DOMINGO</t>
  </si>
  <si>
    <t>73-AMPLIACIÓN DEL PLANTEL EDUCATIVO PARA INICIAL PROF. JUAN FÉLIX ORTIZ, MUNICIPIO SAN ANTONIO DE GUERRA, PROVINCIA SANTO DOMINGO.</t>
  </si>
  <si>
    <t>74-AMPLIACIÓN DEL PLANTEL EDUCATIVO PARA INICIAL TANCREDO VÁSQUEZ, MUNICIPIO SAN ANTONIO DE GUERRA, PROVINCIA SANTO DOMINGO.</t>
  </si>
  <si>
    <t>75-AMPLIACIÓN DEL PLANTEL EDUCATIVO PARA INICIAL MÁXIMO ÁVILES BLONDA, MUNICIPIO SAN ANTONIO DE GUERRA, PROVINCIA SANTO DOMINGO.</t>
  </si>
  <si>
    <t>76-AMPLIACIÓN DEL PLANTEL EDUCATIVO PARA INICIAL PROF. JUANA TAVERAS LIRIANO, MUNICIPIO SAN ANTONIO DE GUERRA, PROVINCIA SANTO DOMINGO.</t>
  </si>
  <si>
    <t>77-AMPLIACIÓN DEL PLANTEL EDUCATIVO PARA INICIAL EL LICEY, MUNICIPIO SANTO DOMINGO NORTE, PROVINCIA SANTO DOMINGO.</t>
  </si>
  <si>
    <t>78-AMPLIACIÓN DEL PLANTEL EDUCATIVO PARA INICIAL ELDA JOSEFA REYES DE MUÑOZ, MUNICIPIO SANTO DOMINGO ESTE, PROVINCIA SANTO DOMINGO.</t>
  </si>
  <si>
    <t>79-AMPLIACIÓN DEL PLANTEL EDUCATIVO PARA INICIAL JAPÓN, MUNICIPIO SANTO DOMINGO ESTE, PROVINCIA SANTO DOMINGO.</t>
  </si>
  <si>
    <t>85-AMPLIACIÓN DEL PLANTEL EDUCATIVO PARA INICIAL EMMA BALAGUER, MUNICIPIO SANTO DOMINGO OESTE, PROVINCIA SANTO DOMINGO.</t>
  </si>
  <si>
    <t>86-AMPLIACIÓN DEL PLANTEL EDUCATIVO PARA INICIAL ANTIGUA Y BARBUDA, MUNICIPIO SANTO DOMINGO OESTE, PROVINCIA SANTO DOMINGO.</t>
  </si>
  <si>
    <t>87-AMPLIACIÓN DEL PLANTEL EDUCATIVO PARA INICIAL ROSARIO EVANGELINA SOLANO - HATO NUEVO MANOGUAYABO, MUNICIPIO SANTO DOMINGO OESTE, PROVINCIA SANTO DOMINGO.</t>
  </si>
  <si>
    <t>88-AMPLIACIÓN DEL PLANTEL EDUCATIVO PARA INICIAL GRAL. JOSÉ FRANCISCO DE SAN MARTIN, MUNICIPIO SANTO DOMINGO OESTE, PROVINCIA SANTO DOMINGO.</t>
  </si>
  <si>
    <t>89-AMPLIACIÓN DEL PLANTEL EDUCATIVO PARA INICIAL PROF. MARÍA AMADA RAMÍREZ DÍAZ, MUNICIPIO SANTO DOMINGO OESTE, PROVINCIA SANTO DOMINGO.</t>
  </si>
  <si>
    <t>89-CONSTRUCCIÓN DE 2 PUENTES SOBRE EL RÍO LEBRÓN, AFECTADOS POR LA TORMENTA FRANKLIN, MUNICIPIO PEDRO BRAND, PROVINCIA SANTO DOMINGO</t>
  </si>
  <si>
    <t>90-AMPLIACIÓN DEL PLANTEL EDUCATIVO PARA INICIAL BÁSICA LAS MALVINAS, MUNICIPIO SANTO DOMINGO OESTE, PROVINCIA SANTO DOMINGO.</t>
  </si>
  <si>
    <t>91-AMPLIACIÓN DEL PLANTEL EDUCATIVO PARA INICIAL PROF. PETRONILA TRINIDAD SUÁREZ, MUNICIPIO SANTO DOMINGO OESTE, PROVINCIA SANTO DOMINGO.</t>
  </si>
  <si>
    <t>92-AMPLIACIÓN DEL PLANTEL EDUCATIVO PARA INICIAL DON BOSCO, MUNICIPIO SANTO DOMINGO OESTE, PROVINCIA SANTO DOMINGO.</t>
  </si>
  <si>
    <t>92-AMPLIACIÓN DEL PUENTE FRANCISCO JACINTO PEYNADO QUE UNE AL DISTRITO NACIONAL CON EL MUNICIPIO SANTO DOMINGO NORTE, PROVINCIA SANTO DOMINGO</t>
  </si>
  <si>
    <t>93-AMPLIACIÓN DEL PLANTEL EDUCATIVO PARA INICIAL PROF. ALBA LUZ CASILLA DÍAZ, MUNICIPIO PEDRO BRAND, PROVINCIA SANTO DOMINGO.</t>
  </si>
  <si>
    <t>94-AMPLIACIÓN DEL PLANTEL EDUCATIVO PARA INICIAL MARINO MORENO GONZÁLEZ, MUNICIPIO PEDRO BRAND, PROVINCIA SANTO DOMINGO.</t>
  </si>
  <si>
    <t>95-AMPLIACIÓN DEL PLANTEL EDUCATIVO PARA INICIAL JUANA DE ARCO, MUNICIPIO PEDRO BRAND, PROVINCIA SANTO DOMINGO.</t>
  </si>
  <si>
    <t>96-AMPLIACIÓN DEL PLANTEL EDUCATIVO PARA INICIAL GREGORIO SANTOS, MUNICIPIO PEDRO BRAND, PROVINCIA SANTO DOMINGO.</t>
  </si>
  <si>
    <t>97-AMPLIACIÓN DEL PLANTEL EDUCATIVO PARA INICIAL CONCEPCIÓN BONA, MUNICIPIO SANTO DOMINGO OESTE, PROVINCIA SANTO DOMINGO.</t>
  </si>
  <si>
    <t>98-AMPLIACIÓN DEL PLANTEL EDUCATIVO PARA INICIAL PROF. FRANCIA MARGARITA AYALA SÁNCHEZ, MUNICIPIO PEDRO BRAND, PROVINCIA SANTO DOMINGO.</t>
  </si>
  <si>
    <t>99-AMPLIACIÓN DEL PLANTEL EDUCATIVO PARA INICIAL FÉLIX LOPE DE VEGA, MUNICIPIO PEDRO BRAND, PROVINCIA SANTO DOMINGO.</t>
  </si>
  <si>
    <t>89-RECONSTRUCCIÓN DEL FRENTE MARÍTIMO DE ANDRÉS, MUNICIPIO BOCA CHICA, PROVINCIA SANTO DOMINGO</t>
  </si>
  <si>
    <t>01-CONSTRUCCIÓN LABORATORIO DE CALIBRACIONES DOSIMÉTRICAS PARA LA PROTECCIÓN RADIOLÓGICA, DISTRITO NACIONAL.</t>
  </si>
  <si>
    <t>05-CONSTRUCCIÓN DE PUENTES PEATONALES Y DE MOTOCICLETAS A NIVEL NACIONAL</t>
  </si>
  <si>
    <t>33-REHABILITACIÓN HOSPITAL GENERAL Y ESPECIALIDADES DR. NELSON ASTACIO, SANTO DOMINGO NORTE, PROV. SANTO DOMINGO,</t>
  </si>
  <si>
    <t>51-CONSTRUCCIÓN SEGUNDA ETAPA CENTROS DE ATENCIÓN INTEGRAL PARA NIÑOS DISCAPACITADOS(CAID) (COORDINADO CON EL DESPACHO DE LA PRIMERA DAM</t>
  </si>
  <si>
    <t>01-CONSTRUCCIÓN  DEL LABORATORIO REGIONAL DE SALUD PÚBLICA EN AZUA DE COMPOSTELA</t>
  </si>
  <si>
    <t>01-MEJORAMIENTO DEL SISTEMA DE DISTRIBUCION ELECTRICA A NIVEL NACIONAL</t>
  </si>
  <si>
    <t>15-MEJORAMIENTO DE OBRAS PÚBLICAS RESILIENTES PARA REDUCIR RIESGOS DE DESASTRES EN EL CONTEXTO DEL CAMBIO CLIMÁTICO  A NIVEL NACIONAL</t>
  </si>
  <si>
    <t>21-FORTALECIMIENTO DE LA INFRAESTRUCTURA SANITARIA DEL SISTEMA NACIONAL DE SALUD EN LA REPÚBLICA DOMINICANA</t>
  </si>
  <si>
    <t>2.5.9-TRANSFERENCIAS DE CAPITAL A OTRAS INSTITUCIONES PÚBLICAS</t>
  </si>
  <si>
    <t>18-REHABILITACIÓN DE EDIFICIO PARA LA NUEVA OFICINA DEL MINISTERIO ADMINISTRATIVO DE LA PRESIDENCIA, DISTRITO NACIONAL</t>
  </si>
  <si>
    <t>13-AMPLIACIÓN DEL PLANTEL EDUCATIVO PARA INICIAL ALTAGRACIA BENÍTEZ, MUNICIPIO AZUA, PROVINCIA AZUA.</t>
  </si>
  <si>
    <t>27-RECONSTRUCCIÓN DEL PUENTE TIPO CAJON SOBRE ARROYO BIJAO, VILLA LINDA, MUNICIPIO SAN FRANCISCO DE MACORÍS, PROVINCIA DUARTE</t>
  </si>
  <si>
    <t>40-AMPLIACIÓN DEL PLANTEL EDUCATIVO PARA INICIAL JOSÉ ALTAGRACIA ANTIGUA FRÍAS, MUNICIPIO ARENOSO, PROVINCIA DUARTE.</t>
  </si>
  <si>
    <t>80-RECONSTRUCCIÓN CAMINO VECINAL EL AGUACATE - LA COLE - LA JAGUA - EL GUAYABO, MUNICIPIO SAN FRANCISCO DE MACORIS, PROVINCIA DUARTE</t>
  </si>
  <si>
    <t>95-RECONSTRUCCIÓN DEL CAMINO VECINAL EL AGUACATE - LA ZARZA, MUNICIPIO SAN FRANCISCO DE MACORÍS, PROVINCIA DUARTE</t>
  </si>
  <si>
    <t>25-RECONSTRUCCIÓN DE LA CARRETERA LA YAGUIZA - LOS ZACONES - LOS CACAOS - SAN FRANCISCO DE MACORÍS</t>
  </si>
  <si>
    <t>11-AMPLIACIÓN DEL PLANTEL EDUCATIVO PARA INICIAL PEDRO MIR, MUNICIPIO HIGÜEY, PROVINCIA LA ALTAGRACIA.</t>
  </si>
  <si>
    <t>91-RECONSTRUCCIÓN DE PASARELAS DE ACCESO PEATONAL A PLAYA MACAO, DISTRITO MUNICIPAL VERÓN, PROVINCIA LA ALTAGRACIA.</t>
  </si>
  <si>
    <t>14-AMPLIACIÓN DEL PLANTEL EDUCATIVO PARA INICIAL RAMONA RODRÍGUEZ DE SANTANA, MUNICIPIO LA VEGA, PROVINCIA LA VEGA.</t>
  </si>
  <si>
    <t>45-AMPLIACIÓN DE PLANTELES EDUCATIVOS EN LA PROVINCIA DE MARIA TRINIDAD SANCHEZ (FASE 3)</t>
  </si>
  <si>
    <t>49-AMPLIACIÓN DEL PLANTEL EDUCATIVO PARA INICIAL AURORA TAVAREZ BELLIARD, MUNICIPIO GUAYUBÍN, PROVINCIA MONTE CRISTI.</t>
  </si>
  <si>
    <t>57-AMPLIACIÓN DEL PLANTEL EDUCATIVO PARA INICIAL RAMONA MUÑOZ DE PASCAL, MUNICIPIO CASTAÑUELAS, PROVINCIA MONTE CRISTI.</t>
  </si>
  <si>
    <t>50-AMPLIACIÓN DEL PLANTEL EDUCATIVO PARA INICIAL CONCEPCIÓN BONA, MUNICIPIO BANÍ, PROVINCIA PERAVIA.</t>
  </si>
  <si>
    <t>57-RECONSTRUCCIÓN DE LA INFRAESTRUCTURA VIAL URBANA DEL MUNICIPIO NIZAO, PROVINCIA PERAVIA</t>
  </si>
  <si>
    <t>48-RECONSTRUCCIÓN DE CARRETERA RANCHETE- LOS TRES PASOS - LOS HIDALGOS, MUNICIPIO PUERTO PLATA, PROVINCIA PUERTO PLATA</t>
  </si>
  <si>
    <t>82-RECONSTRUCCIÓN DE LA INFRAESTRUCTURA VIAL URBANA DEL MUNICIPIO LUPERÓN, PROVINCIA PUERTO PLATA</t>
  </si>
  <si>
    <t>07-REHABILITACIÓN DEL TELEFÉRICO TURISTICO DE PUERTO PLATA. </t>
  </si>
  <si>
    <t>70-CONSTRUCCIÓN DE PUENTE PEATONAL Y MOTORIZADO EN EL KM 20 DE LA AUTOPISTA 6 DE NOVIEMBRE, BARRIO EL CAJUILITO, PROVINCIA SAN CRISTOBAL</t>
  </si>
  <si>
    <t>85-AMPLIACIÓN DEL INSTITUTO PREPARATORIO DE MENORES SC "REFOR", PROVINCIA DE SAN CRISTÓBAL.</t>
  </si>
  <si>
    <t>22-RECONSTRUCCIÓN DE LOS TRAMOS CARRETEROS LA CHARCA - BARRANCA - CRUCE CARRETERA SABANA IGLESIAS, LA CHARCA - JÁNICO - SABANA IGLESIAS, PROVINCIA SANTIAGO.</t>
  </si>
  <si>
    <t>35-AMPLIACIÓN DEL PLANTEL EDUCATIVO PARA INICIAL PROF. GRICELIS MARTÍNEZ, MUNICIPIO SANTIAGO, PROVINCIA SANTIAGO.</t>
  </si>
  <si>
    <t>66-AMPLIACIÓN DEL PLANTEL EDUCATIVO PARA INICIAL JAPÓN (HATO DEL YAQUE), MUNICIPIO SANTIAGO, PROVINCIA SANTIAGO.</t>
  </si>
  <si>
    <t>60-AMPLIACIÓN DEL PLANTEL EDUCATIVO PARA INICIAL PROF. JUAN EMILIO BOSCH GAVIÑO - EMI, MUNICIPIO MAIMÓN, PROVINCIA MONSEÑOR NOUEL.</t>
  </si>
  <si>
    <t>73-AMPLIACIÓN DEL PLANTEL EDUCATIVO PARA INICIAL CHIRINO, MUNICIPIO MONTE PLATA, PROVINCIA MONTE PLATA.</t>
  </si>
  <si>
    <t>07-RECONSTRUCCIÓN INFRAESTRUCTURAS DE PUENTES PARA MEJORAR LA RESILIENCIA CLIMÁTICA EN REPÚBLICA DOMINICANA.</t>
  </si>
  <si>
    <t>08-RECONSTRUCCIÓN INFRAESTRUCTURAS DE PUENTES PARA MEJORAR LA RESILIENCIA CLIMÁTICA EN REPÚBLICA DOMINICANA.</t>
  </si>
  <si>
    <t>09-RECONSTRUCCIÓN INFRAESTRUCTURAS DE PUENTES PARA MEJORAR LA RESILIENCIA CLIMÁTICA EN REPÚBLICA DOMINICANA.</t>
  </si>
  <si>
    <t>11-RECONSTRUCCIÓN INFRAESTRUCTURAS DE PUENTES PARA MEJORAR LA RESILIENCIA CLIMÁTICA EN REPÚBLICA DOMINICANA.</t>
  </si>
  <si>
    <t>14-RECONSTRUCCIÓN INFRAESTRUCTURAS DE PUENTES PARA MEJORAR LA RESILIENCIA CLIMÁTICA EN REPÚBLICA DOMINICANA.</t>
  </si>
  <si>
    <t>26-RECONSTRUCCIÓN INFRAESTRUCTURAS DE PUENTES PARA MEJORAR LA RESILIENCIA CLIMÁTICA EN REPÚBLICA DOMINICANA.</t>
  </si>
  <si>
    <t>37-RECONSTRUCCIÓN INFRAESTRUCTURAS DE PUENTES PARA MEJORAR LA RESILIENCIA CLIMÁTICA EN REPÚBLICA DOMINICANA.</t>
  </si>
  <si>
    <t>15-RECONSTRUCCIÓN DE LA CARRETERA YERBA BUENA - BOLILLA - LA CLARA - EL CAPOTE, MUNICIPIO HATO MAYOR, PROVINCIA HATO MAYOR</t>
  </si>
  <si>
    <t>16-RECONSTRUCCIÓN DE LA CARRETERA YERBA BUENA - BOLILLA - LA CLARA - EL CAPOTE, MUNICIPIO HATO MAYOR, PROVINCIA HATO MAYOR</t>
  </si>
  <si>
    <t>02-RECONSTRUCCIÓN DE LA CARRETERA EL PINAR - RANCHO FRANCISCO - LOS COROZOS AFECTADA POR LA TORMENTA TROPICAL FRANKLIN, MUNICIPIO SAN JOSÉ DE OCOA, PROVINCIA SAN JOSÉ DE OCOA</t>
  </si>
  <si>
    <t>03-CONSTRUCCIÓN INFRAESTRUCTURAS PARA EL BATALLON DE TRANSPORTACION, ERD, MUNICIPIO PEDRO BRAND, PROVINCIA SANTO DOMINGO</t>
  </si>
  <si>
    <t>14-REPARACIÓN DEL TÚNEL EN LA AVENIDA LAS AMÉRICAS, AFECTADO POR EL DISTURBIO TROPICAL NO. 22, MUNICIPIO SANTO DOMINGO ESTE, PROVINCIA SANTO DOMINGO</t>
  </si>
  <si>
    <t>40-RECONSTRUCCIÓN DE LA INFRAESTRUCTURA VIAL URBANA DEL RESIDENCIAL ÁLAMO I, AFECTADA POR EL DISTURBIO TROPICAL NO. 22, MUNICIPIO SANTO DOMINGO OESTE, PROVINCIA SANTO DOMINGO</t>
  </si>
  <si>
    <t>92-RECONSTRUCCIÓN PLAZA DE VENDEDORES DE BOCA CHICA, MUNICIPIO BOCA CHICA.</t>
  </si>
  <si>
    <t>01-NORMALIZACIÓN DE LOS PROCESADORES LÁCTEOS DE LA REPÚBLICA DOMINICANA</t>
  </si>
  <si>
    <t>01-FORTALECIMIENTO DEL SISTEMA NACIONAL DE SALUD DE LA REPUBLICA DOMINICANA</t>
  </si>
  <si>
    <t>01-MEJORAMIENTO DE LA SANIDAD E INOCUIDAD AGRO-ALIMENTARIA EN LA REPÚBLICA DOMINICANA</t>
  </si>
  <si>
    <t xml:space="preserve">Pres. Inicial   </t>
  </si>
  <si>
    <t>5= (2/PIB)</t>
  </si>
  <si>
    <t>Etiquetas de fila</t>
  </si>
  <si>
    <t>17-CONSTRUCCIÓN DE RELLENO SANITARIO PARA LA DISPOSICIÒN FINAL DE RESIDUOS SÒLIDOS EN EL MUNICIPIO SAN IGNACIO DE SABANETA, PROVINCIA SANTIAGO RODRÌGUEZ</t>
  </si>
  <si>
    <t>90-REMODELACIÓN DE OFICINA PARA LA PROMOCION TURISTICA (OPT) EN EL AEROPUERTO INTERNACIONAL LAS AMERICAS (AILA), DISTRITO MUNICIPAL LA CALETA, PROVINCIA SANTO DOMINGO.</t>
  </si>
  <si>
    <t>3.2-Aplicaciones financieras</t>
  </si>
  <si>
    <t>20-CONSTRUCCIÓN DESTACAMENTO POLICIAL (C-3-15 A) PUERTA DE HIERRO, SECTOR PALMA REAL, DISTRITO NACIONAL</t>
  </si>
  <si>
    <t>22-REMODELACIÓN DESTACAMENTO POLICIAL C-3 KM.9 DE LA AUTOPISTA DUARTE, DISTRITO NACIONAL</t>
  </si>
  <si>
    <t>18-CONSTRUCCIÓN DE DESTACAMENTO POLICIAL EN EL MUNICIPIO GUAYABAL, PROVINCIA AZUA</t>
  </si>
  <si>
    <t>39-CONSTRUCCIÓN DESTACAMENTO POLICIAL EN EL SECTOR SABANA YEGUA, MUNICIPIO SABANA YEGUA, PROVINCIA AZUA</t>
  </si>
  <si>
    <t>30-CONSTRUCCIÓN DESTACAMENTO POLICIAL EN EL D.M MENA, MUNICIPIO TAMAYO, PROVINCIA BAHORUCO</t>
  </si>
  <si>
    <t>35-CONSTRUCCIÓN DESTACAMENTO POLICIAL EN EL AGUACATE, MUNICIPIO NEIBA, PROVINCIA BAHORUCO</t>
  </si>
  <si>
    <t>38-CONSTRUCCIÓN DESTACAMENTO POLICIAL CABEZA DE TORO, MUNICIPIO TAMAYO, PROVINCIA BAHORUCO</t>
  </si>
  <si>
    <t>22-CONSTRUCCIÓN DESTACAMENTOS POLICIALES EN COMUNIDADES SELECCIONADAS DE LA PROVINCIA DUARTE</t>
  </si>
  <si>
    <t>40-CONSTRUCCIÓN DESTACAMENTO POLICIAL GUARAGUAO, D.M CRISTO REY DE GUARAGUAO, PROVINCIA DUARTE</t>
  </si>
  <si>
    <t>41-CONSTRUCCIÓN DESTACAMENTO POLICIAL LA YAGUIZA, MUNICIPIO SAN FRANCISCO DE MACORIS, PROVINCIA DUARTE</t>
  </si>
  <si>
    <t>44-CONSTRUCCIÓN DESTACAMENTO POLICIAL GUANITO, MUNICIPIO EL LLANO, PROVINCIA ELÍAS PIÑA</t>
  </si>
  <si>
    <t>09-CONSTRUCCIÓN Y RECONSTRUCCIÓN DE DESTACAMENTOS POLICIALES EN COMUNIDADES DE LA PROVINCIA INDEPENDENCIA</t>
  </si>
  <si>
    <t>31-CONSTRUCCIÓN DESTACAMENTO POLICIAL SANTO CERRO, SECCION BURENDE, MUNICIPIO LA VEGA, PROVINCIA LA VEGA</t>
  </si>
  <si>
    <t>33-CONSTRUCCIÓN DESTACAMENTO POLICIAL EN EL SECTOR JARABACOA, MUNICIPIO JARABACOA, PROV. LA VEGA</t>
  </si>
  <si>
    <t>29-CONSTRUCCIÓN DESTACAMENTO POLICIAL EN LA COMUNIDAD CARBONERA, MUNICIPIO PEPILLO SALCEDO, PROV. MONTE CRISTI</t>
  </si>
  <si>
    <t>42-CONSTRUCCIÓN DESTACAMENTO POLICIAL PALO VERDE, MUNICIPIO CASTAÑUELAS, PROVINCIA MONTE CRISTI</t>
  </si>
  <si>
    <t>45-CONSTRUCCIÓN DESTACAMENTO POLICIAL CASTAÑUELAS, MUNICIPIO CASTAÑUELAS, PROVINCIA MONTE CRISTI</t>
  </si>
  <si>
    <t>15-CONSTRUCCIÓN DE FUNERARIA MUNICIPIO OVIEDO, PROVINCIA PEDERNALES</t>
  </si>
  <si>
    <t>33-CONSTRUCCIÓN CENTRO COMUNAL SECTOR PAJARITO, MUNICIPIO YAGUATE, PROVINCIA SAN CRISTOBAL</t>
  </si>
  <si>
    <t>37-CONSTRUCCIÓN DESTACAMENTO POLICIAL EN EL D.M HATILLO, MUNICIPIO SAN CRISTÓBAL, PROVINCIA   SAN CRISTÓBAL</t>
  </si>
  <si>
    <t>35-CONSTRUCCIÓN FUNERARIA INGENIO SANTA FE, MUNICIPIO SAN PEDRO DE MACORÍS, PROVINCIA SAN PEDRO DE MACORÍS</t>
  </si>
  <si>
    <t>17-CONSTRUCCIÓN Y RECONSTRUCCIÓN DE DESTACAMENTOS POLICIALES, EN COMUNIDADES DE LA PROVINCIA SANTIAGO</t>
  </si>
  <si>
    <t>32-CONSTRUCCIÓN DESTACAMENTO POLICIAL EN LA COMUNIDAD LA GINA, MUNICIPIO YAMASÁ, PROV. MONTE PLATA</t>
  </si>
  <si>
    <t>43-CONSTRUCCIÓN DESTACAMENTO POLICIAL MAJAGUAL, MUNICIPIO SABANA GRANDE DE BOYA, PROVINCIA MONTE PLATA</t>
  </si>
  <si>
    <t>34-CONSTRUCCIÓN DESTACAMENTO POLICIAL SAN RAFAEL, PARAJE KILÓMETRO 20, MUNICIPIO EL VALLE, PROVINCIA HATO MAYOR</t>
  </si>
  <si>
    <t>12-MEJORAMIENTO DE VIVIENDAS Y EMBELLECIMIENTO URBANO CON ARTE PÚBLICO EN EL BARRIO ENRIQUILLO, MUNICIPIO SANTO DOMINGO OESTE.</t>
  </si>
  <si>
    <t>19-CONSTRUCCIÓN CLUB DEPORTIVO Y CULTURAL NUEVA GENERACION, SECTOR HATO NUEVO, MUNICIPIO SANTO DOMINGO OESTE, PROVINCIA SANTO DOMINGO</t>
  </si>
  <si>
    <t>21-CONSTRUCCIÓN DESTACAMENTO POLICIAL EN BELLA COLINA-SAN MIGUEL, MUNICIPIO SANTO DOMINGO OESTE, PROVINCIA SANTO DOMINGO</t>
  </si>
  <si>
    <t>23-REMODELACIÓN DESTACAMENTO POLICIAL (O-1-3), SECTOR LOS AMERICANOS, MUNICIPIO LOS ALCARRIZOS, PROVINCIA SANTO DOMINGO</t>
  </si>
  <si>
    <t>24-CONSTRUCCIÓN DESTACAMENTO POLICIAL MATA SAN JUAN, SECTOR LICEY, MUNICIPIO SANTO DOMINGO NORTE, PROVINCIA SANTO DOMINGO</t>
  </si>
  <si>
    <t>25-CONSTRUCCIÓN DESTACAMENTO POLICIAL EN EL BATEY BIENVENIDO, MUNICIPIO SANTO DOMINGO OESTE, PROV. SANTO DOMINGO</t>
  </si>
  <si>
    <t>26-REMODELACIÓN DESTACAMENTO POLICIAL EN EL SECTOR PEDRO BRAND, MUNICIPIO PEDRO BRAND, PROV. SANTO DOMINGO</t>
  </si>
  <si>
    <t>27-CONSTRUCCIÓN DESTACAMENTO POLICIAL EN LA SECCION GUANUMA, DISTRITO MUNICIPAL LA VICTORIA, MUNICIPIO SANTO DOMINGO NORTE</t>
  </si>
  <si>
    <t>28-REMODELACIÓN DESTACAMENTO POLICIAL HACIENDA ESTRELLA, D.M LA VICTORIA, MUNICIPIO SANTO DOMINGO NORTE, PROVINCIA SANTO DOMINGO</t>
  </si>
  <si>
    <t>36-CONSTRUCCIÓN DESTACAMENTO POLICIAL MATA DE PALMA, PARAJE LA REFORMA, MUNICIPIO SAN ANTONIO DE GUERRA, PROVINCIA SANTO DOMINGO</t>
  </si>
  <si>
    <t>46-CONSTRUCCIÓN DE PARQUE RECREATIVO EN LA BASE AEREA DE SAN ISIDRO, MUNICIPIO SANTO DOMINGO ESTE, PROVINCIA SANTO DOMINGO.</t>
  </si>
  <si>
    <t>Solo se incluyen los proyectos de inversión pública</t>
  </si>
  <si>
    <t>45-REMODELACIÓN DE LAS EDIFICACIONES DEL INSTITUTO DE INNOVACIÓN EN BIOTECNOLOGÍA E INDUSTRIA PARA ALBERGAR LAS OFICINAS DEL MINISTERIO DE INTERIOR Y POLICÍA, DISTRITO NACIONAL.</t>
  </si>
  <si>
    <t>34-CONSTRUCCIÓN PARROQUIA SAN PEDRO Y SAN PABLO, BONAO, PROVINCIA MONSEÑOR NOUEL</t>
  </si>
  <si>
    <t>24-REHABILITACIÓN RESIDENCIAL DR. LEOCADIO PEÑA PARA EL COLEGIO MEDICO DOMINICANO, MUNICIPIO SANTO DOMINGO NORTE, PROVINCIA SANTO DOMINGO</t>
  </si>
  <si>
    <t>64-CONSTRUCCIÓN  DE 10 ESTANCIAS INFANTILES DE LA PROVINCIA DISTRITO NACIONAL (FASE 3)</t>
  </si>
  <si>
    <t>13-AMPLIACIÓN DEL PLANTEL EDUCATIVO PARA INICIAL LA TINA, MUNICIPIO LA VEGA, PROVINCIA LA VEGA.</t>
  </si>
  <si>
    <t>73-REPARACIÓN ESTADIO MUNICIPAL DE BEISBOL EN EL COMPLEJO DEPORTIVO TOMAS BINET, MUNICIPIO SAN PEDRO DE MACORIS, PROVINCIA SAN PEDRO DE MACORÍS</t>
  </si>
  <si>
    <t>74-REPARACIÓN PISTA DE ATLETISMO EN EL COMPLEJO DEPORTIVO TOMAS BINET, MUNICIPIO SAN PEDRO DE MACORÍS, PROVINCIA SAN PEDRO DE MACORIS.</t>
  </si>
  <si>
    <t>75-REPARACIÓN ESTADIO MUNICIPAL DE SOFTBOLL EN EL COMPLEJO DEPORTIVO TOMAS BINET, MUNICIPIO SAN PEDRO DE MACORIS, PROVINCIA SAN PEDRO DE MACORÍS.</t>
  </si>
  <si>
    <t>76-RECONSTRUCCIÓN  PLAY DE BEISBOL JUVENIL EN EL COMPLEJO DEPORTIVO TOMAS BINET, MUNICIPIO SAN PEDRO DE MACORIS, PROVINCIA SAN PEDRO DE MACORÍS.</t>
  </si>
  <si>
    <t>77-REPARACIÓN PABELLÓN DE LEVANTAMIENTO DE PESAS EN EL COMPLEJO DEPORTIVO TOMÁS BINET, MUNICIPIO SAN PEDRO DE MACORÍS, PROVINCIA SAN PEDRO DE MACORÍS,</t>
  </si>
  <si>
    <t>78-REPARACIÓN VERJA PERIMETRAL EN EL COMPLEJO DEPORTIVO TOMAS BINET, MUNICIPIO SAN PEDRO DE MACORIS, PROVINCIA SAN PEDRO DE MACORÍS</t>
  </si>
  <si>
    <t>79-RECONSTRUCCIÓN INSTALACIONES DEPORTIVAS ABIERTAS EN EL COMPLEJO DEPORTIVO TOMÁS BINET, MUNICIPIO SAN PEDRO DE MACORÍS, PROVINCIA SAN PEDRO DE MACORÍS</t>
  </si>
  <si>
    <t>80-REPARACIÓN PABELLÓN DE GIMNASIA
EN EL COMPLEJO DEPORTIVO TOMAS BINET DE SAN PEDRO DE MACORÍS</t>
  </si>
  <si>
    <t>81-REPARACIÓN DE LA VILLA DE ATLETAS, EN EL COMPLEJO DEPORTIVO DE SAN PEDRO DE MACORÍS.</t>
  </si>
  <si>
    <t>82-REPARACIÓN CAMPO DE TIRO CON ARCO Y FLECHA 
EN EL COMPLEJO DEPORTIVO TOMAS BINET, EN SAN PEDRO DE MACORÍS</t>
  </si>
  <si>
    <t>Sum of Suma de INICIAL</t>
  </si>
  <si>
    <t>Sum of Suma de DEVENGADO</t>
  </si>
  <si>
    <t>1.1.1.1.1 - Administración central</t>
  </si>
  <si>
    <t>4 - Aplicaciones financieras</t>
  </si>
  <si>
    <t>3.2.3 - Disminución de fondos de terceros</t>
  </si>
  <si>
    <t>11-REMODELACIÓN POLIDEPORTIVO MARÍA AUXILIADORA, SECTOR MARÍA AUXILIADORA, DISTRITO NACIONAL</t>
  </si>
  <si>
    <t>12-RECONSTRUCCIÓN CLUB DEPORTIVO Y CULTURAL AJAPRO, SECTOR LA AGUSTINA, DISTRITO NACIONAL</t>
  </si>
  <si>
    <t>91-CONSTRUCCIÓN POLIDEPORTIVO NUEVO MILENIO, SECTOR LOS GIRASOLES, DISTRITO NACIONAL.</t>
  </si>
  <si>
    <t>96-CONSTRUCCIÓN POLIDEPORTIVO ROSA DUARTE, SECTOR MEJORAMIENTO SOCIAL, DISTRITO NACIONAL</t>
  </si>
  <si>
    <t>97-CONSTRUCCIÓN POLIDEPORTIVO REALES DEL CALICHE, SECTOR CRISTO REY, DISTRITO NACIONAL</t>
  </si>
  <si>
    <t>92-CONSTRUCCIÓN POLIDEPORTIVO LOS RIOS, MUNICIPIO LOS RIOS, PROVINCIA BAHORUCO.</t>
  </si>
  <si>
    <t>75-CONSTRUCCIÓN DESTACAMENTO POLICIAL EN EL SECTOR FUNDACIÓN, MUNICIPIO FUNDACIÓN, PROV. BARAHONA</t>
  </si>
  <si>
    <t>98-CONSTRUCCIÓN POLIDEPORTIVO LAS SALINAS, SECTOR LA ESPERANZA, PROVINCIA BARAHONA</t>
  </si>
  <si>
    <t>05-CONSTRUCCIÓN CENTRO COMUNAL LA COLONIA, MUNICIPIO MELLA, PROVINCIA INDEPENDENCIA</t>
  </si>
  <si>
    <t>03-CONSTRUCCIÓN DESTACAMENTO POLICIAL EN EL SECTOR PASO BAJITO, MUNICIPIO JARABACOA, PROVINCIA LA VEGA.</t>
  </si>
  <si>
    <t>72-CONSTRUCCIÓN DESTACAMENTO POLICIAL EN LA SECCIÓN SABANA REY, D.M. EL RANCHITO, PROV. LA VEGA</t>
  </si>
  <si>
    <t>77-CONSTRUCCIÓN DESTACAMENTO POLICIAL EN EL D.M JUANCHO, MUNICIPIO OVIEDO, PROVINCIA PEDERNALES</t>
  </si>
  <si>
    <t>08-RECONSTRUCCIÓN POLIDEPORTIVO NIZAO, MUNICIPIO NIZAO, PROVINCIA PERAVIA</t>
  </si>
  <si>
    <t>14-CONSTRUCCIÓN CANCHA DE BALONCESTO EN EL DISTRITO MUNICIPAL SABANA BUEY, MUNICIPIO BANI, PROVINCIA PERAVIA</t>
  </si>
  <si>
    <t>89-CONSTRUCCIÓN CAMPO DE BÉISBOL EN EL D.M VILLA SOMBRERO, MUNICIPIO BANÍ, PROVINCIA PERAVIA</t>
  </si>
  <si>
    <t>94-CONSTRUCCIÓN CAMPO DE BÉISBOL EN EL D.M. VILLA FUNDACION, MUNICIPIO BANÍ, PROVINCIA PERAVIA</t>
  </si>
  <si>
    <t>73-CONSTRUCCIÓN DESTACAMENTO POLICIAL EN EL D.M. RIO GRANDE, MUNICIPIO ALTAMIRA, PROVINCIA PUERTO PLATA</t>
  </si>
  <si>
    <t>82-CONSTRUCCIÓN PARROQUIA SAN ANTONIO DE PADUA, DISTRITO MUNICIPAL YÁSICA ARRIBA, PROVINCIA PUERTO PLATA</t>
  </si>
  <si>
    <t>02-CONSTRUCCIÓN CENTRO COMUNAL EL TABLÓN, MUNICIPIO VILLA TAPIA, PROVINCIA HERMANAS MIRABAL</t>
  </si>
  <si>
    <t>66-CONSTRUCCIÓN CANCHA DE BALONCESTO EN EL SECTOR GALINDO, MUNICIPIO VILLA TAPIA, PROVINCIA HERMANAS MIRABAL</t>
  </si>
  <si>
    <t>74-CONSTRUCCIÓN DESTACAMENTO POLICIAL EN EL BARRIO MADRID, MUNICIPIO VILLA TAPIA, PROV. HERMANAS MIRABAL</t>
  </si>
  <si>
    <t>76-CONSTRUCCIÓN DESTACAMENTO POLICIAL BLANCO ARRIBA, D.M BLANCO, MUNICIPIO TENARES, PROVINCIA HERMANAS MIRABAL</t>
  </si>
  <si>
    <t>10-CONSTRUCCIÓN POLIDEPORTIVO EN EL SECTOR CANASTICA, MUNICIPIO SAN CRISTÓBAL, PROVINCIA SAN CRISTÓBAL</t>
  </si>
  <si>
    <t>09-RECONSTRUCCIÓN POLIDEPORTIVO EL CERCADO, MUNICIPIO EL CERCADO, PROVINCIA SAN JUAN</t>
  </si>
  <si>
    <t>68-CONSTRUCCIÓN CANCHA DE BALONCESTO EN EL SECTOR LOS ARROYOS, MUNICIPIO EL CERCADO, PROVINCIA SAN JUAN</t>
  </si>
  <si>
    <t>79-REMODELACIÓN POLIDEPORTIVO ROLANDO RAMÍREZ, SECTOR VILLA OLÍMPICA, MUNICIPIO SAN PEDRO DE MACORÍS</t>
  </si>
  <si>
    <t>84-CONSTRUCCIÓN CAMPO DE SÓFTBOL RAFAEL VOLQUEZ, MUNICIPIO RAMÓN SANTANA, PROVINCIA SAN PEDRO DE MACORÍS</t>
  </si>
  <si>
    <t>81-CONSTRUCCIÓN CLUB DEPORTIVO Y CULTURAL NUEVA ESPERANZA, MUNICIPIO COTUÍ, PROVINCIA SÁNCHEZ RAMÍREZ</t>
  </si>
  <si>
    <t>87-CONSTRUCCIÓN CAMPO DE BÉISBOL HOYO DE ORO, D.M ANGELINA, MUNICIPIO VILLA LA MATA, PROVINCIA SÁNCHEZ RAMÍREZ</t>
  </si>
  <si>
    <t>07-CONSTRUCCIÓN COMPLEJO DEPORTIVO LICEY AL MEDIO, MUNICIPIO LICEY AL MEDIO, PROVINCIA SANTIAGO</t>
  </si>
  <si>
    <t>24-CONSTRUCCIÓN DE PROLONGACIÓN CIRCUNVALACIÓN NORTE, PROVINCIA SANTIAGO</t>
  </si>
  <si>
    <t>80-CONSTRUCCIÓN CAMPO DE BÉISBOL EL CAIMITO, D. M. EL CAIMITO, PROVINCIA SANTIAGO.</t>
  </si>
  <si>
    <t>85-CONSTRUCCIÓN CAMPO DE SOFTBALL LA AVIACION, SECTOR GURABO, MUNICIPIO SANTIAGO</t>
  </si>
  <si>
    <t>71-CONSTRUCCIÓN DESTACAMENTO POLICIAL PARADERO, D. M. PARADERO, MUNICIPIO ESPERANZA, PROVINCIA VALVERDE</t>
  </si>
  <si>
    <t>01-CONSTRUCCIÓN POLIDEPORTIVO LA SALVIA - LOS QUEMADOS, MUNICIPIO BONAO, PROVINCIA MONSEÑOR NOUEL</t>
  </si>
  <si>
    <t>04-CONSTRUCCIÓN CENTRO COMUNAL MAIMÓN, MUNICIPIO MAIMÓN, PROVINCIA MONSEÑOR NOUEL</t>
  </si>
  <si>
    <t>78-REMODELACIÓN CANCHA MIXTA ANTONIO ESPINAL, D. M. JUMA BEJUCAL, PROVINCIA MONSEÑOR NOUEL</t>
  </si>
  <si>
    <t>70-CONSTRUCCIÓN DESTACAMENTO POLICIAL EN EL SECTOR SABANA AL MEDIO, MUNICIPIO BAYAGUANA, PROVINCIA MONTE PLATA.</t>
  </si>
  <si>
    <t>88-CONSTRUCCIÓN IGLESIA SUMO SACERDOTE, MUNICIPIO SABANA DE LA MAR, PROVINCIA HATO MAYOR</t>
  </si>
  <si>
    <t>99-CONSTRUCCIÓN DE GAZEBO PARA HOGAR DE ANCIANOS CONAPE, SECTOR VILLA ORTEGA, MUNICIPIO HATO MAYOR, PROVINCIA HATO MAYOR</t>
  </si>
  <si>
    <t>06-CONSTRUCCIÓN CENTRO COMUNAL CASA VIEJA, MUNICIPIO SANTO DOMINGO NORTE, PROVINCIA SANTO DOMINGO</t>
  </si>
  <si>
    <t>13-CONSTRUCCIÓN CAPILLA SANTISIMA TRINIDAD, SECTOR LOS TRES BRAZOS, MUNICIPIO SANTO DOMINGO ESTE</t>
  </si>
  <si>
    <t>67-CONSTRUCCIÓN CLUB DEPORTIVO INVI, SECTOR HATO NUEVO, MUNICIPIO LOS ALCARRIZOS, PROVINCIA SANTO DOMINGO</t>
  </si>
  <si>
    <t>69-CONSTRUCCIÓN CLUB DEPORTIVO Y CULTURAL LOS ALCARRIZOS EBA, MUNICIPIO LOS ALCARRIZOS, PROVINCIA SANTO DOMINGO</t>
  </si>
  <si>
    <t>83-CONSTRUCCIÓN CANCHA DE BALONCESTO EN EL SECTOR HARAS NACIONALES, MUNICIPIO SANTO DOMINGO NORTE, PROVINCIA SANTO DOMINGO</t>
  </si>
  <si>
    <t>90-CONSTRUCCIÓN CAMPO DE BÉISBOL HERMANOS ROJAS ALOU, SECTOR LA VICTORIA, MUNICIPIO SANTO DOMINGO NORTE, PROVINCIA SANTO DOMINGO</t>
  </si>
  <si>
    <t>95-CONSTRUCCIÓN POLIDEPORTIVO LOS AMERICANOS, MUNICIPIO LOS ALCARRIZOS, PROVINCIA SANTO DOMINGO</t>
  </si>
  <si>
    <t>93-CONSTRUCCIÓN CAMPO DE BÉISBOL LA FORTUNA DE ANGELINA, MUNICIPIO VILLA LA MATA, PROVINCIA SANCHEZ RAMIREZ</t>
  </si>
  <si>
    <t>94-RESTAURACIÓN CASA AYBAR, CIUDAD COLONIAL, DISTRITO NACIONAL</t>
  </si>
  <si>
    <t>37-REMODELACIÓN DESTACAMENTO MILITAR ARROYO DULCE, DISTRITO MUNICIPAL ARROYO DULCE, MUNICIPIO ENRIQUILLO,  PROVINCIA BARAHONA</t>
  </si>
  <si>
    <t>38-REMODELACIÓN DESTACAMENTO MILITAR CAPITÁN INOA NINA, MUNICIPIO ENRIQUILLO, PROVINCIA BARAHONA</t>
  </si>
  <si>
    <t>36-REMODELACIÓN PUESTO DE CHEQUEO MILITAR EL ESPINERO, MUNICIPIO DAJABON , PROVINCIA DAJABON</t>
  </si>
  <si>
    <t>32-REMODELACIÓN DESTACAMENTO MILITAR EL HIGÜERITO, ERD, MUNICIPIO DE BÁNICA, PROVINCIA ELÍAS PIÑA</t>
  </si>
  <si>
    <t>33-REMODELACIÓN PUESTO MILITAR ANICETO MARTÍNEZ, ERD, MUNICIPIO HONDO VALLE, PROVINCIA ELÍAS PIÑA</t>
  </si>
  <si>
    <t>83-REPARACIÓN ESTADIO MUNICIPAL DE BEISBOL JUAN DELFINO GARCÍA (BRAGAÑITA), MUNICIPIO MOCA, PROVINCIA ESPAILLAT</t>
  </si>
  <si>
    <t>39-CONSTRUCCIÓN DESTACAMENTO MILITAR LA GRANADA, MUNICIPIO LA DESCUBIERTA, PROVINCIA INDEPENDENCIA</t>
  </si>
  <si>
    <t>41-CONSTRUCCIÓN PUESTO MILITAR EL FURGÓN, MUNICIPIO JIMANÍ, PROVINCIA INDEPENDENCIA</t>
  </si>
  <si>
    <t>42-CONSTRUCCIÓN PUESTO DE CHEQUEO MILITAR LA TRANQUERA, DISTRITO MUNICIPAL LAS LAGUNAS DE NISIBÓN, MUNICIPIO HIGUEY, PROVINCIA LA ALTAGRACIA</t>
  </si>
  <si>
    <t>32-RECONSTRUCCIÓN POLIDEPORTIVO LIDIO GUZMAN, MUNICIPIO JIMA ABAJO, PROVINCIA LA VEGA.</t>
  </si>
  <si>
    <t>43-REMODELACIÓN FORTALEZA MILITAR OLEGARIO TENARES, MUNICIPIO NAGUA, PROVINCIA MARÍA TRINIDAD SÁNCHEZ</t>
  </si>
  <si>
    <t>35-CONSTRUCCIÓN DESTACAMENTO MILITAR EL PUENTE, MUNICIPIO MONTECRISTI, PROVINCIA MONTE CRISTI</t>
  </si>
  <si>
    <t>40-REMODELACIÓN DESTACAMENTO MILITAR CABEZA DE AGUA, MUNICIPIO PEDERNALES, PROVINCIA PEDERNALES</t>
  </si>
  <si>
    <t>34-REPARACIÓN 
ESTADIO MUNICIPAL DE BEISBOL LUIS MARIA HERRERA, MUNICIPIO BANI, PROVINCIA PERAVIA</t>
  </si>
  <si>
    <t>98-CONSTRUCCIÓN INFRAESTRUCTURAS DE SERVICIOS TURÍSTICOS EN LA PLAYA LOS ALMENDROS, MUNICIPIO BANÍ, PROVINCIA PERAVIA</t>
  </si>
  <si>
    <t>95-RECONSTRUCCIÓN DE CALLES EN EL DISTRITO MUNICIPAL MAIMÓN, PROVINCIA PUERTO PLATA</t>
  </si>
  <si>
    <t>44-REMODELACIÓN FORTALEZA JUANA NÚÑEZ, MUNICIPIO DE SALCEDO, PROVINCIA HERMANAS MIRABAL</t>
  </si>
  <si>
    <t>04-AMPLIACIÓN DEL PLANTEL EDUCATIVO PARA INICIAL MERCEDES CONSUELO MATOS EN LA PROVINCIA SAN JUAN.</t>
  </si>
  <si>
    <t>45-REMODELACIÓN FORTALEZA PALO HINCADO, MUNICIPIO COTUÍ, PROVINCIA SÁNCHEZ RAMÍREZ</t>
  </si>
  <si>
    <t>01-CONSTRUCCIÓN DEL RECINTO EMILIO PRUD¿HOMME DEL INSTITUTO SUPERIOR DE FORMACIÓN DOCENTE SALOMÉ UREÑA (ISFODOSU), MUNICIPIO SANTIAGO DE LOS CABALLEROS, PROVINCIA SANTIAGO</t>
  </si>
  <si>
    <t>30-REMODELACIÓN DESTACAMENTO EL RUBIO, MUNICIPIO SAN JOSÉ DE LAS MATAS, PROVINCIA SANTIAGO</t>
  </si>
  <si>
    <t>31-REMODELACIÓN DESTACAMENTO LAS PLACETAS, MUNICIPIO SAN JOSÉ DE LAS MATAS, PROVINCIA SANTIAGO</t>
  </si>
  <si>
    <t>27-AMPLIACIÓN DEL PLANTEL EDUCATIVO PARA INICIAL SALOMÉ UREÑA , MUNICIPIO ESPERANZA, PROVINCIA VALVERDE.</t>
  </si>
  <si>
    <t>30-CONSTRUCCIÓN DE 2 ESTANCIAS INFANTILES EN LA PROVINCIA DE VALVERDE</t>
  </si>
  <si>
    <t>34-REMODELACIÓN INFRAESTRUCTURA DEL DESTACAMENTO MILITAR LOS QUEMADOS, MUNICIPIO MAO, PROVINCIA VALVERDE</t>
  </si>
  <si>
    <t>39-AMPLIACIÓN DEL PLANTEL EDUCATIVO PARA INICIAL JACINTO DE LA CONCHA, MUNICIPIO LAGUNA SALADA, PROVINCIA VALVERDE.</t>
  </si>
  <si>
    <t>84-RECONSTRUCCIÓN DE LA CANCHA DEL CLUB DEPORTIVO JUAN ALBERTO OZORIA, MUNICIPIO BOCA CHICA, PROVINCIA SANTO DOMINGO</t>
  </si>
  <si>
    <t>85-CONSTRUCCIÓN ARENA DE BALONCESTO PROFESOR FERNANDO TERUEL, PROVINCIA LA VEGA.</t>
  </si>
  <si>
    <t>92-CONSTRUCCIÓN DEL CLUB DEPORTIVO LA FE, MUNICIPIO DAJABÓN</t>
  </si>
  <si>
    <t>12-CONSTRUCCIÓN DEL ALMACÉN DEL MINISTERIO DE EDUCACIÓN, MUNICIPIO BAJOS DE HAINA, PROVINCIA SAN CRISTÓBAL.</t>
  </si>
  <si>
    <t>31-RECONSTRUCCIÓN  CLUB DEPOTIVO LA MATICA, MUNICIPIO CONCEPCION DE LA VEGA, PROVINCIA LA VEGA</t>
  </si>
  <si>
    <t>33-REMODELACIÓN MULTIUSO PIEDRA BLANCA, MUNICIPIO PIEDRA BLANCA, PROVINCIA MONSEÑOR NOUEL</t>
  </si>
  <si>
    <t>Se utilizó el PIB del Panorama Macroeconómico actualizado al 9 de junio 2026, elaborado por el Ministerio de Hacienda y Economía</t>
  </si>
  <si>
    <t>60-CONSTRUCCIÓN CAMPO DE BÉISBOL LOS YAYALES, MUNICIPIO NAGUA, PROVINCIA MARIA TRINIDAD SANCHEZ</t>
  </si>
  <si>
    <t>53-REMODELACIÓN ESTADIO DE BÉISBOL EL PINAR, D.M. EL PINAR, MUNICIPIO SAN JOSÉ DE OCOA, PROVINCIA SAN JOSÉ DE OCOA</t>
  </si>
  <si>
    <t>17-AMPLIACIÓN DEL PLANTEL EDUCATIVO PARA INICIAL PROF. ALTAGRACIA OZEMA GERÓNIMO MATOS, MUNICIPIO ESTEBANÍA, PROVINCIA AZUA.</t>
  </si>
  <si>
    <t>57-REHABILITACIÓN CIUDAD ESPERANZA DE LOS BARRANCONES, PROVINCIA BARAHONA</t>
  </si>
  <si>
    <t>04-AMPLIACIÓN DEL PLANTEL EDUCATIVO PARA INICIAL OLIVIA NUÑEZ HIDALGO, MUNICIPIO GASPAR HERNÁNDEZ, PROVINCIA ESPAILLAT.</t>
  </si>
  <si>
    <t>36-CONSTRUCCIÓN CONSTRUCCIÓN DE 2 ESTANCIAS INFANTILES EN LA PROVINCIA SAN JUAN (FASE 2)</t>
  </si>
  <si>
    <t>58-CONSTRUCCIÓN IGLESIA CATÓLICA ESPÍRITU SANTO, DISTRITO MUNICIPAL HATO DEL YAQUE, MUNICIPIO SANTIAGO DE LOS CABALLEROS</t>
  </si>
  <si>
    <t>47-CONSTRUCCIÓN MERCADO DE GUARICANO, MUNICIPIO SANTO DOMINGO NORTE, PROVINCIA SANTO DOMINGO.</t>
  </si>
  <si>
    <t>09-AMPLIACIÓN DEL PLANTEL EDUCATIVO PARA INICIAL SANTO CURA DE ARS, SECTOR CAPOTILLO, DISTRITO NACIONAL.</t>
  </si>
  <si>
    <t>03-CONSTRUCCIÓN  PARQUE MUNICIPAL LAS LAGUNAS, MUNICIPIO PADRE LAS CASAS, PROVINCIA DE AZUA.</t>
  </si>
  <si>
    <t>96-CONSTRUCCIÓN PARQUE MUNICIPAL LA SIEMBRA, MUNICIPIO PADRE LAS CASAS, PROVINCIA DE AZUA.</t>
  </si>
  <si>
    <t>99-CONSTRUCCIÓN PARQUE URBANO Y DE PARADOR FOTOGRÁFICO DISTRITO MUNICIPAL GANADERO D-1, MUNICIPIO SÁBANA YEGUA, PROVINCIA AZUA</t>
  </si>
  <si>
    <t>97-CONSTRUCCIÓN DE PARQUE EN EL DISTRITO MUNICIPAL LAS CLAVELLINAS, MUNICIPIO LOS RÍOS, PROVINCIA BAHORUCO.</t>
  </si>
  <si>
    <t>86-REPARACIÓN POLIDEPORTIVO JUAN REYNALDO DOMÍNGUEZ, MUNICIPIO GASPAR HERNÁNDEZ, PROVINCIA ESPAILLAT</t>
  </si>
  <si>
    <t>87-REPARACIÓN DEL PLAY DE SOFTBALL LUCIANO POLANCO CHAGÁ, MUNICIPIO GASPAR HERNÁNDEZ, PROVINCIA ESPAILLAT</t>
  </si>
  <si>
    <t>02-RECONSTRUCCIÓN DE CALLES EN EL ENTORNO DE LA TERMINAL DE CRUCEROS TAINO BAY, PROVINCIA PUERTO PLATA.</t>
  </si>
  <si>
    <t>04-CONSTRUCCIÓN MURO DE CONTENCIÓN EN VÍA DE ACCESO A PLAYA TECO, DISTRITO MUNICIPAL MAIMÓN, PROVINCIA PUERTO PLATA</t>
  </si>
  <si>
    <t>06-RECONSTRUCCIÓN DE VIAS URBANAS EN EL MUNICIPIO SOSÚA, PROVINCIA PUERTO PLATA</t>
  </si>
  <si>
    <t>08-RECONSTRUCCIÓN DE VIAS EN EL DISTRITO MUNICIPAL CABARETE, PROVINCIA PUERTO PLATA.</t>
  </si>
  <si>
    <t>01-CONSTRUCCIÓN DE PARQUE URBANO Y PARADOR FOTOGRÁFICO DISTRITO MUNICIPAL EL LIMÓN, MUNICIPIO SANTA BÁRBARA DE SAMANÁ, PROVINCIA SAMANÁ</t>
  </si>
  <si>
    <t>07-RECONSTRUCCIÓN DE INFRAESTRUCTURA VIAL URBANA EN EL DISTRITO MUNICIPAL ARROYO BARRIL, PROVINCIA SAMANÁ.</t>
  </si>
  <si>
    <t>05-CONSTRUCCIÓN DE PUENTE PEATONAL EN MALECON PLAYA GRINGO, MUNICIPIO BAJOS DE HAINA, PROVINCIA SAN CRISTOBAL</t>
  </si>
  <si>
    <t>Ejecución 1ero de enero - 24 de julio de 2026*</t>
  </si>
  <si>
    <t>*Fecha de imputación al 24 de julio de 2026 y fecha de registro al 27 de julio de 2026. La fecha de imputación representa los gastos o ingresos en el momento de su ejecución, mientras que la fecha de registro representa el momento de su registro en el sistema, en la medida que se van regularizando los pagos.</t>
  </si>
  <si>
    <t xml:space="preserve">      Ejecución 1ro de enero -  24 de julio de 2026 (fecha de imputación)</t>
  </si>
  <si>
    <t>Ejecución 1ro de enero -  27 de julio de 2026 (fecha de registro)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</si>
</sst>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_-* #,##0.00_-;\-* #,##0.00_-;_-* &quot;-&quot;??_-;_-@_-"/>
    <numFmt numFmtId="165" formatCode="_(* #,##0.0_);_(* \(#,##0.0\);_(* &quot;-&quot;??_);_(@_)"/>
    <numFmt numFmtId="166" formatCode="#,##0.0"/>
    <numFmt numFmtId="167" formatCode="_([$€-2]* #,##0.00_);_([$€-2]* \(#,##0.00\);_([$€-2]* &quot;-&quot;??_)"/>
    <numFmt numFmtId="168" formatCode="* _(#,##0.0_)\ _P_-;* \(#,##0.0\)\ _P_-;_-* &quot;-&quot;??\ _P_-;_-@_-"/>
    <numFmt numFmtId="169" formatCode="_ * #,##0.00_ ;_ * \-#,##0.00_ ;_ * &quot;-&quot;??_ ;_ @_ "/>
    <numFmt numFmtId="170" formatCode="_-* #,##0.00\ _€_-;\-* #,##0.00\ _€_-;_-* &quot;-&quot;??\ _€_-;_-@_-"/>
    <numFmt numFmtId="171" formatCode="_-* #,##0.00\ &quot;€&quot;_-;\-* #,##0.00\ &quot;€&quot;_-;_-* &quot;-&quot;??\ &quot;€&quot;_-;_-@_-"/>
    <numFmt numFmtId="172" formatCode="[$-1C0A]d&quot; de &quot;mmmm&quot; de &quot;yyyy;@"/>
    <numFmt numFmtId="173" formatCode="_([$€]* #,##0.00_);_([$€]* \(#,##0.00\);_([$€]* &quot;-&quot;??_);_(@_)"/>
    <numFmt numFmtId="174" formatCode="_(&quot;RD$&quot;* #,##0.00_);_(&quot;RD$&quot;* \(#,##0.00\);_(&quot;RD$&quot;* &quot;-&quot;??_);_(@_)"/>
    <numFmt numFmtId="175" formatCode="0.0%"/>
    <numFmt numFmtId="176" formatCode="#,##0.0,,"/>
    <numFmt numFmtId="177" formatCode="#,##0.0,,_);\(#,##0.0,,\)"/>
    <numFmt numFmtId="178" formatCode="#,##0.0_);\(#,##0.00,,\)"/>
    <numFmt numFmtId="179" formatCode="#,##0.0000"/>
  </numFmts>
  <fonts count="68">
    <font>
      <sz val="11"/>
      <color theme="1"/>
      <name val="Calibri"/>
      <family val="2"/>
      <scheme val="minor"/>
    </font>
    <font>
      <sz val="11"/>
      <color theme="1"/>
      <name val="Calibri"/>
      <family val="2"/>
      <scheme val="minor"/>
    </font>
    <font>
      <sz val="10"/>
      <name val="Arial"/>
      <family val="2"/>
    </font>
    <font>
      <sz val="10"/>
      <name val="Arial"/>
      <family val="2"/>
    </font>
    <font>
      <sz val="18"/>
      <color theme="3"/>
      <name val="Calibri Light"/>
      <family val="2"/>
      <scheme val="major"/>
    </font>
    <font>
      <b/>
      <sz val="18"/>
      <color theme="3"/>
      <name val="Calibri Light"/>
      <family val="2"/>
      <scheme val="major"/>
    </font>
    <font>
      <sz val="10"/>
      <color indexed="8"/>
      <name val="Arial"/>
      <family val="2"/>
    </font>
    <font>
      <sz val="11"/>
      <color indexed="8"/>
      <name val="Calibri"/>
      <family val="2"/>
    </font>
    <font>
      <sz val="11"/>
      <color indexed="9"/>
      <name val="Calibri"/>
      <family val="2"/>
    </font>
    <font>
      <sz val="8"/>
      <color indexed="12"/>
      <name val="Helv"/>
    </font>
    <font>
      <sz val="10"/>
      <name val="Geneva"/>
    </font>
    <font>
      <sz val="11"/>
      <color indexed="20"/>
      <name val="Calibri"/>
      <family val="2"/>
    </font>
    <font>
      <sz val="12"/>
      <name val="Arial"/>
      <family val="2"/>
    </font>
    <font>
      <sz val="9"/>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9"/>
      <color indexed="8"/>
      <name val="Calibri"/>
      <family val="2"/>
    </font>
    <font>
      <b/>
      <sz val="15"/>
      <color indexed="56"/>
      <name val="Calibri"/>
      <family val="2"/>
    </font>
    <font>
      <b/>
      <sz val="13"/>
      <color indexed="56"/>
      <name val="Calibri"/>
      <family val="2"/>
    </font>
    <font>
      <u/>
      <sz val="10"/>
      <color indexed="12"/>
      <name val="Arial"/>
      <family val="2"/>
    </font>
    <font>
      <sz val="8"/>
      <color indexed="8"/>
      <name val="Helv"/>
    </font>
    <font>
      <sz val="11"/>
      <color indexed="60"/>
      <name val="Calibri"/>
      <family val="2"/>
    </font>
    <font>
      <sz val="8"/>
      <name val="Arial"/>
      <family val="2"/>
    </font>
    <font>
      <sz val="10"/>
      <name val="Courier"/>
      <family val="3"/>
    </font>
    <font>
      <b/>
      <sz val="11"/>
      <color indexed="63"/>
      <name val="Calibri"/>
      <family val="2"/>
    </font>
    <font>
      <sz val="10"/>
      <color indexed="10"/>
      <name val="MS Sans Serif"/>
      <family val="2"/>
    </font>
    <font>
      <b/>
      <sz val="12"/>
      <color indexed="30"/>
      <name val="Calibri"/>
      <family val="2"/>
    </font>
    <font>
      <sz val="11"/>
      <color indexed="10"/>
      <name val="Calibri"/>
      <family val="2"/>
    </font>
    <font>
      <b/>
      <sz val="18"/>
      <color indexed="56"/>
      <name val="Cambria"/>
      <family val="2"/>
    </font>
    <font>
      <sz val="8"/>
      <name val="Helv"/>
    </font>
    <font>
      <b/>
      <sz val="11"/>
      <color indexed="8"/>
      <name val="Calibri"/>
      <family val="2"/>
    </font>
    <font>
      <sz val="10"/>
      <name val="Arial"/>
      <family val="2"/>
    </font>
    <font>
      <sz val="11"/>
      <color indexed="8"/>
      <name val="Calibri"/>
      <family val="2"/>
      <scheme val="minor"/>
    </font>
    <font>
      <sz val="10"/>
      <name val="Arial"/>
      <family val="2"/>
    </font>
    <font>
      <b/>
      <sz val="11"/>
      <name val="Avenir Next LT Pro"/>
      <family val="2"/>
    </font>
    <font>
      <sz val="11"/>
      <color theme="1"/>
      <name val="Avenir Next LT Pro"/>
      <family val="2"/>
    </font>
    <font>
      <sz val="11"/>
      <name val="Avenir Next LT Pro"/>
      <family val="2"/>
    </font>
    <font>
      <sz val="8"/>
      <name val="Calibri"/>
      <family val="2"/>
      <scheme val="minor"/>
    </font>
    <font>
      <sz val="22"/>
      <color rgb="FF000000"/>
      <name val="Avenir Next LT Pro"/>
      <family val="2"/>
    </font>
    <font>
      <sz val="16"/>
      <color rgb="FF000000"/>
      <name val="Avenir Next LT Pro"/>
      <family val="2"/>
    </font>
    <font>
      <b/>
      <sz val="14"/>
      <color theme="1"/>
      <name val="Avenir Next LT Pro"/>
      <family val="2"/>
    </font>
    <font>
      <sz val="10"/>
      <color rgb="FF000000"/>
      <name val="Avenir Next LT Pro"/>
      <family val="2"/>
    </font>
    <font>
      <sz val="12"/>
      <color theme="1"/>
      <name val="Avenir Next LT Pro"/>
      <family val="2"/>
    </font>
    <font>
      <b/>
      <i/>
      <sz val="10"/>
      <color rgb="FFFFFFFF"/>
      <name val="Avenir Next LT Pro"/>
      <family val="2"/>
    </font>
    <font>
      <b/>
      <sz val="10"/>
      <color theme="1"/>
      <name val="Avenir Next LT Pro"/>
      <family val="2"/>
    </font>
    <font>
      <sz val="10"/>
      <color theme="1"/>
      <name val="Avenir Next LT Pro"/>
      <family val="2"/>
    </font>
    <font>
      <b/>
      <sz val="10"/>
      <color theme="0"/>
      <name val="Avenir Next LT Pro"/>
      <family val="2"/>
    </font>
    <font>
      <b/>
      <sz val="10"/>
      <color rgb="FFFFFFFF"/>
      <name val="Avenir Next LT Pro"/>
      <family val="2"/>
    </font>
    <font>
      <i/>
      <sz val="10"/>
      <color theme="1"/>
      <name val="Avenir Next LT Pro"/>
      <family val="2"/>
    </font>
    <font>
      <b/>
      <sz val="9"/>
      <color theme="1"/>
      <name val="Avenir Next LT Pro"/>
      <family val="2"/>
    </font>
    <font>
      <sz val="9"/>
      <color theme="1"/>
      <name val="Avenir Next LT Pro"/>
      <family val="2"/>
    </font>
    <font>
      <sz val="8"/>
      <color theme="1"/>
      <name val="Avenir Next LT Pro"/>
      <family val="2"/>
    </font>
    <font>
      <sz val="14"/>
      <color theme="1"/>
      <name val="Avenir Next LT Pro"/>
      <family val="2"/>
    </font>
    <font>
      <b/>
      <i/>
      <sz val="10"/>
      <color theme="0"/>
      <name val="Avenir Next LT Pro"/>
      <family val="2"/>
    </font>
    <font>
      <b/>
      <sz val="8"/>
      <color theme="1"/>
      <name val="Avenir Next LT Pro"/>
      <family val="2"/>
    </font>
    <font>
      <sz val="11"/>
      <color indexed="8"/>
      <name val="Avenir Next LT Pro"/>
      <family val="2"/>
    </font>
    <font>
      <b/>
      <i/>
      <sz val="9"/>
      <color theme="0"/>
      <name val="Avenir Next LT Pro"/>
      <family val="2"/>
    </font>
    <font>
      <b/>
      <i/>
      <sz val="9"/>
      <color rgb="FFFFFFFF"/>
      <name val="Avenir Next LT Pro"/>
      <family val="2"/>
    </font>
    <font>
      <b/>
      <sz val="9"/>
      <name val="Avenir Next LT Pro"/>
      <family val="2"/>
    </font>
    <font>
      <b/>
      <sz val="9"/>
      <color rgb="FFFFFFFF"/>
      <name val="Avenir Next LT Pro"/>
      <family val="2"/>
    </font>
    <font>
      <b/>
      <sz val="10"/>
      <name val="Avenir Next LT Pro"/>
      <family val="2"/>
    </font>
    <font>
      <b/>
      <sz val="11"/>
      <color theme="1"/>
      <name val="Avenir Next LT Pro"/>
      <family val="2"/>
    </font>
    <font>
      <b/>
      <sz val="11"/>
      <color rgb="FFFFFFFF"/>
      <name val="Avenir Next LT Pro"/>
      <family val="2"/>
    </font>
  </fonts>
  <fills count="4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4" tint="-0.499984740745262"/>
        <bgColor theme="4" tint="0.79998168889431442"/>
      </patternFill>
    </fill>
    <fill>
      <patternFill patternType="solid">
        <fgColor rgb="FF1F4E78"/>
        <bgColor indexed="64"/>
      </patternFill>
    </fill>
    <fill>
      <patternFill patternType="solid">
        <fgColor rgb="FFD9E1F2"/>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bottom style="thin">
        <color theme="0"/>
      </bottom>
      <diagonal/>
    </border>
    <border>
      <left/>
      <right style="medium">
        <color theme="0"/>
      </right>
      <top/>
      <bottom/>
      <diagonal/>
    </border>
    <border>
      <left/>
      <right/>
      <top/>
      <bottom style="medium">
        <color theme="0"/>
      </bottom>
      <diagonal/>
    </border>
    <border>
      <left style="medium">
        <color indexed="64"/>
      </left>
      <right style="medium">
        <color indexed="64"/>
      </right>
      <top style="medium">
        <color indexed="64"/>
      </top>
      <bottom style="medium">
        <color indexed="64"/>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theme="0"/>
      </left>
      <right style="thin">
        <color theme="0"/>
      </right>
      <top/>
      <bottom/>
      <diagonal/>
    </border>
    <border>
      <left/>
      <right/>
      <top/>
      <bottom style="thin">
        <color theme="4" tint="0.39997558519241921"/>
      </bottom>
      <diagonal/>
    </border>
  </borders>
  <cellStyleXfs count="923">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3" fillId="0" borderId="0"/>
    <xf numFmtId="0" fontId="2" fillId="0" borderId="0"/>
    <xf numFmtId="43" fontId="1" fillId="0" borderId="0" applyFont="0" applyFill="0" applyBorder="0" applyAlignment="0" applyProtection="0"/>
    <xf numFmtId="0" fontId="2" fillId="0" borderId="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2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2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7" fillId="2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2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9" fillId="0" borderId="2">
      <protection hidden="1"/>
    </xf>
    <xf numFmtId="0" fontId="9" fillId="0" borderId="2">
      <protection hidden="1"/>
    </xf>
    <xf numFmtId="0" fontId="10" fillId="37" borderId="2" applyNumberFormat="0" applyFont="0" applyBorder="0" applyAlignment="0" applyProtection="0">
      <protection hidden="1"/>
    </xf>
    <xf numFmtId="0" fontId="10" fillId="37" borderId="2" applyNumberFormat="0" applyFont="0" applyBorder="0" applyAlignment="0" applyProtection="0">
      <protection hidden="1"/>
    </xf>
    <xf numFmtId="167" fontId="9" fillId="0" borderId="2">
      <protection hidden="1"/>
    </xf>
    <xf numFmtId="0" fontId="11" fillId="20" borderId="0" applyNumberFormat="0" applyBorder="0" applyAlignment="0" applyProtection="0"/>
    <xf numFmtId="168" fontId="12" fillId="0" borderId="3" applyBorder="0">
      <alignment horizontal="center" vertical="center"/>
    </xf>
    <xf numFmtId="0" fontId="13" fillId="0" borderId="4" applyNumberFormat="0" applyFont="0" applyProtection="0">
      <alignment wrapText="1"/>
    </xf>
    <xf numFmtId="0" fontId="14" fillId="21" borderId="0" applyNumberFormat="0" applyBorder="0" applyAlignment="0" applyProtection="0"/>
    <xf numFmtId="0" fontId="14" fillId="21" borderId="0" applyNumberFormat="0" applyBorder="0" applyAlignment="0" applyProtection="0"/>
    <xf numFmtId="0" fontId="15" fillId="37" borderId="5" applyNumberFormat="0" applyAlignment="0" applyProtection="0"/>
    <xf numFmtId="0" fontId="15" fillId="37" borderId="5" applyNumberFormat="0" applyAlignment="0" applyProtection="0"/>
    <xf numFmtId="0" fontId="15" fillId="37" borderId="5" applyNumberFormat="0" applyAlignment="0" applyProtection="0"/>
    <xf numFmtId="0" fontId="16" fillId="38" borderId="6" applyNumberFormat="0" applyAlignment="0" applyProtection="0"/>
    <xf numFmtId="0" fontId="16" fillId="38" borderId="6" applyNumberFormat="0" applyAlignment="0" applyProtection="0"/>
    <xf numFmtId="0" fontId="17" fillId="0" borderId="7" applyNumberFormat="0" applyFill="0" applyAlignment="0" applyProtection="0"/>
    <xf numFmtId="0" fontId="17" fillId="0" borderId="7" applyNumberFormat="0" applyFill="0" applyAlignment="0" applyProtection="0"/>
    <xf numFmtId="0" fontId="16" fillId="38" borderId="6" applyNumberFormat="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9" fillId="24" borderId="5" applyNumberFormat="0" applyAlignment="0" applyProtection="0"/>
    <xf numFmtId="0" fontId="19" fillId="24" borderId="5" applyNumberFormat="0" applyAlignment="0" applyProtection="0"/>
    <xf numFmtId="172" fontId="19" fillId="24" borderId="5" applyNumberFormat="0" applyAlignment="0" applyProtection="0"/>
    <xf numFmtId="167" fontId="2" fillId="0" borderId="0" applyFont="0" applyFill="0" applyBorder="0" applyAlignment="0" applyProtection="0"/>
    <xf numFmtId="17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0" fillId="0" borderId="0" applyNumberFormat="0" applyFill="0" applyBorder="0" applyAlignment="0" applyProtection="0"/>
    <xf numFmtId="0" fontId="13" fillId="0" borderId="0" applyNumberFormat="0" applyFill="0" applyBorder="0" applyAlignment="0" applyProtection="0"/>
    <xf numFmtId="0" fontId="13" fillId="0" borderId="8" applyNumberFormat="0" applyProtection="0">
      <alignment wrapText="1"/>
    </xf>
    <xf numFmtId="0" fontId="14" fillId="21" borderId="0" applyNumberFormat="0" applyBorder="0" applyAlignment="0" applyProtection="0"/>
    <xf numFmtId="0" fontId="21" fillId="0" borderId="9" applyNumberFormat="0" applyProtection="0">
      <alignment wrapText="1"/>
    </xf>
    <xf numFmtId="0" fontId="22" fillId="0" borderId="10"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1" fillId="20" borderId="0" applyNumberFormat="0" applyBorder="0" applyAlignment="0" applyProtection="0"/>
    <xf numFmtId="0" fontId="11" fillId="20" borderId="0" applyNumberFormat="0" applyBorder="0" applyAlignment="0" applyProtection="0"/>
    <xf numFmtId="0" fontId="19" fillId="24" borderId="5" applyNumberFormat="0" applyAlignment="0" applyProtection="0"/>
    <xf numFmtId="0" fontId="17" fillId="0" borderId="7" applyNumberFormat="0" applyFill="0" applyAlignment="0" applyProtection="0"/>
    <xf numFmtId="0" fontId="25" fillId="0" borderId="2">
      <alignment horizontal="left"/>
      <protection locked="0"/>
    </xf>
    <xf numFmtId="0" fontId="25" fillId="0" borderId="2">
      <alignment horizontal="left"/>
      <protection locked="0"/>
    </xf>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0" borderId="0"/>
    <xf numFmtId="0" fontId="2" fillId="0" borderId="0"/>
    <xf numFmtId="0" fontId="1" fillId="0" borderId="0"/>
    <xf numFmtId="0" fontId="1" fillId="0" borderId="0"/>
    <xf numFmtId="0" fontId="7" fillId="0" borderId="0"/>
    <xf numFmtId="0" fontId="7" fillId="0" borderId="0"/>
    <xf numFmtId="0" fontId="1" fillId="0" borderId="0"/>
    <xf numFmtId="167"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7" fillId="0" borderId="0"/>
    <xf numFmtId="167"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6" fillId="0" borderId="0">
      <alignment vertical="top"/>
    </xf>
    <xf numFmtId="0" fontId="6" fillId="0" borderId="0">
      <alignment vertical="top"/>
    </xf>
    <xf numFmtId="0" fontId="2" fillId="0" borderId="0"/>
    <xf numFmtId="0" fontId="2" fillId="0" borderId="0"/>
    <xf numFmtId="0" fontId="2" fillId="0" borderId="0"/>
    <xf numFmtId="0" fontId="7" fillId="0" borderId="0"/>
    <xf numFmtId="0" fontId="7" fillId="0" borderId="0"/>
    <xf numFmtId="0" fontId="2"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28" fillId="0" borderId="0"/>
    <xf numFmtId="0" fontId="1" fillId="0" borderId="0"/>
    <xf numFmtId="0" fontId="1" fillId="0" borderId="0"/>
    <xf numFmtId="0" fontId="1"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2"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7" fillId="0" borderId="0"/>
    <xf numFmtId="0" fontId="7" fillId="0" borderId="0"/>
    <xf numFmtId="0" fontId="7" fillId="0" borderId="0"/>
    <xf numFmtId="0" fontId="2" fillId="0" borderId="0"/>
    <xf numFmtId="167" fontId="2"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2" fillId="0" borderId="0"/>
    <xf numFmtId="0" fontId="2" fillId="0" borderId="0"/>
    <xf numFmtId="0" fontId="7" fillId="0" borderId="0"/>
    <xf numFmtId="0" fontId="2"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1" fillId="0" borderId="0"/>
    <xf numFmtId="0" fontId="1" fillId="0" borderId="0"/>
    <xf numFmtId="167" fontId="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167" fontId="7" fillId="0" borderId="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167" fontId="2" fillId="40" borderId="13"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2" fillId="40" borderId="13" applyNumberFormat="0" applyFont="0" applyAlignment="0" applyProtection="0"/>
    <xf numFmtId="0" fontId="29" fillId="37" borderId="14" applyNumberFormat="0" applyAlignment="0" applyProtection="0"/>
    <xf numFmtId="0" fontId="21" fillId="0" borderId="15" applyNumberFormat="0" applyProtection="0">
      <alignment wrapText="1"/>
    </xf>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0" fillId="0" borderId="2" applyNumberFormat="0" applyFill="0" applyBorder="0" applyAlignment="0" applyProtection="0">
      <protection hidden="1"/>
    </xf>
    <xf numFmtId="0" fontId="30" fillId="0" borderId="2" applyNumberFormat="0" applyFill="0" applyBorder="0" applyAlignment="0" applyProtection="0">
      <protection hidden="1"/>
    </xf>
    <xf numFmtId="0" fontId="29" fillId="37" borderId="14" applyNumberFormat="0" applyAlignment="0" applyProtection="0"/>
    <xf numFmtId="0" fontId="29" fillId="37" borderId="14" applyNumberFormat="0" applyAlignment="0" applyProtection="0"/>
    <xf numFmtId="0" fontId="31" fillId="0" borderId="0" applyNumberFormat="0" applyProtection="0">
      <alignment horizontal="left"/>
    </xf>
    <xf numFmtId="0" fontId="32"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0" applyNumberFormat="0" applyFill="0" applyBorder="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33"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4" fillId="37" borderId="2"/>
    <xf numFmtId="0" fontId="34" fillId="37" borderId="2"/>
    <xf numFmtId="0" fontId="35" fillId="0" borderId="16" applyNumberFormat="0" applyFill="0" applyAlignment="0" applyProtection="0"/>
    <xf numFmtId="0" fontId="35" fillId="0" borderId="16" applyNumberFormat="0" applyFill="0" applyAlignment="0" applyProtection="0"/>
    <xf numFmtId="172" fontId="35" fillId="0" borderId="16" applyNumberFormat="0" applyFill="0" applyAlignment="0" applyProtection="0"/>
    <xf numFmtId="172" fontId="35" fillId="0" borderId="16" applyNumberFormat="0" applyFill="0" applyAlignment="0" applyProtection="0"/>
    <xf numFmtId="0" fontId="32" fillId="0" borderId="0" applyNumberFormat="0" applyFill="0" applyBorder="0" applyAlignment="0" applyProtection="0"/>
    <xf numFmtId="0" fontId="36" fillId="0" borderId="0"/>
    <xf numFmtId="0" fontId="37" fillId="0" borderId="0"/>
    <xf numFmtId="0" fontId="38" fillId="0" borderId="0"/>
    <xf numFmtId="0" fontId="38" fillId="0" borderId="0"/>
    <xf numFmtId="39" fontId="28" fillId="0" borderId="0"/>
    <xf numFmtId="0" fontId="1" fillId="0" borderId="0"/>
    <xf numFmtId="0" fontId="2" fillId="0" borderId="0"/>
    <xf numFmtId="0" fontId="37"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7" fillId="0" borderId="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9" fontId="1" fillId="0" borderId="0" applyFont="0" applyFill="0" applyBorder="0" applyAlignment="0" applyProtection="0"/>
    <xf numFmtId="0" fontId="37" fillId="0" borderId="0"/>
    <xf numFmtId="0" fontId="37" fillId="0" borderId="0"/>
    <xf numFmtId="0" fontId="3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9" fontId="3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37" fillId="0" borderId="0"/>
    <xf numFmtId="43" fontId="2" fillId="0" borderId="0" applyFont="0" applyFill="0" applyBorder="0" applyAlignment="0" applyProtection="0"/>
  </cellStyleXfs>
  <cellXfs count="219">
    <xf numFmtId="0" fontId="0" fillId="0" borderId="0" xfId="0"/>
    <xf numFmtId="0" fontId="40" fillId="0" borderId="0" xfId="915" applyFont="1"/>
    <xf numFmtId="0" fontId="39" fillId="0" borderId="0" xfId="915" applyFont="1" applyAlignment="1">
      <alignment vertical="center" wrapText="1" readingOrder="1"/>
    </xf>
    <xf numFmtId="0" fontId="41" fillId="0" borderId="0" xfId="915" applyFont="1" applyAlignment="1">
      <alignment vertical="top" wrapText="1" readingOrder="1"/>
    </xf>
    <xf numFmtId="175" fontId="40" fillId="0" borderId="0" xfId="916" applyNumberFormat="1" applyFont="1"/>
    <xf numFmtId="39" fontId="40" fillId="0" borderId="0" xfId="915" applyNumberFormat="1" applyFont="1"/>
    <xf numFmtId="175" fontId="40" fillId="0" borderId="0" xfId="918" applyNumberFormat="1" applyFont="1"/>
    <xf numFmtId="0" fontId="40" fillId="0" borderId="0" xfId="915" applyFont="1" applyAlignment="1">
      <alignment horizontal="center"/>
    </xf>
    <xf numFmtId="175" fontId="40" fillId="0" borderId="0" xfId="916" applyNumberFormat="1" applyFont="1" applyBorder="1"/>
    <xf numFmtId="43" fontId="40" fillId="0" borderId="0" xfId="1" applyFont="1"/>
    <xf numFmtId="0" fontId="39" fillId="4" borderId="20" xfId="919" applyFont="1" applyFill="1" applyBorder="1" applyAlignment="1">
      <alignment vertical="center"/>
    </xf>
    <xf numFmtId="0" fontId="40" fillId="0" borderId="0" xfId="0" applyFont="1"/>
    <xf numFmtId="0" fontId="40" fillId="0" borderId="0" xfId="0" applyFont="1" applyAlignment="1">
      <alignment vertical="center" readingOrder="1"/>
    </xf>
    <xf numFmtId="43" fontId="40" fillId="0" borderId="0" xfId="0" applyNumberFormat="1" applyFont="1" applyAlignment="1">
      <alignment vertical="center" readingOrder="1"/>
    </xf>
    <xf numFmtId="0" fontId="47" fillId="2" borderId="0" xfId="0" applyFont="1" applyFill="1" applyAlignment="1">
      <alignment horizontal="center"/>
    </xf>
    <xf numFmtId="0" fontId="48" fillId="3" borderId="0" xfId="0" applyFont="1" applyFill="1" applyAlignment="1">
      <alignment horizontal="center" wrapText="1"/>
    </xf>
    <xf numFmtId="0" fontId="48" fillId="3" borderId="21" xfId="0" applyFont="1" applyFill="1" applyBorder="1" applyAlignment="1">
      <alignment horizontal="center" wrapText="1"/>
    </xf>
    <xf numFmtId="0" fontId="49" fillId="4" borderId="0" xfId="0" applyFont="1" applyFill="1" applyAlignment="1">
      <alignment horizontal="left"/>
    </xf>
    <xf numFmtId="166" fontId="49" fillId="4" borderId="0" xfId="1" applyNumberFormat="1" applyFont="1" applyFill="1" applyBorder="1" applyAlignment="1">
      <alignment horizontal="right" wrapText="1"/>
    </xf>
    <xf numFmtId="175" fontId="49" fillId="4" borderId="0" xfId="788" applyNumberFormat="1" applyFont="1" applyFill="1" applyBorder="1" applyAlignment="1">
      <alignment horizontal="center" wrapText="1"/>
    </xf>
    <xf numFmtId="0" fontId="40" fillId="0" borderId="19" xfId="0" applyFont="1" applyBorder="1"/>
    <xf numFmtId="0" fontId="50" fillId="0" borderId="0" xfId="0" applyFont="1" applyAlignment="1">
      <alignment horizontal="left"/>
    </xf>
    <xf numFmtId="166" fontId="50" fillId="0" borderId="0" xfId="1" applyNumberFormat="1" applyFont="1" applyFill="1" applyBorder="1" applyAlignment="1">
      <alignment horizontal="right" wrapText="1"/>
    </xf>
    <xf numFmtId="175" fontId="50" fillId="0" borderId="0" xfId="788" applyNumberFormat="1" applyFont="1" applyFill="1" applyBorder="1" applyAlignment="1">
      <alignment horizontal="center" wrapText="1"/>
    </xf>
    <xf numFmtId="0" fontId="50" fillId="0" borderId="0" xfId="0" applyFont="1" applyAlignment="1">
      <alignment horizontal="left" indent="1"/>
    </xf>
    <xf numFmtId="166" fontId="40" fillId="0" borderId="0" xfId="0" applyNumberFormat="1" applyFont="1"/>
    <xf numFmtId="0" fontId="51" fillId="3" borderId="0" xfId="0" applyFont="1" applyFill="1" applyAlignment="1">
      <alignment wrapText="1"/>
    </xf>
    <xf numFmtId="165" fontId="52" fillId="3" borderId="0" xfId="1" applyNumberFormat="1" applyFont="1" applyFill="1" applyBorder="1" applyAlignment="1">
      <alignment horizontal="right" vertical="center" wrapText="1"/>
    </xf>
    <xf numFmtId="0" fontId="53" fillId="0" borderId="0" xfId="0" applyFont="1" applyAlignment="1">
      <alignment horizontal="left"/>
    </xf>
    <xf numFmtId="0" fontId="51" fillId="2" borderId="0" xfId="0" applyFont="1" applyFill="1" applyAlignment="1">
      <alignment wrapText="1"/>
    </xf>
    <xf numFmtId="0" fontId="49" fillId="4" borderId="0" xfId="0" applyFont="1" applyFill="1" applyAlignment="1">
      <alignment horizontal="left" vertical="center"/>
    </xf>
    <xf numFmtId="166" fontId="49" fillId="4" borderId="0" xfId="1" applyNumberFormat="1" applyFont="1" applyFill="1" applyBorder="1" applyAlignment="1">
      <alignment horizontal="right" vertical="center" wrapText="1"/>
    </xf>
    <xf numFmtId="0" fontId="50" fillId="0" borderId="0" xfId="0" applyFont="1"/>
    <xf numFmtId="0" fontId="56" fillId="0" borderId="0" xfId="0" applyFont="1" applyAlignment="1">
      <alignment vertical="center" wrapText="1"/>
    </xf>
    <xf numFmtId="0" fontId="43" fillId="0" borderId="0" xfId="0" applyFont="1" applyAlignment="1">
      <alignment vertical="center" wrapText="1" readingOrder="1"/>
    </xf>
    <xf numFmtId="0" fontId="44" fillId="0" borderId="0" xfId="0" applyFont="1" applyAlignment="1">
      <alignment vertical="top" wrapText="1" readingOrder="1"/>
    </xf>
    <xf numFmtId="43" fontId="46" fillId="0" borderId="0" xfId="1" applyFont="1" applyAlignment="1">
      <alignment vertical="top" wrapText="1" readingOrder="1"/>
    </xf>
    <xf numFmtId="0" fontId="45" fillId="2" borderId="0" xfId="0" applyFont="1" applyFill="1" applyAlignment="1">
      <alignment wrapText="1"/>
    </xf>
    <xf numFmtId="43" fontId="45" fillId="2" borderId="0" xfId="1" applyFont="1" applyFill="1" applyAlignment="1">
      <alignment wrapText="1"/>
    </xf>
    <xf numFmtId="43" fontId="57" fillId="2" borderId="0" xfId="1" applyFont="1" applyFill="1" applyAlignment="1">
      <alignment vertical="center"/>
    </xf>
    <xf numFmtId="49" fontId="45" fillId="2" borderId="0" xfId="0" applyNumberFormat="1" applyFont="1" applyFill="1" applyAlignment="1">
      <alignment vertical="center"/>
    </xf>
    <xf numFmtId="0" fontId="47" fillId="2" borderId="0" xfId="0" applyFont="1" applyFill="1"/>
    <xf numFmtId="0" fontId="58" fillId="3" borderId="0" xfId="0" applyFont="1" applyFill="1" applyAlignment="1">
      <alignment horizontal="center" vertical="center"/>
    </xf>
    <xf numFmtId="165" fontId="40" fillId="0" borderId="0" xfId="1" applyNumberFormat="1" applyFont="1"/>
    <xf numFmtId="0" fontId="52" fillId="3" borderId="0" xfId="0" applyFont="1" applyFill="1" applyAlignment="1">
      <alignment horizontal="left" vertical="center" wrapText="1"/>
    </xf>
    <xf numFmtId="0" fontId="59" fillId="0" borderId="0" xfId="0" applyFont="1" applyAlignment="1">
      <alignment vertical="center" wrapText="1"/>
    </xf>
    <xf numFmtId="43" fontId="40" fillId="0" borderId="0" xfId="0" applyNumberFormat="1" applyFont="1"/>
    <xf numFmtId="165" fontId="50" fillId="0" borderId="0" xfId="1" applyNumberFormat="1" applyFont="1" applyFill="1" applyBorder="1" applyAlignment="1">
      <alignment horizontal="right" vertical="center" wrapText="1"/>
    </xf>
    <xf numFmtId="0" fontId="50" fillId="0" borderId="0" xfId="0" applyFont="1" applyAlignment="1">
      <alignment horizontal="left" indent="3"/>
    </xf>
    <xf numFmtId="0" fontId="59" fillId="0" borderId="0" xfId="0" applyFont="1" applyAlignment="1">
      <alignment horizontal="left" vertical="center" wrapText="1"/>
    </xf>
    <xf numFmtId="0" fontId="49" fillId="41" borderId="0" xfId="0" applyFont="1" applyFill="1" applyAlignment="1">
      <alignment horizontal="left" vertical="center" indent="1"/>
    </xf>
    <xf numFmtId="176" fontId="52" fillId="3" borderId="0" xfId="1" applyNumberFormat="1" applyFont="1" applyFill="1" applyBorder="1" applyAlignment="1">
      <alignment horizontal="right" vertical="center" wrapText="1"/>
    </xf>
    <xf numFmtId="0" fontId="56" fillId="0" borderId="0" xfId="0" applyFont="1" applyAlignment="1">
      <alignment vertical="center"/>
    </xf>
    <xf numFmtId="0" fontId="61" fillId="3" borderId="0" xfId="0" applyFont="1" applyFill="1" applyAlignment="1">
      <alignment horizontal="center" vertical="center"/>
    </xf>
    <xf numFmtId="0" fontId="62" fillId="3" borderId="0" xfId="0" applyFont="1" applyFill="1" applyAlignment="1">
      <alignment horizontal="center" wrapText="1"/>
    </xf>
    <xf numFmtId="0" fontId="54" fillId="5" borderId="0" xfId="0" applyFont="1" applyFill="1" applyAlignment="1">
      <alignment horizontal="left" vertical="center" indent="1"/>
    </xf>
    <xf numFmtId="0" fontId="54" fillId="4" borderId="0" xfId="0" applyFont="1" applyFill="1" applyAlignment="1">
      <alignment horizontal="left" indent="2"/>
    </xf>
    <xf numFmtId="0" fontId="55" fillId="2" borderId="0" xfId="0" applyFont="1" applyFill="1" applyAlignment="1">
      <alignment horizontal="left" indent="3"/>
    </xf>
    <xf numFmtId="0" fontId="55" fillId="0" borderId="0" xfId="0" applyFont="1" applyAlignment="1">
      <alignment horizontal="left" indent="3"/>
    </xf>
    <xf numFmtId="0" fontId="63" fillId="4" borderId="0" xfId="0" applyFont="1" applyFill="1" applyAlignment="1">
      <alignment horizontal="left" indent="2"/>
    </xf>
    <xf numFmtId="0" fontId="63" fillId="5" borderId="0" xfId="0" applyFont="1" applyFill="1" applyAlignment="1">
      <alignment horizontal="left" vertical="center" indent="1"/>
    </xf>
    <xf numFmtId="0" fontId="64" fillId="3" borderId="0" xfId="0" applyFont="1" applyFill="1" applyAlignment="1">
      <alignment horizontal="left" vertical="center" wrapText="1"/>
    </xf>
    <xf numFmtId="0" fontId="40" fillId="0" borderId="0" xfId="439" applyFont="1"/>
    <xf numFmtId="175" fontId="40" fillId="0" borderId="0" xfId="920" applyNumberFormat="1" applyFont="1" applyFill="1"/>
    <xf numFmtId="0" fontId="60" fillId="0" borderId="0" xfId="749" applyFont="1"/>
    <xf numFmtId="176" fontId="58" fillId="3" borderId="0" xfId="856" applyNumberFormat="1" applyFont="1" applyFill="1" applyAlignment="1">
      <alignment horizontal="center" vertical="center"/>
    </xf>
    <xf numFmtId="0" fontId="49" fillId="4" borderId="0" xfId="915" applyFont="1" applyFill="1" applyAlignment="1">
      <alignment horizontal="left" vertical="center" wrapText="1"/>
    </xf>
    <xf numFmtId="0" fontId="49" fillId="0" borderId="0" xfId="915" applyFont="1" applyAlignment="1">
      <alignment horizontal="left" vertical="center" wrapText="1" indent="1"/>
    </xf>
    <xf numFmtId="0" fontId="50" fillId="0" borderId="0" xfId="915" applyFont="1" applyAlignment="1">
      <alignment horizontal="left" vertical="center" wrapText="1" indent="2"/>
    </xf>
    <xf numFmtId="0" fontId="49" fillId="2" borderId="0" xfId="915" applyFont="1" applyFill="1" applyAlignment="1">
      <alignment horizontal="left" vertical="center" wrapText="1" indent="1"/>
    </xf>
    <xf numFmtId="0" fontId="50" fillId="2" borderId="0" xfId="915" applyFont="1" applyFill="1" applyAlignment="1">
      <alignment horizontal="left" vertical="center" wrapText="1" indent="2"/>
    </xf>
    <xf numFmtId="0" fontId="50" fillId="2" borderId="0" xfId="444" applyFont="1" applyFill="1" applyAlignment="1">
      <alignment horizontal="left" vertical="center" wrapText="1" indent="2"/>
    </xf>
    <xf numFmtId="0" fontId="50" fillId="0" borderId="0" xfId="444" applyFont="1" applyAlignment="1">
      <alignment horizontal="left" vertical="center" wrapText="1" indent="2"/>
    </xf>
    <xf numFmtId="0" fontId="51" fillId="3" borderId="0" xfId="915" applyFont="1" applyFill="1" applyAlignment="1">
      <alignment horizontal="left" vertical="center"/>
    </xf>
    <xf numFmtId="0" fontId="51" fillId="42" borderId="24" xfId="919" applyFont="1" applyFill="1" applyBorder="1" applyAlignment="1">
      <alignment horizontal="center" vertical="center" wrapText="1"/>
    </xf>
    <xf numFmtId="0" fontId="49" fillId="4" borderId="0" xfId="919" applyFont="1" applyFill="1" applyAlignment="1">
      <alignment horizontal="left" vertical="center" wrapText="1"/>
    </xf>
    <xf numFmtId="175" fontId="49" fillId="4" borderId="0" xfId="920" applyNumberFormat="1" applyFont="1" applyFill="1" applyBorder="1" applyAlignment="1">
      <alignment horizontal="center" vertical="center"/>
    </xf>
    <xf numFmtId="0" fontId="49" fillId="0" borderId="0" xfId="919" applyFont="1" applyAlignment="1">
      <alignment horizontal="left" vertical="center" wrapText="1" indent="1"/>
    </xf>
    <xf numFmtId="175" fontId="49" fillId="0" borderId="0" xfId="920" applyNumberFormat="1" applyFont="1" applyBorder="1" applyAlignment="1">
      <alignment horizontal="center" vertical="center"/>
    </xf>
    <xf numFmtId="0" fontId="50" fillId="0" borderId="0" xfId="919" applyFont="1" applyAlignment="1">
      <alignment horizontal="left" vertical="center" wrapText="1" indent="2"/>
    </xf>
    <xf numFmtId="175" fontId="50" fillId="0" borderId="0" xfId="920" applyNumberFormat="1" applyFont="1" applyBorder="1" applyAlignment="1">
      <alignment horizontal="center" vertical="center"/>
    </xf>
    <xf numFmtId="175" fontId="40" fillId="0" borderId="0" xfId="920" applyNumberFormat="1" applyFont="1"/>
    <xf numFmtId="175" fontId="40" fillId="0" borderId="0" xfId="920" applyNumberFormat="1" applyFont="1" applyBorder="1"/>
    <xf numFmtId="0" fontId="40" fillId="0" borderId="0" xfId="0" applyFont="1" applyAlignment="1">
      <alignment vertical="center" wrapText="1"/>
    </xf>
    <xf numFmtId="175" fontId="50" fillId="0" borderId="0" xfId="920" applyNumberFormat="1" applyFont="1" applyFill="1" applyBorder="1" applyAlignment="1">
      <alignment horizontal="center" vertical="center"/>
    </xf>
    <xf numFmtId="0" fontId="40" fillId="0" borderId="18" xfId="439" applyFont="1" applyBorder="1"/>
    <xf numFmtId="175" fontId="49" fillId="0" borderId="0" xfId="920" applyNumberFormat="1" applyFont="1" applyFill="1" applyBorder="1" applyAlignment="1">
      <alignment horizontal="center" vertical="center"/>
    </xf>
    <xf numFmtId="0" fontId="51" fillId="3" borderId="0" xfId="919" applyFont="1" applyFill="1" applyAlignment="1">
      <alignment horizontal="left" vertical="center"/>
    </xf>
    <xf numFmtId="175" fontId="51" fillId="3" borderId="0" xfId="920" applyNumberFormat="1" applyFont="1" applyFill="1" applyBorder="1" applyAlignment="1">
      <alignment horizontal="center" vertical="center"/>
    </xf>
    <xf numFmtId="10" fontId="40" fillId="0" borderId="0" xfId="920" applyNumberFormat="1" applyFont="1"/>
    <xf numFmtId="175" fontId="50" fillId="0" borderId="0" xfId="788" applyNumberFormat="1" applyFont="1" applyAlignment="1">
      <alignment horizontal="center"/>
    </xf>
    <xf numFmtId="175" fontId="51" fillId="43" borderId="17" xfId="788" applyNumberFormat="1" applyFont="1" applyFill="1" applyBorder="1" applyAlignment="1">
      <alignment horizontal="center"/>
    </xf>
    <xf numFmtId="175" fontId="49" fillId="4" borderId="0" xfId="788" applyNumberFormat="1" applyFont="1" applyFill="1" applyAlignment="1">
      <alignment horizontal="center"/>
    </xf>
    <xf numFmtId="175" fontId="49" fillId="44" borderId="0" xfId="788" applyNumberFormat="1" applyFont="1" applyFill="1" applyAlignment="1">
      <alignment horizontal="center"/>
    </xf>
    <xf numFmtId="0" fontId="49" fillId="0" borderId="0" xfId="0" applyFont="1" applyAlignment="1">
      <alignment horizontal="left" indent="1"/>
    </xf>
    <xf numFmtId="0" fontId="49" fillId="0" borderId="0" xfId="0" applyFont="1" applyAlignment="1">
      <alignment horizontal="left" indent="2"/>
    </xf>
    <xf numFmtId="0" fontId="54" fillId="4" borderId="0" xfId="0" applyFont="1" applyFill="1" applyAlignment="1">
      <alignment horizontal="left" vertical="center" indent="1"/>
    </xf>
    <xf numFmtId="176" fontId="54" fillId="4" borderId="0" xfId="1" applyNumberFormat="1" applyFont="1" applyFill="1" applyBorder="1" applyAlignment="1">
      <alignment horizontal="right" vertical="center" wrapText="1"/>
    </xf>
    <xf numFmtId="0" fontId="54" fillId="0" borderId="0" xfId="0" applyFont="1" applyAlignment="1">
      <alignment horizontal="left" indent="1"/>
    </xf>
    <xf numFmtId="176" fontId="54" fillId="0" borderId="0" xfId="0" applyNumberFormat="1" applyFont="1"/>
    <xf numFmtId="0" fontId="55" fillId="0" borderId="0" xfId="0" applyFont="1" applyAlignment="1">
      <alignment horizontal="left" indent="2"/>
    </xf>
    <xf numFmtId="176" fontId="55" fillId="0" borderId="0" xfId="0" applyNumberFormat="1" applyFont="1"/>
    <xf numFmtId="176" fontId="54" fillId="4" borderId="0" xfId="1" applyNumberFormat="1" applyFont="1" applyFill="1" applyBorder="1" applyAlignment="1">
      <alignment horizontal="right" vertical="center"/>
    </xf>
    <xf numFmtId="176" fontId="64" fillId="3" borderId="0" xfId="1" applyNumberFormat="1" applyFont="1" applyFill="1" applyBorder="1" applyAlignment="1">
      <alignment horizontal="right" vertical="center" wrapText="1"/>
    </xf>
    <xf numFmtId="0" fontId="56" fillId="0" borderId="0" xfId="439" applyFont="1"/>
    <xf numFmtId="0" fontId="55" fillId="0" borderId="0" xfId="0" applyFont="1"/>
    <xf numFmtId="0" fontId="65" fillId="4" borderId="20" xfId="919" applyFont="1" applyFill="1" applyBorder="1" applyAlignment="1">
      <alignment vertical="center"/>
    </xf>
    <xf numFmtId="0" fontId="58" fillId="3" borderId="0" xfId="0" applyFont="1" applyFill="1" applyAlignment="1">
      <alignment horizontal="center" vertical="center" wrapText="1"/>
    </xf>
    <xf numFmtId="0" fontId="49" fillId="4" borderId="0" xfId="0" applyFont="1" applyFill="1" applyAlignment="1">
      <alignment horizontal="left" vertical="center" indent="1"/>
    </xf>
    <xf numFmtId="0" fontId="49" fillId="2" borderId="0" xfId="0" applyFont="1" applyFill="1" applyAlignment="1">
      <alignment horizontal="left" indent="1"/>
    </xf>
    <xf numFmtId="0" fontId="50" fillId="2" borderId="0" xfId="0" applyFont="1" applyFill="1" applyAlignment="1">
      <alignment horizontal="left" indent="2"/>
    </xf>
    <xf numFmtId="0" fontId="58" fillId="42" borderId="0" xfId="915" applyFont="1" applyFill="1" applyAlignment="1">
      <alignment horizontal="center" vertical="center" wrapText="1"/>
    </xf>
    <xf numFmtId="0" fontId="58" fillId="42" borderId="25" xfId="919" applyFont="1" applyFill="1" applyBorder="1" applyAlignment="1">
      <alignment horizontal="center" vertical="center" wrapText="1"/>
    </xf>
    <xf numFmtId="0" fontId="46" fillId="0" borderId="0" xfId="0" applyFont="1" applyAlignment="1">
      <alignment horizontal="center" vertical="center" wrapText="1" readingOrder="1"/>
    </xf>
    <xf numFmtId="0" fontId="56" fillId="0" borderId="0" xfId="0" applyFont="1" applyAlignment="1">
      <alignment horizontal="left" vertical="center" wrapText="1"/>
    </xf>
    <xf numFmtId="0" fontId="46" fillId="0" borderId="0" xfId="0" applyFont="1" applyAlignment="1">
      <alignment horizontal="center" vertical="top" wrapText="1" readingOrder="1"/>
    </xf>
    <xf numFmtId="0" fontId="56" fillId="0" borderId="0" xfId="0" applyFont="1" applyAlignment="1">
      <alignment wrapText="1"/>
    </xf>
    <xf numFmtId="0" fontId="40" fillId="0" borderId="0" xfId="0" applyFont="1" applyAlignment="1">
      <alignment vertical="center"/>
    </xf>
    <xf numFmtId="0" fontId="48" fillId="3" borderId="27" xfId="0" applyFont="1" applyFill="1" applyBorder="1" applyAlignment="1">
      <alignment horizontal="center" wrapText="1"/>
    </xf>
    <xf numFmtId="0" fontId="48" fillId="3" borderId="23" xfId="0" applyFont="1" applyFill="1" applyBorder="1" applyAlignment="1">
      <alignment horizontal="center" wrapText="1"/>
    </xf>
    <xf numFmtId="176" fontId="48" fillId="3" borderId="0" xfId="856" applyNumberFormat="1" applyFont="1" applyFill="1" applyAlignment="1">
      <alignment horizontal="center" vertical="center" wrapText="1"/>
    </xf>
    <xf numFmtId="175" fontId="49" fillId="4" borderId="0" xfId="788" applyNumberFormat="1" applyFont="1" applyFill="1" applyBorder="1" applyAlignment="1">
      <alignment horizontal="center" vertical="center" wrapText="1"/>
    </xf>
    <xf numFmtId="175" fontId="50" fillId="0" borderId="0" xfId="1" applyNumberFormat="1" applyFont="1" applyFill="1" applyBorder="1" applyAlignment="1">
      <alignment horizontal="center" wrapText="1"/>
    </xf>
    <xf numFmtId="175" fontId="49" fillId="4" borderId="0" xfId="1" applyNumberFormat="1" applyFont="1" applyFill="1" applyBorder="1" applyAlignment="1">
      <alignment horizontal="center" wrapText="1"/>
    </xf>
    <xf numFmtId="175" fontId="51" fillId="3" borderId="0" xfId="0" applyNumberFormat="1" applyFont="1" applyFill="1" applyAlignment="1">
      <alignment wrapText="1"/>
    </xf>
    <xf numFmtId="175" fontId="51" fillId="3" borderId="0" xfId="0" applyNumberFormat="1" applyFont="1" applyFill="1" applyAlignment="1">
      <alignment horizontal="center" vertical="center" wrapText="1"/>
    </xf>
    <xf numFmtId="175" fontId="51" fillId="2" borderId="0" xfId="0" applyNumberFormat="1" applyFont="1" applyFill="1" applyAlignment="1">
      <alignment wrapText="1"/>
    </xf>
    <xf numFmtId="175" fontId="49" fillId="4" borderId="0" xfId="1" applyNumberFormat="1" applyFont="1" applyFill="1" applyBorder="1" applyAlignment="1">
      <alignment horizontal="center" vertical="center" wrapText="1"/>
    </xf>
    <xf numFmtId="175" fontId="50" fillId="0" borderId="0" xfId="0" applyNumberFormat="1" applyFont="1" applyAlignment="1">
      <alignment horizontal="right"/>
    </xf>
    <xf numFmtId="0" fontId="59" fillId="0" borderId="0" xfId="0" applyFont="1" applyAlignment="1">
      <alignment vertical="center"/>
    </xf>
    <xf numFmtId="0" fontId="59" fillId="0" borderId="0" xfId="0" applyFont="1"/>
    <xf numFmtId="0" fontId="59" fillId="0" borderId="0" xfId="915" applyFont="1"/>
    <xf numFmtId="176" fontId="49" fillId="4" borderId="0" xfId="1" applyNumberFormat="1" applyFont="1" applyFill="1" applyBorder="1" applyAlignment="1">
      <alignment horizontal="right" vertical="center"/>
    </xf>
    <xf numFmtId="176" fontId="65"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wrapText="1"/>
    </xf>
    <xf numFmtId="176" fontId="54" fillId="5" borderId="0" xfId="1" applyNumberFormat="1" applyFont="1" applyFill="1" applyBorder="1" applyAlignment="1">
      <alignment horizontal="right" vertical="center" wrapText="1"/>
    </xf>
    <xf numFmtId="176" fontId="55" fillId="2" borderId="0" xfId="1" applyNumberFormat="1" applyFont="1" applyFill="1" applyBorder="1" applyAlignment="1">
      <alignment horizontal="right" vertical="center" wrapText="1"/>
    </xf>
    <xf numFmtId="176" fontId="55" fillId="0" borderId="0" xfId="1" applyNumberFormat="1" applyFont="1" applyFill="1" applyBorder="1" applyAlignment="1">
      <alignment horizontal="right" vertical="center" wrapText="1"/>
    </xf>
    <xf numFmtId="176" fontId="49" fillId="41" borderId="0" xfId="1" applyNumberFormat="1" applyFont="1" applyFill="1"/>
    <xf numFmtId="176" fontId="49" fillId="0" borderId="0" xfId="1" applyNumberFormat="1" applyFont="1"/>
    <xf numFmtId="176" fontId="50" fillId="0" borderId="0" xfId="1" applyNumberFormat="1" applyFont="1"/>
    <xf numFmtId="176" fontId="49" fillId="4" borderId="0" xfId="1" applyNumberFormat="1" applyFont="1" applyFill="1" applyBorder="1" applyAlignment="1">
      <alignment horizontal="right" vertical="center" wrapText="1"/>
    </xf>
    <xf numFmtId="176" fontId="49" fillId="0" borderId="0" xfId="1" applyNumberFormat="1" applyFont="1" applyFill="1" applyBorder="1" applyAlignment="1">
      <alignment horizontal="right" vertical="center" wrapText="1"/>
    </xf>
    <xf numFmtId="176" fontId="50" fillId="0" borderId="0" xfId="1" applyNumberFormat="1" applyFont="1" applyFill="1" applyBorder="1" applyAlignment="1">
      <alignment horizontal="right" vertical="center" wrapText="1"/>
    </xf>
    <xf numFmtId="176" fontId="49" fillId="2" borderId="0" xfId="1" applyNumberFormat="1" applyFont="1" applyFill="1" applyBorder="1" applyAlignment="1">
      <alignment horizontal="right" vertical="center" wrapText="1"/>
    </xf>
    <xf numFmtId="176" fontId="49" fillId="4" borderId="0" xfId="1" applyNumberFormat="1" applyFont="1" applyFill="1" applyBorder="1" applyAlignment="1">
      <alignment horizontal="right" wrapText="1"/>
    </xf>
    <xf numFmtId="176" fontId="50" fillId="0" borderId="0" xfId="1" applyNumberFormat="1" applyFont="1" applyFill="1" applyBorder="1" applyAlignment="1">
      <alignment horizontal="right" wrapText="1"/>
    </xf>
    <xf numFmtId="176" fontId="51" fillId="3" borderId="0" xfId="0" applyNumberFormat="1" applyFont="1" applyFill="1" applyAlignment="1">
      <alignment wrapText="1"/>
    </xf>
    <xf numFmtId="176" fontId="51" fillId="2" borderId="0" xfId="0" applyNumberFormat="1" applyFont="1" applyFill="1" applyAlignment="1">
      <alignment wrapText="1"/>
    </xf>
    <xf numFmtId="176" fontId="50" fillId="0" borderId="0" xfId="0" applyNumberFormat="1" applyFont="1" applyAlignment="1">
      <alignment horizontal="right"/>
    </xf>
    <xf numFmtId="177" fontId="50" fillId="0" borderId="0" xfId="1" applyNumberFormat="1" applyFont="1" applyAlignment="1"/>
    <xf numFmtId="178" fontId="50" fillId="0" borderId="0" xfId="1" applyNumberFormat="1" applyFont="1" applyAlignment="1"/>
    <xf numFmtId="176" fontId="49" fillId="4" borderId="20" xfId="1" applyNumberFormat="1" applyFont="1" applyFill="1" applyBorder="1" applyAlignment="1">
      <alignment horizontal="right" vertical="center" wrapText="1"/>
    </xf>
    <xf numFmtId="179" fontId="40" fillId="0" borderId="0" xfId="0" applyNumberFormat="1" applyFont="1"/>
    <xf numFmtId="175" fontId="40" fillId="0" borderId="0" xfId="788" applyNumberFormat="1" applyFont="1"/>
    <xf numFmtId="0" fontId="0" fillId="0" borderId="0" xfId="0" applyAlignment="1">
      <alignment horizontal="left" indent="2"/>
    </xf>
    <xf numFmtId="0" fontId="66" fillId="0" borderId="0" xfId="0" applyFont="1" applyAlignment="1">
      <alignment horizontal="left" indent="1"/>
    </xf>
    <xf numFmtId="176" fontId="66" fillId="0" borderId="0" xfId="0" applyNumberFormat="1" applyFont="1"/>
    <xf numFmtId="0" fontId="40" fillId="0" borderId="0" xfId="0" applyFont="1" applyAlignment="1">
      <alignment horizontal="left" indent="2"/>
    </xf>
    <xf numFmtId="176" fontId="40" fillId="0" borderId="0" xfId="0" applyNumberFormat="1" applyFont="1"/>
    <xf numFmtId="0" fontId="40" fillId="0" borderId="0" xfId="0" applyFont="1" applyAlignment="1">
      <alignment horizontal="left" indent="3"/>
    </xf>
    <xf numFmtId="0" fontId="67" fillId="3" borderId="0" xfId="0" applyFont="1" applyFill="1" applyAlignment="1">
      <alignment horizontal="left" vertical="center" wrapText="1"/>
    </xf>
    <xf numFmtId="176" fontId="67" fillId="3" borderId="0" xfId="1" applyNumberFormat="1" applyFont="1" applyFill="1" applyBorder="1" applyAlignment="1">
      <alignment horizontal="right" vertical="center" wrapText="1"/>
    </xf>
    <xf numFmtId="166" fontId="66" fillId="4" borderId="20" xfId="1" applyNumberFormat="1" applyFont="1" applyFill="1" applyBorder="1" applyAlignment="1">
      <alignment horizontal="right" vertical="center" wrapText="1"/>
    </xf>
    <xf numFmtId="165" fontId="49" fillId="4" borderId="0" xfId="1" applyNumberFormat="1" applyFont="1" applyFill="1" applyBorder="1" applyAlignment="1">
      <alignment horizontal="right" vertical="center"/>
    </xf>
    <xf numFmtId="165" fontId="49" fillId="4" borderId="0" xfId="1" applyNumberFormat="1" applyFont="1" applyFill="1" applyAlignment="1">
      <alignment horizontal="right" vertical="center"/>
    </xf>
    <xf numFmtId="165" fontId="49" fillId="0" borderId="0" xfId="1" applyNumberFormat="1" applyFont="1" applyFill="1" applyBorder="1" applyAlignment="1">
      <alignment horizontal="right" vertical="center"/>
    </xf>
    <xf numFmtId="165" fontId="50" fillId="0" borderId="0" xfId="1" applyNumberFormat="1" applyFont="1" applyFill="1" applyBorder="1" applyAlignment="1">
      <alignment horizontal="right" vertical="center"/>
    </xf>
    <xf numFmtId="165" fontId="51" fillId="3" borderId="0" xfId="1" applyNumberFormat="1" applyFont="1" applyFill="1" applyBorder="1" applyAlignment="1">
      <alignment horizontal="right" vertical="center"/>
    </xf>
    <xf numFmtId="0" fontId="56" fillId="0" borderId="0" xfId="0" applyFont="1" applyAlignment="1">
      <alignment horizontal="left" vertical="top" wrapText="1"/>
    </xf>
    <xf numFmtId="0" fontId="66" fillId="0" borderId="30" xfId="0" applyFont="1" applyBorder="1" applyAlignment="1">
      <alignment horizontal="left"/>
    </xf>
    <xf numFmtId="176" fontId="66" fillId="0" borderId="30" xfId="0" applyNumberFormat="1" applyFont="1" applyBorder="1"/>
    <xf numFmtId="176" fontId="0" fillId="0" borderId="0" xfId="0" applyNumberFormat="1"/>
    <xf numFmtId="0" fontId="40" fillId="0" borderId="0" xfId="0" applyFont="1" applyAlignment="1">
      <alignment horizontal="left"/>
    </xf>
    <xf numFmtId="0" fontId="40" fillId="0" borderId="0" xfId="0" applyFont="1" applyAlignment="1">
      <alignment horizontal="left" indent="1"/>
    </xf>
    <xf numFmtId="49" fontId="50" fillId="2" borderId="0" xfId="0" applyNumberFormat="1" applyFont="1" applyFill="1" applyAlignment="1">
      <alignment horizontal="center" vertical="center"/>
    </xf>
    <xf numFmtId="0" fontId="47" fillId="2" borderId="0" xfId="0" applyFont="1" applyFill="1" applyAlignment="1">
      <alignment horizontal="center"/>
    </xf>
    <xf numFmtId="0" fontId="43" fillId="0" borderId="0" xfId="0" applyFont="1" applyAlignment="1">
      <alignment horizontal="center" vertical="center" wrapText="1" readingOrder="1"/>
    </xf>
    <xf numFmtId="0" fontId="44" fillId="0" borderId="0" xfId="0" applyFont="1" applyAlignment="1">
      <alignment horizontal="center" vertical="top" wrapText="1" readingOrder="1"/>
    </xf>
    <xf numFmtId="0" fontId="46" fillId="0" borderId="0" xfId="0" applyFont="1" applyAlignment="1">
      <alignment horizontal="center" vertical="top" wrapText="1" readingOrder="1"/>
    </xf>
    <xf numFmtId="0" fontId="45" fillId="2" borderId="0" xfId="0" applyFont="1" applyFill="1" applyAlignment="1">
      <alignment horizontal="center" wrapText="1"/>
    </xf>
    <xf numFmtId="0" fontId="47" fillId="2" borderId="0" xfId="0" applyFont="1" applyFill="1" applyAlignment="1">
      <alignment horizontal="center" vertical="center"/>
    </xf>
    <xf numFmtId="49" fontId="45" fillId="2" borderId="0" xfId="0" applyNumberFormat="1" applyFont="1" applyFill="1" applyAlignment="1">
      <alignment horizontal="center" vertical="center"/>
    </xf>
    <xf numFmtId="0" fontId="46" fillId="0" borderId="0" xfId="0" applyFont="1" applyAlignment="1">
      <alignment horizontal="center" vertical="center" wrapText="1" readingOrder="1"/>
    </xf>
    <xf numFmtId="0" fontId="45" fillId="2" borderId="0" xfId="0" applyFont="1" applyFill="1" applyAlignment="1">
      <alignment horizontal="center" vertical="center" wrapText="1"/>
    </xf>
    <xf numFmtId="49" fontId="57" fillId="2" borderId="0" xfId="0" applyNumberFormat="1" applyFont="1" applyFill="1" applyAlignment="1">
      <alignment horizontal="center" vertical="center"/>
    </xf>
    <xf numFmtId="0" fontId="56" fillId="0" borderId="0" xfId="0" applyFont="1" applyAlignment="1">
      <alignment horizontal="left" vertical="center" wrapText="1"/>
    </xf>
    <xf numFmtId="0" fontId="48" fillId="3" borderId="22" xfId="0" applyFont="1" applyFill="1" applyBorder="1" applyAlignment="1">
      <alignment horizontal="center" vertical="center" wrapText="1"/>
    </xf>
    <xf numFmtId="0" fontId="48" fillId="3" borderId="23" xfId="0" applyFont="1" applyFill="1" applyBorder="1" applyAlignment="1">
      <alignment horizontal="center" vertical="center" wrapText="1"/>
    </xf>
    <xf numFmtId="0" fontId="48" fillId="3" borderId="18" xfId="0" applyFont="1" applyFill="1" applyBorder="1" applyAlignment="1">
      <alignment horizontal="center" vertical="center" wrapText="1"/>
    </xf>
    <xf numFmtId="0" fontId="48" fillId="3" borderId="27" xfId="0" applyFont="1" applyFill="1" applyBorder="1" applyAlignment="1">
      <alignment horizontal="center" vertical="center" wrapText="1"/>
    </xf>
    <xf numFmtId="0" fontId="48" fillId="3" borderId="28" xfId="0" applyFont="1" applyFill="1" applyBorder="1" applyAlignment="1">
      <alignment horizontal="center" vertical="center" wrapText="1"/>
    </xf>
    <xf numFmtId="0" fontId="58" fillId="3" borderId="0" xfId="0" applyFont="1" applyFill="1" applyAlignment="1">
      <alignment horizontal="center" vertical="center"/>
    </xf>
    <xf numFmtId="0" fontId="58" fillId="3" borderId="0" xfId="0" applyFont="1" applyFill="1" applyAlignment="1">
      <alignment horizontal="center" vertical="center" wrapText="1"/>
    </xf>
    <xf numFmtId="0" fontId="56" fillId="0" borderId="0" xfId="0" applyFont="1" applyAlignment="1">
      <alignment horizontal="left" wrapText="1"/>
    </xf>
    <xf numFmtId="0" fontId="45" fillId="2" borderId="0" xfId="0" applyFont="1" applyFill="1" applyAlignment="1">
      <alignment horizontal="center"/>
    </xf>
    <xf numFmtId="49" fontId="57" fillId="0" borderId="0" xfId="0" applyNumberFormat="1" applyFont="1" applyAlignment="1">
      <alignment horizontal="center" vertical="center"/>
    </xf>
    <xf numFmtId="0" fontId="59" fillId="0" borderId="0" xfId="0" applyFont="1" applyAlignment="1">
      <alignment horizontal="left" vertical="center" wrapText="1"/>
    </xf>
    <xf numFmtId="0" fontId="61" fillId="3" borderId="0" xfId="0" applyFont="1" applyFill="1" applyAlignment="1">
      <alignment horizontal="center" vertical="center"/>
    </xf>
    <xf numFmtId="176" fontId="58" fillId="3" borderId="0" xfId="436" applyNumberFormat="1" applyFont="1" applyFill="1" applyAlignment="1">
      <alignment horizontal="center" vertical="center"/>
    </xf>
    <xf numFmtId="176" fontId="58" fillId="3" borderId="0" xfId="856" applyNumberFormat="1" applyFont="1" applyFill="1" applyAlignment="1">
      <alignment horizontal="center" vertical="center"/>
    </xf>
    <xf numFmtId="0" fontId="56" fillId="0" borderId="0" xfId="0" applyFont="1" applyAlignment="1">
      <alignment horizontal="left" vertical="top" wrapText="1"/>
    </xf>
    <xf numFmtId="0" fontId="43" fillId="0" borderId="0" xfId="749" applyFont="1" applyAlignment="1">
      <alignment horizontal="center" vertical="center" wrapText="1" readingOrder="1"/>
    </xf>
    <xf numFmtId="0" fontId="44" fillId="0" borderId="0" xfId="749" applyFont="1" applyAlignment="1">
      <alignment horizontal="center" vertical="top" wrapText="1" readingOrder="1"/>
    </xf>
    <xf numFmtId="0" fontId="46" fillId="0" borderId="0" xfId="749" applyFont="1" applyAlignment="1">
      <alignment horizontal="center" vertical="top" wrapText="1" readingOrder="1"/>
    </xf>
    <xf numFmtId="0" fontId="45" fillId="2" borderId="0" xfId="749" applyFont="1" applyFill="1" applyAlignment="1">
      <alignment horizontal="center" wrapText="1"/>
    </xf>
    <xf numFmtId="0" fontId="45" fillId="2" borderId="0" xfId="749" applyFont="1" applyFill="1" applyAlignment="1">
      <alignment horizontal="center"/>
    </xf>
    <xf numFmtId="0" fontId="47" fillId="2" borderId="0" xfId="749" applyFont="1" applyFill="1" applyAlignment="1">
      <alignment horizontal="center"/>
    </xf>
    <xf numFmtId="49" fontId="57" fillId="2" borderId="0" xfId="749" applyNumberFormat="1" applyFont="1" applyFill="1" applyAlignment="1">
      <alignment horizontal="center" vertical="center"/>
    </xf>
    <xf numFmtId="0" fontId="44" fillId="0" borderId="0" xfId="0" applyFont="1" applyAlignment="1">
      <alignment horizontal="center" vertical="center" wrapText="1" readingOrder="1"/>
    </xf>
    <xf numFmtId="0" fontId="58" fillId="42" borderId="0" xfId="915" applyFont="1" applyFill="1" applyAlignment="1">
      <alignment horizontal="center" vertical="center" wrapText="1"/>
    </xf>
    <xf numFmtId="0" fontId="56" fillId="0" borderId="0" xfId="0" applyFont="1" applyAlignment="1">
      <alignment horizontal="left" vertical="center"/>
    </xf>
    <xf numFmtId="0" fontId="51" fillId="42" borderId="0" xfId="439" applyFont="1" applyFill="1" applyAlignment="1">
      <alignment horizontal="center" vertical="center"/>
    </xf>
    <xf numFmtId="0" fontId="58" fillId="42" borderId="24" xfId="919" applyFont="1" applyFill="1" applyBorder="1" applyAlignment="1">
      <alignment horizontal="center" vertical="center" wrapText="1"/>
    </xf>
    <xf numFmtId="0" fontId="58" fillId="42" borderId="26" xfId="919" applyFont="1" applyFill="1" applyBorder="1" applyAlignment="1">
      <alignment horizontal="center" vertical="center" wrapText="1"/>
    </xf>
    <xf numFmtId="0" fontId="58" fillId="42" borderId="29" xfId="919" applyFont="1" applyFill="1" applyBorder="1" applyAlignment="1">
      <alignment horizontal="center" vertical="center" wrapText="1"/>
    </xf>
    <xf numFmtId="0" fontId="58" fillId="42" borderId="25" xfId="919" applyFont="1" applyFill="1" applyBorder="1" applyAlignment="1">
      <alignment horizontal="center" vertical="center" wrapText="1"/>
    </xf>
    <xf numFmtId="0" fontId="51" fillId="42" borderId="24" xfId="919" applyFont="1" applyFill="1" applyBorder="1" applyAlignment="1">
      <alignment horizontal="center" vertical="center" wrapText="1"/>
    </xf>
  </cellXfs>
  <cellStyles count="923">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20% - Énfasis1 2" xfId="16" xr:uid="{00000000-0005-0000-0000-000006000000}"/>
    <cellStyle name="20% - Énfasis1 2 2" xfId="17" xr:uid="{00000000-0005-0000-0000-000007000000}"/>
    <cellStyle name="20% - Énfasis1 3" xfId="18" xr:uid="{00000000-0005-0000-0000-000008000000}"/>
    <cellStyle name="20% - Énfasis1 4" xfId="19" xr:uid="{00000000-0005-0000-0000-000009000000}"/>
    <cellStyle name="20% - Énfasis1 5" xfId="20" xr:uid="{00000000-0005-0000-0000-00000A000000}"/>
    <cellStyle name="20% - Énfasis1 6" xfId="21" xr:uid="{00000000-0005-0000-0000-00000B000000}"/>
    <cellStyle name="20% - Énfasis2 2" xfId="22" xr:uid="{00000000-0005-0000-0000-00000C000000}"/>
    <cellStyle name="20% - Énfasis2 2 2" xfId="23" xr:uid="{00000000-0005-0000-0000-00000D000000}"/>
    <cellStyle name="20% - Énfasis2 3" xfId="24" xr:uid="{00000000-0005-0000-0000-00000E000000}"/>
    <cellStyle name="20% - Énfasis2 4" xfId="25" xr:uid="{00000000-0005-0000-0000-00000F000000}"/>
    <cellStyle name="20% - Énfasis2 5" xfId="26" xr:uid="{00000000-0005-0000-0000-000010000000}"/>
    <cellStyle name="20% - Énfasis2 6" xfId="27" xr:uid="{00000000-0005-0000-0000-000011000000}"/>
    <cellStyle name="20% - Énfasis3 2" xfId="28" xr:uid="{00000000-0005-0000-0000-000012000000}"/>
    <cellStyle name="20% - Énfasis3 2 2" xfId="29" xr:uid="{00000000-0005-0000-0000-000013000000}"/>
    <cellStyle name="20% - Énfasis3 3" xfId="30" xr:uid="{00000000-0005-0000-0000-000014000000}"/>
    <cellStyle name="20% - Énfasis3 4" xfId="31" xr:uid="{00000000-0005-0000-0000-000015000000}"/>
    <cellStyle name="20% - Énfasis3 5" xfId="32" xr:uid="{00000000-0005-0000-0000-000016000000}"/>
    <cellStyle name="20% - Énfasis3 6" xfId="33" xr:uid="{00000000-0005-0000-0000-000017000000}"/>
    <cellStyle name="20% - Énfasis4 2" xfId="34" xr:uid="{00000000-0005-0000-0000-000018000000}"/>
    <cellStyle name="20% - Énfasis4 2 2" xfId="35" xr:uid="{00000000-0005-0000-0000-000019000000}"/>
    <cellStyle name="20% - Énfasis4 3" xfId="36" xr:uid="{00000000-0005-0000-0000-00001A000000}"/>
    <cellStyle name="20% - Énfasis4 4" xfId="37" xr:uid="{00000000-0005-0000-0000-00001B000000}"/>
    <cellStyle name="20% - Énfasis4 5" xfId="38" xr:uid="{00000000-0005-0000-0000-00001C000000}"/>
    <cellStyle name="20% - Énfasis4 6" xfId="39" xr:uid="{00000000-0005-0000-0000-00001D000000}"/>
    <cellStyle name="20% - Énfasis5 2" xfId="40" xr:uid="{00000000-0005-0000-0000-00001E000000}"/>
    <cellStyle name="20% - Énfasis5 2 2" xfId="41" xr:uid="{00000000-0005-0000-0000-00001F000000}"/>
    <cellStyle name="20% - Énfasis5 3" xfId="42" xr:uid="{00000000-0005-0000-0000-000020000000}"/>
    <cellStyle name="20% - Énfasis5 4" xfId="43" xr:uid="{00000000-0005-0000-0000-000021000000}"/>
    <cellStyle name="20% - Énfasis5 5" xfId="44" xr:uid="{00000000-0005-0000-0000-000022000000}"/>
    <cellStyle name="20% - Énfasis5 6" xfId="45" xr:uid="{00000000-0005-0000-0000-000023000000}"/>
    <cellStyle name="20% - Énfasis6 2" xfId="46" xr:uid="{00000000-0005-0000-0000-000024000000}"/>
    <cellStyle name="20% - Énfasis6 2 2" xfId="47" xr:uid="{00000000-0005-0000-0000-000025000000}"/>
    <cellStyle name="20% - Énfasis6 3" xfId="48" xr:uid="{00000000-0005-0000-0000-000026000000}"/>
    <cellStyle name="20% - Énfasis6 4" xfId="49" xr:uid="{00000000-0005-0000-0000-000027000000}"/>
    <cellStyle name="20% - Énfasis6 5" xfId="50" xr:uid="{00000000-0005-0000-0000-000028000000}"/>
    <cellStyle name="20% - Énfasis6 6" xfId="51" xr:uid="{00000000-0005-0000-0000-000029000000}"/>
    <cellStyle name="40% - Accent1 2" xfId="52" xr:uid="{00000000-0005-0000-0000-00002A000000}"/>
    <cellStyle name="40% - Accent2 2" xfId="53" xr:uid="{00000000-0005-0000-0000-00002B000000}"/>
    <cellStyle name="40% - Accent3 2" xfId="54" xr:uid="{00000000-0005-0000-0000-00002C000000}"/>
    <cellStyle name="40% - Accent4 2" xfId="55" xr:uid="{00000000-0005-0000-0000-00002D000000}"/>
    <cellStyle name="40% - Accent5 2" xfId="56" xr:uid="{00000000-0005-0000-0000-00002E000000}"/>
    <cellStyle name="40% - Accent6 2" xfId="57" xr:uid="{00000000-0005-0000-0000-00002F000000}"/>
    <cellStyle name="40% - Énfasis1 2" xfId="58" xr:uid="{00000000-0005-0000-0000-000030000000}"/>
    <cellStyle name="40% - Énfasis1 2 2" xfId="59" xr:uid="{00000000-0005-0000-0000-000031000000}"/>
    <cellStyle name="40% - Énfasis1 3" xfId="60" xr:uid="{00000000-0005-0000-0000-000032000000}"/>
    <cellStyle name="40% - Énfasis1 4" xfId="61" xr:uid="{00000000-0005-0000-0000-000033000000}"/>
    <cellStyle name="40% - Énfasis1 5" xfId="62" xr:uid="{00000000-0005-0000-0000-000034000000}"/>
    <cellStyle name="40% - Énfasis1 6" xfId="63" xr:uid="{00000000-0005-0000-0000-000035000000}"/>
    <cellStyle name="40% - Énfasis2 2" xfId="64" xr:uid="{00000000-0005-0000-0000-000036000000}"/>
    <cellStyle name="40% - Énfasis2 2 2" xfId="65" xr:uid="{00000000-0005-0000-0000-000037000000}"/>
    <cellStyle name="40% - Énfasis2 3" xfId="66" xr:uid="{00000000-0005-0000-0000-000038000000}"/>
    <cellStyle name="40% - Énfasis2 4" xfId="67" xr:uid="{00000000-0005-0000-0000-000039000000}"/>
    <cellStyle name="40% - Énfasis2 5" xfId="68" xr:uid="{00000000-0005-0000-0000-00003A000000}"/>
    <cellStyle name="40% - Énfasis2 6" xfId="69" xr:uid="{00000000-0005-0000-0000-00003B000000}"/>
    <cellStyle name="40% - Énfasis3 2" xfId="70" xr:uid="{00000000-0005-0000-0000-00003C000000}"/>
    <cellStyle name="40% - Énfasis3 2 2" xfId="71" xr:uid="{00000000-0005-0000-0000-00003D000000}"/>
    <cellStyle name="40% - Énfasis3 3" xfId="72" xr:uid="{00000000-0005-0000-0000-00003E000000}"/>
    <cellStyle name="40% - Énfasis3 4" xfId="73" xr:uid="{00000000-0005-0000-0000-00003F000000}"/>
    <cellStyle name="40% - Énfasis3 5" xfId="74" xr:uid="{00000000-0005-0000-0000-000040000000}"/>
    <cellStyle name="40% - Énfasis3 6" xfId="75" xr:uid="{00000000-0005-0000-0000-000041000000}"/>
    <cellStyle name="40% - Énfasis4 2" xfId="76" xr:uid="{00000000-0005-0000-0000-000042000000}"/>
    <cellStyle name="40% - Énfasis4 2 2" xfId="77" xr:uid="{00000000-0005-0000-0000-000043000000}"/>
    <cellStyle name="40% - Énfasis4 3" xfId="78" xr:uid="{00000000-0005-0000-0000-000044000000}"/>
    <cellStyle name="40% - Énfasis4 4" xfId="79" xr:uid="{00000000-0005-0000-0000-000045000000}"/>
    <cellStyle name="40% - Énfasis4 5" xfId="80" xr:uid="{00000000-0005-0000-0000-000046000000}"/>
    <cellStyle name="40% - Énfasis4 6" xfId="81" xr:uid="{00000000-0005-0000-0000-000047000000}"/>
    <cellStyle name="40% - Énfasis5 2" xfId="82" xr:uid="{00000000-0005-0000-0000-000048000000}"/>
    <cellStyle name="40% - Énfasis5 2 2" xfId="83" xr:uid="{00000000-0005-0000-0000-000049000000}"/>
    <cellStyle name="40% - Énfasis5 3" xfId="84" xr:uid="{00000000-0005-0000-0000-00004A000000}"/>
    <cellStyle name="40% - Énfasis5 4" xfId="85" xr:uid="{00000000-0005-0000-0000-00004B000000}"/>
    <cellStyle name="40% - Énfasis5 5" xfId="86" xr:uid="{00000000-0005-0000-0000-00004C000000}"/>
    <cellStyle name="40% - Énfasis5 6" xfId="87" xr:uid="{00000000-0005-0000-0000-00004D000000}"/>
    <cellStyle name="40% - Énfasis6 2" xfId="88" xr:uid="{00000000-0005-0000-0000-00004E000000}"/>
    <cellStyle name="40% - Énfasis6 2 2" xfId="89" xr:uid="{00000000-0005-0000-0000-00004F000000}"/>
    <cellStyle name="40% - Énfasis6 3" xfId="90" xr:uid="{00000000-0005-0000-0000-000050000000}"/>
    <cellStyle name="40% - Énfasis6 4" xfId="91" xr:uid="{00000000-0005-0000-0000-000051000000}"/>
    <cellStyle name="40% - Énfasis6 5" xfId="92" xr:uid="{00000000-0005-0000-0000-000052000000}"/>
    <cellStyle name="40% - Énfasis6 6" xfId="93" xr:uid="{00000000-0005-0000-0000-000053000000}"/>
    <cellStyle name="60% - Accent1 2" xfId="94" xr:uid="{00000000-0005-0000-0000-000054000000}"/>
    <cellStyle name="60% - Accent2 2" xfId="95" xr:uid="{00000000-0005-0000-0000-000055000000}"/>
    <cellStyle name="60% - Accent3 2" xfId="96" xr:uid="{00000000-0005-0000-0000-000056000000}"/>
    <cellStyle name="60% - Accent4 2" xfId="97" xr:uid="{00000000-0005-0000-0000-000057000000}"/>
    <cellStyle name="60% - Accent5 2" xfId="98" xr:uid="{00000000-0005-0000-0000-000058000000}"/>
    <cellStyle name="60% - Accent6 2" xfId="99" xr:uid="{00000000-0005-0000-0000-000059000000}"/>
    <cellStyle name="60% - Énfasis1 2" xfId="100" xr:uid="{00000000-0005-0000-0000-00005A000000}"/>
    <cellStyle name="60% - Énfasis1 2 2" xfId="101" xr:uid="{00000000-0005-0000-0000-00005B000000}"/>
    <cellStyle name="60% - Énfasis2 2" xfId="102" xr:uid="{00000000-0005-0000-0000-00005C000000}"/>
    <cellStyle name="60% - Énfasis2 2 2" xfId="103" xr:uid="{00000000-0005-0000-0000-00005D000000}"/>
    <cellStyle name="60% - Énfasis3 2" xfId="104" xr:uid="{00000000-0005-0000-0000-00005E000000}"/>
    <cellStyle name="60% - Énfasis3 2 2" xfId="105" xr:uid="{00000000-0005-0000-0000-00005F000000}"/>
    <cellStyle name="60% - Énfasis4 2" xfId="106" xr:uid="{00000000-0005-0000-0000-000060000000}"/>
    <cellStyle name="60% - Énfasis4 2 2" xfId="107" xr:uid="{00000000-0005-0000-0000-000061000000}"/>
    <cellStyle name="60% - Énfasis5 2" xfId="108" xr:uid="{00000000-0005-0000-0000-000062000000}"/>
    <cellStyle name="60% - Énfasis5 2 2" xfId="109" xr:uid="{00000000-0005-0000-0000-000063000000}"/>
    <cellStyle name="60% - Énfasis6 2" xfId="110" xr:uid="{00000000-0005-0000-0000-000064000000}"/>
    <cellStyle name="60% - Énfasis6 2 2" xfId="111" xr:uid="{00000000-0005-0000-0000-000065000000}"/>
    <cellStyle name="Accent1 2" xfId="112" xr:uid="{00000000-0005-0000-0000-000066000000}"/>
    <cellStyle name="Accent2 2" xfId="113" xr:uid="{00000000-0005-0000-0000-000067000000}"/>
    <cellStyle name="Accent3 2" xfId="114" xr:uid="{00000000-0005-0000-0000-000068000000}"/>
    <cellStyle name="Accent4 2" xfId="115" xr:uid="{00000000-0005-0000-0000-000069000000}"/>
    <cellStyle name="Accent5 2" xfId="116" xr:uid="{00000000-0005-0000-0000-00006A000000}"/>
    <cellStyle name="Accent6 2" xfId="117" xr:uid="{00000000-0005-0000-0000-00006B000000}"/>
    <cellStyle name="Array" xfId="118" xr:uid="{00000000-0005-0000-0000-00006C000000}"/>
    <cellStyle name="Array 2" xfId="119" xr:uid="{00000000-0005-0000-0000-00006D000000}"/>
    <cellStyle name="Array Enter" xfId="120" xr:uid="{00000000-0005-0000-0000-00006E000000}"/>
    <cellStyle name="Array Enter 2" xfId="121" xr:uid="{00000000-0005-0000-0000-00006F000000}"/>
    <cellStyle name="Array_Cuadro No. 1" xfId="122" xr:uid="{00000000-0005-0000-0000-000070000000}"/>
    <cellStyle name="Bad 2" xfId="123" xr:uid="{00000000-0005-0000-0000-000071000000}"/>
    <cellStyle name="base paren" xfId="124" xr:uid="{00000000-0005-0000-0000-000072000000}"/>
    <cellStyle name="Body: normal cell" xfId="125" xr:uid="{00000000-0005-0000-0000-000073000000}"/>
    <cellStyle name="Buena 2" xfId="126" xr:uid="{00000000-0005-0000-0000-000074000000}"/>
    <cellStyle name="Buena 2 2" xfId="127" xr:uid="{00000000-0005-0000-0000-000075000000}"/>
    <cellStyle name="Calculation 2" xfId="128" xr:uid="{00000000-0005-0000-0000-000076000000}"/>
    <cellStyle name="Cálculo 2" xfId="129" xr:uid="{00000000-0005-0000-0000-000077000000}"/>
    <cellStyle name="Cálculo 2 2" xfId="130" xr:uid="{00000000-0005-0000-0000-000078000000}"/>
    <cellStyle name="Celda de comprobación 2" xfId="131" xr:uid="{00000000-0005-0000-0000-000079000000}"/>
    <cellStyle name="Celda de comprobación 2 2" xfId="132" xr:uid="{00000000-0005-0000-0000-00007A000000}"/>
    <cellStyle name="Celda vinculada 2" xfId="133" xr:uid="{00000000-0005-0000-0000-00007B000000}"/>
    <cellStyle name="Celda vinculada 2 2" xfId="134" xr:uid="{00000000-0005-0000-0000-00007C000000}"/>
    <cellStyle name="Check Cell 2" xfId="135" xr:uid="{00000000-0005-0000-0000-00007D000000}"/>
    <cellStyle name="Comma 10" xfId="136" xr:uid="{00000000-0005-0000-0000-00007E000000}"/>
    <cellStyle name="Comma 10 2" xfId="137" xr:uid="{00000000-0005-0000-0000-00007F000000}"/>
    <cellStyle name="Comma 11" xfId="138" xr:uid="{00000000-0005-0000-0000-000080000000}"/>
    <cellStyle name="Comma 2" xfId="139" xr:uid="{00000000-0005-0000-0000-000081000000}"/>
    <cellStyle name="Comma 2 2" xfId="140" xr:uid="{00000000-0005-0000-0000-000082000000}"/>
    <cellStyle name="Comma 2 2 2" xfId="141" xr:uid="{00000000-0005-0000-0000-000083000000}"/>
    <cellStyle name="Comma 2 2 3" xfId="142" xr:uid="{00000000-0005-0000-0000-000084000000}"/>
    <cellStyle name="Comma 2 3" xfId="143" xr:uid="{00000000-0005-0000-0000-000085000000}"/>
    <cellStyle name="Comma 2 3 2" xfId="144" xr:uid="{00000000-0005-0000-0000-000086000000}"/>
    <cellStyle name="Comma 2 3 3" xfId="145" xr:uid="{00000000-0005-0000-0000-000087000000}"/>
    <cellStyle name="Comma 2 3 4" xfId="146" xr:uid="{00000000-0005-0000-0000-000088000000}"/>
    <cellStyle name="Comma 2 4" xfId="147" xr:uid="{00000000-0005-0000-0000-000089000000}"/>
    <cellStyle name="Comma 2 5" xfId="148" xr:uid="{00000000-0005-0000-0000-00008A000000}"/>
    <cellStyle name="Comma 2_Cuadro No. 1" xfId="149" xr:uid="{00000000-0005-0000-0000-00008B000000}"/>
    <cellStyle name="Comma 3" xfId="150" xr:uid="{00000000-0005-0000-0000-00008C000000}"/>
    <cellStyle name="Comma 3 2" xfId="151" xr:uid="{00000000-0005-0000-0000-00008D000000}"/>
    <cellStyle name="Comma 3 3" xfId="152" xr:uid="{00000000-0005-0000-0000-00008E000000}"/>
    <cellStyle name="Comma 3 4" xfId="153" xr:uid="{00000000-0005-0000-0000-00008F000000}"/>
    <cellStyle name="Comma 3 5" xfId="154" xr:uid="{00000000-0005-0000-0000-000090000000}"/>
    <cellStyle name="Comma 4" xfId="155" xr:uid="{00000000-0005-0000-0000-000091000000}"/>
    <cellStyle name="Comma 4 2" xfId="156" xr:uid="{00000000-0005-0000-0000-000092000000}"/>
    <cellStyle name="Comma 4 2 2" xfId="157" xr:uid="{00000000-0005-0000-0000-000093000000}"/>
    <cellStyle name="Comma 4 2 3" xfId="158" xr:uid="{00000000-0005-0000-0000-000094000000}"/>
    <cellStyle name="Comma 4 3" xfId="159" xr:uid="{00000000-0005-0000-0000-000095000000}"/>
    <cellStyle name="Comma 4 3 2" xfId="160" xr:uid="{00000000-0005-0000-0000-000096000000}"/>
    <cellStyle name="Comma 4 3 3" xfId="161" xr:uid="{00000000-0005-0000-0000-000097000000}"/>
    <cellStyle name="Comma 5" xfId="162" xr:uid="{00000000-0005-0000-0000-000098000000}"/>
    <cellStyle name="Comma 5 2" xfId="163" xr:uid="{00000000-0005-0000-0000-000099000000}"/>
    <cellStyle name="Comma 5 3" xfId="164" xr:uid="{00000000-0005-0000-0000-00009A000000}"/>
    <cellStyle name="Comma 6" xfId="165" xr:uid="{00000000-0005-0000-0000-00009B000000}"/>
    <cellStyle name="Comma 6 2" xfId="166" xr:uid="{00000000-0005-0000-0000-00009C000000}"/>
    <cellStyle name="Comma 6 3" xfId="167" xr:uid="{00000000-0005-0000-0000-00009D000000}"/>
    <cellStyle name="Comma 7" xfId="168" xr:uid="{00000000-0005-0000-0000-00009E000000}"/>
    <cellStyle name="Comma 7 2" xfId="169" xr:uid="{00000000-0005-0000-0000-00009F000000}"/>
    <cellStyle name="Comma 7 3" xfId="170" xr:uid="{00000000-0005-0000-0000-0000A0000000}"/>
    <cellStyle name="Comma 8" xfId="171" xr:uid="{00000000-0005-0000-0000-0000A1000000}"/>
    <cellStyle name="Comma 8 2" xfId="172" xr:uid="{00000000-0005-0000-0000-0000A2000000}"/>
    <cellStyle name="Comma 8 3" xfId="173" xr:uid="{00000000-0005-0000-0000-0000A3000000}"/>
    <cellStyle name="Comma 9" xfId="174" xr:uid="{00000000-0005-0000-0000-0000A4000000}"/>
    <cellStyle name="Comma 9 2" xfId="175" xr:uid="{00000000-0005-0000-0000-0000A5000000}"/>
    <cellStyle name="Comma 9 2 2" xfId="176" xr:uid="{00000000-0005-0000-0000-0000A6000000}"/>
    <cellStyle name="Comma 9 2 3" xfId="177" xr:uid="{00000000-0005-0000-0000-0000A7000000}"/>
    <cellStyle name="Comma 9 3" xfId="178" xr:uid="{00000000-0005-0000-0000-0000A8000000}"/>
    <cellStyle name="Comma 9 4" xfId="179" xr:uid="{00000000-0005-0000-0000-0000A9000000}"/>
    <cellStyle name="Currency 2" xfId="180" xr:uid="{00000000-0005-0000-0000-0000AA000000}"/>
    <cellStyle name="Currency 2 2" xfId="181" xr:uid="{00000000-0005-0000-0000-0000AB000000}"/>
    <cellStyle name="Encabezado 4 2" xfId="182" xr:uid="{00000000-0005-0000-0000-0000AC000000}"/>
    <cellStyle name="Encabezado 4 2 2" xfId="183" xr:uid="{00000000-0005-0000-0000-0000AD000000}"/>
    <cellStyle name="Énfasis1 2" xfId="184" xr:uid="{00000000-0005-0000-0000-0000AE000000}"/>
    <cellStyle name="Énfasis1 2 2" xfId="185" xr:uid="{00000000-0005-0000-0000-0000AF000000}"/>
    <cellStyle name="Énfasis2 2" xfId="186" xr:uid="{00000000-0005-0000-0000-0000B0000000}"/>
    <cellStyle name="Énfasis2 2 2" xfId="187" xr:uid="{00000000-0005-0000-0000-0000B1000000}"/>
    <cellStyle name="Énfasis3 2" xfId="188" xr:uid="{00000000-0005-0000-0000-0000B2000000}"/>
    <cellStyle name="Énfasis3 2 2" xfId="189" xr:uid="{00000000-0005-0000-0000-0000B3000000}"/>
    <cellStyle name="Énfasis4 2" xfId="190" xr:uid="{00000000-0005-0000-0000-0000B4000000}"/>
    <cellStyle name="Énfasis4 2 2" xfId="191" xr:uid="{00000000-0005-0000-0000-0000B5000000}"/>
    <cellStyle name="Énfasis5 2" xfId="192" xr:uid="{00000000-0005-0000-0000-0000B6000000}"/>
    <cellStyle name="Énfasis5 2 2" xfId="193" xr:uid="{00000000-0005-0000-0000-0000B7000000}"/>
    <cellStyle name="Énfasis6 2" xfId="194" xr:uid="{00000000-0005-0000-0000-0000B8000000}"/>
    <cellStyle name="Énfasis6 2 2" xfId="195" xr:uid="{00000000-0005-0000-0000-0000B9000000}"/>
    <cellStyle name="Entrada 2" xfId="196" xr:uid="{00000000-0005-0000-0000-0000BA000000}"/>
    <cellStyle name="Entrada 2 2" xfId="197" xr:uid="{00000000-0005-0000-0000-0000BB000000}"/>
    <cellStyle name="Entrada 3" xfId="198" xr:uid="{00000000-0005-0000-0000-0000BC000000}"/>
    <cellStyle name="Euro" xfId="199" xr:uid="{00000000-0005-0000-0000-0000BD000000}"/>
    <cellStyle name="Euro 2" xfId="200" xr:uid="{00000000-0005-0000-0000-0000BE000000}"/>
    <cellStyle name="Euro 3" xfId="201" xr:uid="{00000000-0005-0000-0000-0000BF000000}"/>
    <cellStyle name="Euro 4" xfId="202" xr:uid="{00000000-0005-0000-0000-0000C0000000}"/>
    <cellStyle name="Explanatory Text 2" xfId="203" xr:uid="{00000000-0005-0000-0000-0000C1000000}"/>
    <cellStyle name="Font: Calibri, 9pt regular" xfId="204" xr:uid="{00000000-0005-0000-0000-0000C2000000}"/>
    <cellStyle name="Footnotes: top row" xfId="205" xr:uid="{00000000-0005-0000-0000-0000C3000000}"/>
    <cellStyle name="Good 2" xfId="206" xr:uid="{00000000-0005-0000-0000-0000C4000000}"/>
    <cellStyle name="Header: bottom row" xfId="207" xr:uid="{00000000-0005-0000-0000-0000C5000000}"/>
    <cellStyle name="Heading 1 2" xfId="208" xr:uid="{00000000-0005-0000-0000-0000C6000000}"/>
    <cellStyle name="Heading 2 2" xfId="209" xr:uid="{00000000-0005-0000-0000-0000C7000000}"/>
    <cellStyle name="Heading 3 2" xfId="210" xr:uid="{00000000-0005-0000-0000-0000C8000000}"/>
    <cellStyle name="Heading 4 2" xfId="211" xr:uid="{00000000-0005-0000-0000-0000C9000000}"/>
    <cellStyle name="Hipervínculo 2" xfId="212" xr:uid="{00000000-0005-0000-0000-0000CA000000}"/>
    <cellStyle name="Hipervínculo 2 2" xfId="213" xr:uid="{00000000-0005-0000-0000-0000CB000000}"/>
    <cellStyle name="Hyperlink 2" xfId="214" xr:uid="{00000000-0005-0000-0000-0000CC000000}"/>
    <cellStyle name="Incorrecto 2" xfId="215" xr:uid="{00000000-0005-0000-0000-0000CD000000}"/>
    <cellStyle name="Incorrecto 2 2" xfId="216" xr:uid="{00000000-0005-0000-0000-0000CE000000}"/>
    <cellStyle name="Input 2" xfId="217" xr:uid="{00000000-0005-0000-0000-0000CF000000}"/>
    <cellStyle name="Linked Cell 2" xfId="218" xr:uid="{00000000-0005-0000-0000-0000D0000000}"/>
    <cellStyle name="MacroCode" xfId="219" xr:uid="{00000000-0005-0000-0000-0000D1000000}"/>
    <cellStyle name="MacroCode 2" xfId="220" xr:uid="{00000000-0005-0000-0000-0000D2000000}"/>
    <cellStyle name="Millares" xfId="1" builtinId="3"/>
    <cellStyle name="Millares 10" xfId="221" xr:uid="{00000000-0005-0000-0000-0000D4000000}"/>
    <cellStyle name="Millares 10 10" xfId="222" xr:uid="{00000000-0005-0000-0000-0000D5000000}"/>
    <cellStyle name="Millares 10 10 2" xfId="223" xr:uid="{00000000-0005-0000-0000-0000D6000000}"/>
    <cellStyle name="Millares 10 10 3" xfId="224" xr:uid="{00000000-0005-0000-0000-0000D7000000}"/>
    <cellStyle name="Millares 10 11" xfId="225" xr:uid="{00000000-0005-0000-0000-0000D8000000}"/>
    <cellStyle name="Millares 10 11 2" xfId="226" xr:uid="{00000000-0005-0000-0000-0000D9000000}"/>
    <cellStyle name="Millares 10 11 3" xfId="227" xr:uid="{00000000-0005-0000-0000-0000DA000000}"/>
    <cellStyle name="Millares 10 11 4" xfId="228" xr:uid="{00000000-0005-0000-0000-0000DB000000}"/>
    <cellStyle name="Millares 10 11 5" xfId="229" xr:uid="{00000000-0005-0000-0000-0000DC000000}"/>
    <cellStyle name="Millares 10 2" xfId="230" xr:uid="{00000000-0005-0000-0000-0000DD000000}"/>
    <cellStyle name="Millares 10 2 2" xfId="231" xr:uid="{00000000-0005-0000-0000-0000DE000000}"/>
    <cellStyle name="Millares 10 2 3" xfId="232" xr:uid="{00000000-0005-0000-0000-0000DF000000}"/>
    <cellStyle name="Millares 10 2 4" xfId="233" xr:uid="{00000000-0005-0000-0000-0000E0000000}"/>
    <cellStyle name="Millares 10 3" xfId="234" xr:uid="{00000000-0005-0000-0000-0000E1000000}"/>
    <cellStyle name="Millares 10 3 2" xfId="235" xr:uid="{00000000-0005-0000-0000-0000E2000000}"/>
    <cellStyle name="Millares 10 3 3" xfId="236" xr:uid="{00000000-0005-0000-0000-0000E3000000}"/>
    <cellStyle name="Millares 10 4" xfId="237" xr:uid="{00000000-0005-0000-0000-0000E4000000}"/>
    <cellStyle name="Millares 10 5" xfId="238" xr:uid="{00000000-0005-0000-0000-0000E5000000}"/>
    <cellStyle name="Millares 10 5 2" xfId="239" xr:uid="{00000000-0005-0000-0000-0000E6000000}"/>
    <cellStyle name="Millares 10 6" xfId="240" xr:uid="{00000000-0005-0000-0000-0000E7000000}"/>
    <cellStyle name="Millares 10 6 2" xfId="241" xr:uid="{00000000-0005-0000-0000-0000E8000000}"/>
    <cellStyle name="Millares 10 6 3" xfId="242" xr:uid="{00000000-0005-0000-0000-0000E9000000}"/>
    <cellStyle name="Millares 10 7" xfId="243" xr:uid="{00000000-0005-0000-0000-0000EA000000}"/>
    <cellStyle name="Millares 10 7 2" xfId="244" xr:uid="{00000000-0005-0000-0000-0000EB000000}"/>
    <cellStyle name="Millares 10 7 3" xfId="245" xr:uid="{00000000-0005-0000-0000-0000EC000000}"/>
    <cellStyle name="Millares 10 8" xfId="246" xr:uid="{00000000-0005-0000-0000-0000ED000000}"/>
    <cellStyle name="Millares 10 8 2" xfId="247" xr:uid="{00000000-0005-0000-0000-0000EE000000}"/>
    <cellStyle name="Millares 10 8 3" xfId="248" xr:uid="{00000000-0005-0000-0000-0000EF000000}"/>
    <cellStyle name="Millares 10 9" xfId="249" xr:uid="{00000000-0005-0000-0000-0000F0000000}"/>
    <cellStyle name="Millares 10 9 2" xfId="250" xr:uid="{00000000-0005-0000-0000-0000F1000000}"/>
    <cellStyle name="Millares 10 9 3" xfId="251" xr:uid="{00000000-0005-0000-0000-0000F2000000}"/>
    <cellStyle name="Millares 100" xfId="856" xr:uid="{F1BB408B-D813-430F-9782-96911FC86A9C}"/>
    <cellStyle name="Millares 11" xfId="252" xr:uid="{00000000-0005-0000-0000-0000F3000000}"/>
    <cellStyle name="Millares 11 2" xfId="253" xr:uid="{00000000-0005-0000-0000-0000F4000000}"/>
    <cellStyle name="Millares 11 2 2" xfId="254" xr:uid="{00000000-0005-0000-0000-0000F5000000}"/>
    <cellStyle name="Millares 11 2 3" xfId="255" xr:uid="{00000000-0005-0000-0000-0000F6000000}"/>
    <cellStyle name="Millares 11 3" xfId="256" xr:uid="{00000000-0005-0000-0000-0000F7000000}"/>
    <cellStyle name="Millares 11 4" xfId="257" xr:uid="{00000000-0005-0000-0000-0000F8000000}"/>
    <cellStyle name="Millares 12" xfId="258" xr:uid="{00000000-0005-0000-0000-0000F9000000}"/>
    <cellStyle name="Millares 12 2" xfId="259" xr:uid="{00000000-0005-0000-0000-0000FA000000}"/>
    <cellStyle name="Millares 13" xfId="260" xr:uid="{00000000-0005-0000-0000-0000FB000000}"/>
    <cellStyle name="Millares 13 2" xfId="261" xr:uid="{00000000-0005-0000-0000-0000FC000000}"/>
    <cellStyle name="Millares 14" xfId="262" xr:uid="{00000000-0005-0000-0000-0000FD000000}"/>
    <cellStyle name="Millares 14 2" xfId="263" xr:uid="{00000000-0005-0000-0000-0000FE000000}"/>
    <cellStyle name="Millares 15" xfId="264" xr:uid="{00000000-0005-0000-0000-0000FF000000}"/>
    <cellStyle name="Millares 15 2" xfId="265" xr:uid="{00000000-0005-0000-0000-000000010000}"/>
    <cellStyle name="Millares 15 3" xfId="266" xr:uid="{00000000-0005-0000-0000-000001010000}"/>
    <cellStyle name="Millares 16" xfId="267" xr:uid="{00000000-0005-0000-0000-000002010000}"/>
    <cellStyle name="Millares 16 2" xfId="268" xr:uid="{00000000-0005-0000-0000-000003010000}"/>
    <cellStyle name="Millares 16 3" xfId="269" xr:uid="{00000000-0005-0000-0000-000004010000}"/>
    <cellStyle name="Millares 16 4" xfId="270" xr:uid="{00000000-0005-0000-0000-000005010000}"/>
    <cellStyle name="Millares 17" xfId="271" xr:uid="{00000000-0005-0000-0000-000006010000}"/>
    <cellStyle name="Millares 17 2" xfId="272" xr:uid="{00000000-0005-0000-0000-000007010000}"/>
    <cellStyle name="Millares 18" xfId="273" xr:uid="{00000000-0005-0000-0000-000008010000}"/>
    <cellStyle name="Millares 18 2" xfId="274" xr:uid="{00000000-0005-0000-0000-000009010000}"/>
    <cellStyle name="Millares 18 3" xfId="275" xr:uid="{00000000-0005-0000-0000-00000A010000}"/>
    <cellStyle name="Millares 19" xfId="276" xr:uid="{00000000-0005-0000-0000-00000B010000}"/>
    <cellStyle name="Millares 19 2" xfId="277" xr:uid="{00000000-0005-0000-0000-00000C010000}"/>
    <cellStyle name="Millares 19 3" xfId="278" xr:uid="{00000000-0005-0000-0000-00000D010000}"/>
    <cellStyle name="Millares 2" xfId="279" xr:uid="{00000000-0005-0000-0000-00000E010000}"/>
    <cellStyle name="Millares 2 10" xfId="799" xr:uid="{782483C1-EC86-4EF0-9331-3FEED32DC3AD}"/>
    <cellStyle name="Millares 2 2" xfId="280" xr:uid="{00000000-0005-0000-0000-00000F010000}"/>
    <cellStyle name="Millares 2 2 2" xfId="281" xr:uid="{00000000-0005-0000-0000-000010010000}"/>
    <cellStyle name="Millares 2 2 2 2" xfId="282" xr:uid="{00000000-0005-0000-0000-000011010000}"/>
    <cellStyle name="Millares 2 2 2 2 2" xfId="917" xr:uid="{9F8128EC-2762-4AB6-BFB2-16AF9D01FEE6}"/>
    <cellStyle name="Millares 2 2 2 3" xfId="283" xr:uid="{00000000-0005-0000-0000-000012010000}"/>
    <cellStyle name="Millares 2 2 3" xfId="284" xr:uid="{00000000-0005-0000-0000-000013010000}"/>
    <cellStyle name="Millares 2 2 3 2" xfId="285" xr:uid="{00000000-0005-0000-0000-000014010000}"/>
    <cellStyle name="Millares 2 2 3 3" xfId="286" xr:uid="{00000000-0005-0000-0000-000015010000}"/>
    <cellStyle name="Millares 2 2 4" xfId="287" xr:uid="{00000000-0005-0000-0000-000016010000}"/>
    <cellStyle name="Millares 2 2 5" xfId="288" xr:uid="{00000000-0005-0000-0000-000017010000}"/>
    <cellStyle name="Millares 2 2_Cuadro No. 1" xfId="289" xr:uid="{00000000-0005-0000-0000-000018010000}"/>
    <cellStyle name="Millares 2 3" xfId="290" xr:uid="{00000000-0005-0000-0000-000019010000}"/>
    <cellStyle name="Millares 2 3 2" xfId="291" xr:uid="{00000000-0005-0000-0000-00001A010000}"/>
    <cellStyle name="Millares 2 3 2 2" xfId="922" xr:uid="{D2550668-CD1F-4209-8277-6F7A14F8E608}"/>
    <cellStyle name="Millares 2 4" xfId="292" xr:uid="{00000000-0005-0000-0000-00001B010000}"/>
    <cellStyle name="Millares 2 5" xfId="293" xr:uid="{00000000-0005-0000-0000-00001C010000}"/>
    <cellStyle name="Millares 2 5 2" xfId="294" xr:uid="{00000000-0005-0000-0000-00001D010000}"/>
    <cellStyle name="Millares 2 5 3" xfId="295" xr:uid="{00000000-0005-0000-0000-00001E010000}"/>
    <cellStyle name="Millares 2 6" xfId="296" xr:uid="{00000000-0005-0000-0000-00001F010000}"/>
    <cellStyle name="Millares 2 7" xfId="786" xr:uid="{8F2D8B2D-9F3D-479F-9D72-0BF91A2B0CE1}"/>
    <cellStyle name="Millares 2 8" xfId="795" xr:uid="{FF38588D-3412-4A54-8857-2F996AB55544}"/>
    <cellStyle name="Millares 2 9" xfId="797" xr:uid="{84D5FA38-7B82-4B3E-A933-7F8D65DC290E}"/>
    <cellStyle name="Millares 2_Cuadro No. 1" xfId="297" xr:uid="{00000000-0005-0000-0000-000020010000}"/>
    <cellStyle name="Millares 20" xfId="298" xr:uid="{00000000-0005-0000-0000-000021010000}"/>
    <cellStyle name="Millares 21" xfId="299" xr:uid="{00000000-0005-0000-0000-000022010000}"/>
    <cellStyle name="Millares 22" xfId="300" xr:uid="{00000000-0005-0000-0000-000023010000}"/>
    <cellStyle name="Millares 23" xfId="301" xr:uid="{00000000-0005-0000-0000-000024010000}"/>
    <cellStyle name="Millares 24" xfId="302" xr:uid="{00000000-0005-0000-0000-000025010000}"/>
    <cellStyle name="Millares 25" xfId="303" xr:uid="{00000000-0005-0000-0000-000026010000}"/>
    <cellStyle name="Millares 26" xfId="304" xr:uid="{00000000-0005-0000-0000-000027010000}"/>
    <cellStyle name="Millares 27" xfId="305" xr:uid="{00000000-0005-0000-0000-000028010000}"/>
    <cellStyle name="Millares 28" xfId="306" xr:uid="{00000000-0005-0000-0000-000029010000}"/>
    <cellStyle name="Millares 29" xfId="307" xr:uid="{00000000-0005-0000-0000-00002A010000}"/>
    <cellStyle name="Millares 3" xfId="308" xr:uid="{00000000-0005-0000-0000-00002B010000}"/>
    <cellStyle name="Millares 3 2" xfId="309" xr:uid="{00000000-0005-0000-0000-00002C010000}"/>
    <cellStyle name="Millares 3 2 2" xfId="310" xr:uid="{00000000-0005-0000-0000-00002D010000}"/>
    <cellStyle name="Millares 3 2 2 2" xfId="311" xr:uid="{00000000-0005-0000-0000-00002E010000}"/>
    <cellStyle name="Millares 3 2 3" xfId="312" xr:uid="{00000000-0005-0000-0000-00002F010000}"/>
    <cellStyle name="Millares 3 2 3 2" xfId="313" xr:uid="{00000000-0005-0000-0000-000030010000}"/>
    <cellStyle name="Millares 3 2 3 3" xfId="314" xr:uid="{00000000-0005-0000-0000-000031010000}"/>
    <cellStyle name="Millares 3 3" xfId="315" xr:uid="{00000000-0005-0000-0000-000032010000}"/>
    <cellStyle name="Millares 3 3 2" xfId="316" xr:uid="{00000000-0005-0000-0000-000033010000}"/>
    <cellStyle name="Millares 3 3 3" xfId="317" xr:uid="{00000000-0005-0000-0000-000034010000}"/>
    <cellStyle name="Millares 3 4" xfId="318" xr:uid="{00000000-0005-0000-0000-000035010000}"/>
    <cellStyle name="Millares 3 4 2" xfId="319" xr:uid="{00000000-0005-0000-0000-000036010000}"/>
    <cellStyle name="Millares 3 4 3" xfId="320" xr:uid="{00000000-0005-0000-0000-000037010000}"/>
    <cellStyle name="Millares 3 5" xfId="321" xr:uid="{00000000-0005-0000-0000-000038010000}"/>
    <cellStyle name="Millares 3 5 2" xfId="322" xr:uid="{00000000-0005-0000-0000-000039010000}"/>
    <cellStyle name="Millares 3 5 3" xfId="323" xr:uid="{00000000-0005-0000-0000-00003A010000}"/>
    <cellStyle name="Millares 3 6" xfId="324" xr:uid="{00000000-0005-0000-0000-00003B010000}"/>
    <cellStyle name="Millares 3_Cuadro No. 1" xfId="325" xr:uid="{00000000-0005-0000-0000-00003C010000}"/>
    <cellStyle name="Millares 30" xfId="326" xr:uid="{00000000-0005-0000-0000-00003D010000}"/>
    <cellStyle name="Millares 31" xfId="327" xr:uid="{00000000-0005-0000-0000-00003E010000}"/>
    <cellStyle name="Millares 32" xfId="328" xr:uid="{00000000-0005-0000-0000-00003F010000}"/>
    <cellStyle name="Millares 33" xfId="329" xr:uid="{00000000-0005-0000-0000-000040010000}"/>
    <cellStyle name="Millares 34" xfId="330" xr:uid="{00000000-0005-0000-0000-000041010000}"/>
    <cellStyle name="Millares 35" xfId="331" xr:uid="{00000000-0005-0000-0000-000042010000}"/>
    <cellStyle name="Millares 36" xfId="332" xr:uid="{00000000-0005-0000-0000-000043010000}"/>
    <cellStyle name="Millares 37" xfId="333" xr:uid="{00000000-0005-0000-0000-000044010000}"/>
    <cellStyle name="Millares 38" xfId="334" xr:uid="{00000000-0005-0000-0000-000045010000}"/>
    <cellStyle name="Millares 39" xfId="335" xr:uid="{00000000-0005-0000-0000-000046010000}"/>
    <cellStyle name="Millares 4" xfId="336" xr:uid="{00000000-0005-0000-0000-000047010000}"/>
    <cellStyle name="Millares 4 2" xfId="337" xr:uid="{00000000-0005-0000-0000-000048010000}"/>
    <cellStyle name="Millares 4 2 2" xfId="338" xr:uid="{00000000-0005-0000-0000-000049010000}"/>
    <cellStyle name="Millares 4 2 3" xfId="339" xr:uid="{00000000-0005-0000-0000-00004A010000}"/>
    <cellStyle name="Millares 4 3" xfId="340" xr:uid="{00000000-0005-0000-0000-00004B010000}"/>
    <cellStyle name="Millares 4 3 2" xfId="341" xr:uid="{00000000-0005-0000-0000-00004C010000}"/>
    <cellStyle name="Millares 4 3 3" xfId="342" xr:uid="{00000000-0005-0000-0000-00004D010000}"/>
    <cellStyle name="Millares 4 4" xfId="343" xr:uid="{00000000-0005-0000-0000-00004E010000}"/>
    <cellStyle name="Millares 4 4 2" xfId="344" xr:uid="{00000000-0005-0000-0000-00004F010000}"/>
    <cellStyle name="Millares 4 4 3" xfId="345" xr:uid="{00000000-0005-0000-0000-000050010000}"/>
    <cellStyle name="Millares 4 5" xfId="346" xr:uid="{00000000-0005-0000-0000-000051010000}"/>
    <cellStyle name="Millares 4 5 2" xfId="347" xr:uid="{00000000-0005-0000-0000-000052010000}"/>
    <cellStyle name="Millares 4 5 3" xfId="348" xr:uid="{00000000-0005-0000-0000-000053010000}"/>
    <cellStyle name="Millares 4 6" xfId="349" xr:uid="{00000000-0005-0000-0000-000054010000}"/>
    <cellStyle name="Millares 4 6 2" xfId="350" xr:uid="{00000000-0005-0000-0000-000055010000}"/>
    <cellStyle name="Millares 4 6 3" xfId="351" xr:uid="{00000000-0005-0000-0000-000056010000}"/>
    <cellStyle name="Millares 4 7" xfId="352" xr:uid="{00000000-0005-0000-0000-000057010000}"/>
    <cellStyle name="Millares 4 8" xfId="353" xr:uid="{00000000-0005-0000-0000-000058010000}"/>
    <cellStyle name="Millares 4_Cuadro No. 1" xfId="354" xr:uid="{00000000-0005-0000-0000-000059010000}"/>
    <cellStyle name="Millares 40" xfId="355" xr:uid="{00000000-0005-0000-0000-00005A010000}"/>
    <cellStyle name="Millares 41" xfId="356" xr:uid="{00000000-0005-0000-0000-00005B010000}"/>
    <cellStyle name="Millares 42" xfId="357" xr:uid="{00000000-0005-0000-0000-00005C010000}"/>
    <cellStyle name="Millares 43" xfId="358" xr:uid="{00000000-0005-0000-0000-00005D010000}"/>
    <cellStyle name="Millares 44" xfId="359" xr:uid="{00000000-0005-0000-0000-00005E010000}"/>
    <cellStyle name="Millares 45" xfId="360" xr:uid="{00000000-0005-0000-0000-00005F010000}"/>
    <cellStyle name="Millares 46" xfId="361" xr:uid="{00000000-0005-0000-0000-000060010000}"/>
    <cellStyle name="Millares 47" xfId="362" xr:uid="{00000000-0005-0000-0000-000061010000}"/>
    <cellStyle name="Millares 48" xfId="363" xr:uid="{00000000-0005-0000-0000-000062010000}"/>
    <cellStyle name="Millares 49" xfId="364" xr:uid="{00000000-0005-0000-0000-000063010000}"/>
    <cellStyle name="Millares 5" xfId="365" xr:uid="{00000000-0005-0000-0000-000064010000}"/>
    <cellStyle name="Millares 5 2" xfId="366" xr:uid="{00000000-0005-0000-0000-000065010000}"/>
    <cellStyle name="Millares 5 2 2" xfId="367" xr:uid="{00000000-0005-0000-0000-000066010000}"/>
    <cellStyle name="Millares 5 2 3" xfId="368" xr:uid="{00000000-0005-0000-0000-000067010000}"/>
    <cellStyle name="Millares 5 3" xfId="369" xr:uid="{00000000-0005-0000-0000-000068010000}"/>
    <cellStyle name="Millares 5 3 2" xfId="370" xr:uid="{00000000-0005-0000-0000-000069010000}"/>
    <cellStyle name="Millares 5 3 3" xfId="371" xr:uid="{00000000-0005-0000-0000-00006A010000}"/>
    <cellStyle name="Millares 5 4" xfId="372" xr:uid="{00000000-0005-0000-0000-00006B010000}"/>
    <cellStyle name="Millares 5 5" xfId="373" xr:uid="{00000000-0005-0000-0000-00006C010000}"/>
    <cellStyle name="Millares 5_Cuadro No. 1" xfId="374" xr:uid="{00000000-0005-0000-0000-00006D010000}"/>
    <cellStyle name="Millares 50" xfId="375" xr:uid="{00000000-0005-0000-0000-00006E010000}"/>
    <cellStyle name="Millares 51" xfId="376" xr:uid="{00000000-0005-0000-0000-00006F010000}"/>
    <cellStyle name="Millares 52" xfId="377" xr:uid="{00000000-0005-0000-0000-000070010000}"/>
    <cellStyle name="Millares 53" xfId="378" xr:uid="{00000000-0005-0000-0000-000071010000}"/>
    <cellStyle name="Millares 54" xfId="379" xr:uid="{00000000-0005-0000-0000-000072010000}"/>
    <cellStyle name="Millares 55" xfId="380" xr:uid="{00000000-0005-0000-0000-000073010000}"/>
    <cellStyle name="Millares 56" xfId="381" xr:uid="{00000000-0005-0000-0000-000074010000}"/>
    <cellStyle name="Millares 57" xfId="8" xr:uid="{00000000-0005-0000-0000-000075010000}"/>
    <cellStyle name="Millares 58" xfId="382" xr:uid="{00000000-0005-0000-0000-000076010000}"/>
    <cellStyle name="Millares 59" xfId="383" xr:uid="{00000000-0005-0000-0000-000077010000}"/>
    <cellStyle name="Millares 6" xfId="384" xr:uid="{00000000-0005-0000-0000-000078010000}"/>
    <cellStyle name="Millares 6 2" xfId="385" xr:uid="{00000000-0005-0000-0000-000079010000}"/>
    <cellStyle name="Millares 6 2 2" xfId="386" xr:uid="{00000000-0005-0000-0000-00007A010000}"/>
    <cellStyle name="Millares 6 3" xfId="387" xr:uid="{00000000-0005-0000-0000-00007B010000}"/>
    <cellStyle name="Millares 60" xfId="388" xr:uid="{00000000-0005-0000-0000-00007C010000}"/>
    <cellStyle name="Millares 61" xfId="389" xr:uid="{00000000-0005-0000-0000-00007D010000}"/>
    <cellStyle name="Millares 62" xfId="390" xr:uid="{00000000-0005-0000-0000-00007E010000}"/>
    <cellStyle name="Millares 63" xfId="391" xr:uid="{00000000-0005-0000-0000-00007F010000}"/>
    <cellStyle name="Millares 64" xfId="392" xr:uid="{00000000-0005-0000-0000-000080010000}"/>
    <cellStyle name="Millares 65" xfId="787" xr:uid="{83111DA2-F791-4985-A49C-392A51CAD596}"/>
    <cellStyle name="Millares 66" xfId="789" xr:uid="{2DDD01E7-64AE-4904-B8A4-CF64DB468E32}"/>
    <cellStyle name="Millares 67" xfId="790" xr:uid="{A1C141AE-D70B-4113-A50F-FEE751A662F5}"/>
    <cellStyle name="Millares 68" xfId="791" xr:uid="{A18EF329-3B34-4323-A572-3E0908091965}"/>
    <cellStyle name="Millares 69" xfId="792" xr:uid="{7C4E7F81-7CD6-4069-AB4E-C6A4EEEE9AFF}"/>
    <cellStyle name="Millares 7" xfId="393" xr:uid="{00000000-0005-0000-0000-000081010000}"/>
    <cellStyle name="Millares 7 2" xfId="394" xr:uid="{00000000-0005-0000-0000-000082010000}"/>
    <cellStyle name="Millares 7 2 2" xfId="395" xr:uid="{00000000-0005-0000-0000-000083010000}"/>
    <cellStyle name="Millares 7 2 3" xfId="396" xr:uid="{00000000-0005-0000-0000-000084010000}"/>
    <cellStyle name="Millares 7 3" xfId="397" xr:uid="{00000000-0005-0000-0000-000085010000}"/>
    <cellStyle name="Millares 7 4" xfId="398" xr:uid="{00000000-0005-0000-0000-000086010000}"/>
    <cellStyle name="Millares 70" xfId="805" xr:uid="{5314CA82-776D-4907-A272-9F21FB6DC766}"/>
    <cellStyle name="Millares 70 2" xfId="911" xr:uid="{5691A7F4-33AC-4840-BDC2-8DF1050C840B}"/>
    <cellStyle name="Millares 71" xfId="807" xr:uid="{74DBAE09-CDAA-4122-86B8-E83DFC9F1983}"/>
    <cellStyle name="Millares 71 2" xfId="912" xr:uid="{DE4AB0D9-153E-46F8-B65F-D1D0FF899093}"/>
    <cellStyle name="Millares 72" xfId="809" xr:uid="{0736A9EA-50E3-4662-AA27-3E2A01BD6FE8}"/>
    <cellStyle name="Millares 72 2" xfId="913" xr:uid="{D0FBCA19-8C19-4952-B248-F3F866606A06}"/>
    <cellStyle name="Millares 73" xfId="811" xr:uid="{02E58942-62A1-480D-B9D7-A590482D7511}"/>
    <cellStyle name="Millares 73 2" xfId="914" xr:uid="{DFA454F5-632A-447F-B6E0-A15F9BB7DEFA}"/>
    <cellStyle name="Millares 74" xfId="813" xr:uid="{55768678-7198-4760-A6B4-D0636ECD0F3E}"/>
    <cellStyle name="Millares 75" xfId="815" xr:uid="{7EC84B83-7B82-4C41-9485-9D10E4250C08}"/>
    <cellStyle name="Millares 76" xfId="817" xr:uid="{02ADF5F2-0C60-4976-8D14-9046242FAF58}"/>
    <cellStyle name="Millares 77" xfId="819" xr:uid="{DE0E5596-5641-4233-AF01-A28019B0C725}"/>
    <cellStyle name="Millares 78" xfId="821" xr:uid="{0ECD126E-B6C7-41C8-966F-874CC2850CF4}"/>
    <cellStyle name="Millares 79" xfId="823" xr:uid="{1CB34DB9-4E28-4325-BCC9-FD8C56276AD6}"/>
    <cellStyle name="Millares 8" xfId="399" xr:uid="{00000000-0005-0000-0000-000087010000}"/>
    <cellStyle name="Millares 8 2" xfId="400" xr:uid="{00000000-0005-0000-0000-000088010000}"/>
    <cellStyle name="Millares 8 2 2" xfId="401" xr:uid="{00000000-0005-0000-0000-000089010000}"/>
    <cellStyle name="Millares 8 2 3" xfId="402" xr:uid="{00000000-0005-0000-0000-00008A010000}"/>
    <cellStyle name="Millares 8 3" xfId="403" xr:uid="{00000000-0005-0000-0000-00008B010000}"/>
    <cellStyle name="Millares 8 3 2" xfId="404" xr:uid="{00000000-0005-0000-0000-00008C010000}"/>
    <cellStyle name="Millares 8 3 3" xfId="405" xr:uid="{00000000-0005-0000-0000-00008D010000}"/>
    <cellStyle name="Millares 8 4" xfId="406" xr:uid="{00000000-0005-0000-0000-00008E010000}"/>
    <cellStyle name="Millares 80" xfId="825" xr:uid="{D08374BA-5C8C-4151-A86C-594B77C9B9A9}"/>
    <cellStyle name="Millares 81" xfId="827" xr:uid="{EBC2D22D-7BFF-43B8-9188-5DEB65D7D720}"/>
    <cellStyle name="Millares 82" xfId="829" xr:uid="{FD3603B4-D252-445D-81B8-64A5F558B6BB}"/>
    <cellStyle name="Millares 83" xfId="831" xr:uid="{4EC08D04-B957-4AF5-ADDD-1645ABDD066D}"/>
    <cellStyle name="Millares 84" xfId="833" xr:uid="{2E0483B0-3C8E-465C-8A17-FB25111A5505}"/>
    <cellStyle name="Millares 85" xfId="835" xr:uid="{9F42A309-4E67-429D-860E-730EC71EC90F}"/>
    <cellStyle name="Millares 86" xfId="837" xr:uid="{1A36811F-FD0C-45FB-AD11-E245EE559035}"/>
    <cellStyle name="Millares 87" xfId="839" xr:uid="{D077F41E-BF70-4FF4-BA6A-E7007C600AE0}"/>
    <cellStyle name="Millares 88" xfId="841" xr:uid="{5E9E49CD-D5BB-4823-B6C2-CDA364AB8136}"/>
    <cellStyle name="Millares 89" xfId="843" xr:uid="{1F9153DB-EFF0-49C6-AAED-AAF6DA3AEB33}"/>
    <cellStyle name="Millares 9" xfId="407" xr:uid="{00000000-0005-0000-0000-00008F010000}"/>
    <cellStyle name="Millares 9 2" xfId="408" xr:uid="{00000000-0005-0000-0000-000090010000}"/>
    <cellStyle name="Millares 9 2 2" xfId="409" xr:uid="{00000000-0005-0000-0000-000091010000}"/>
    <cellStyle name="Millares 9 2 3" xfId="410" xr:uid="{00000000-0005-0000-0000-000092010000}"/>
    <cellStyle name="Millares 9 2 4" xfId="411" xr:uid="{00000000-0005-0000-0000-000093010000}"/>
    <cellStyle name="Millares 9 3" xfId="412" xr:uid="{00000000-0005-0000-0000-000094010000}"/>
    <cellStyle name="Millares 9 3 2" xfId="413" xr:uid="{00000000-0005-0000-0000-000095010000}"/>
    <cellStyle name="Millares 9 3 3" xfId="414" xr:uid="{00000000-0005-0000-0000-000096010000}"/>
    <cellStyle name="Millares 9 4" xfId="415" xr:uid="{00000000-0005-0000-0000-000097010000}"/>
    <cellStyle name="Millares 9 5" xfId="416" xr:uid="{00000000-0005-0000-0000-000098010000}"/>
    <cellStyle name="Millares 9 5 2" xfId="417" xr:uid="{00000000-0005-0000-0000-000099010000}"/>
    <cellStyle name="Millares 9 5 3" xfId="418" xr:uid="{00000000-0005-0000-0000-00009A010000}"/>
    <cellStyle name="Millares 9 6" xfId="419" xr:uid="{00000000-0005-0000-0000-00009B010000}"/>
    <cellStyle name="Millares 9 6 2" xfId="420" xr:uid="{00000000-0005-0000-0000-00009C010000}"/>
    <cellStyle name="Millares 9 6 3" xfId="421" xr:uid="{00000000-0005-0000-0000-00009D010000}"/>
    <cellStyle name="Millares 9 7" xfId="422" xr:uid="{00000000-0005-0000-0000-00009E010000}"/>
    <cellStyle name="Millares 9 8" xfId="423" xr:uid="{00000000-0005-0000-0000-00009F010000}"/>
    <cellStyle name="Millares 90" xfId="845" xr:uid="{60CFAC6C-A5A6-4614-A441-A18A16AE58DC}"/>
    <cellStyle name="Millares 91" xfId="847" xr:uid="{E8C69075-AD92-4DB8-9AF8-C66430FE60D2}"/>
    <cellStyle name="Millares 92" xfId="849" xr:uid="{A914BBA9-2DEF-449B-AF4A-3B4671FBBB2B}"/>
    <cellStyle name="Millares 93" xfId="851" xr:uid="{87979B38-EC2E-4A57-8263-2CD7122E54B6}"/>
    <cellStyle name="Millares 94" xfId="855" xr:uid="{2E7AA1DB-75B5-4410-A51D-3791E189BF7D}"/>
    <cellStyle name="Millares 95" xfId="853" xr:uid="{D4F33BE4-5490-4CDF-9C78-223480BEB064}"/>
    <cellStyle name="Millares 96" xfId="894" xr:uid="{A35C7616-0838-409A-8535-BC725C6BCFDC}"/>
    <cellStyle name="Millares 97" xfId="866" xr:uid="{A940A4D9-8AFD-499B-9699-2C4F21C76ADE}"/>
    <cellStyle name="Millares 98" xfId="898" xr:uid="{F2979473-4D1C-4C20-B742-279F32D7D09E}"/>
    <cellStyle name="Millares 99" xfId="876" xr:uid="{C428D6BE-C3C0-4A9F-9F86-C3D838AF3104}"/>
    <cellStyle name="Moneda 2" xfId="424" xr:uid="{00000000-0005-0000-0000-0000A0010000}"/>
    <cellStyle name="Moneda 2 2" xfId="425" xr:uid="{00000000-0005-0000-0000-0000A1010000}"/>
    <cellStyle name="Moneda 3" xfId="426" xr:uid="{00000000-0005-0000-0000-0000A2010000}"/>
    <cellStyle name="Moneda 4" xfId="427" xr:uid="{00000000-0005-0000-0000-0000A3010000}"/>
    <cellStyle name="Moneda 4 2" xfId="428" xr:uid="{00000000-0005-0000-0000-0000A4010000}"/>
    <cellStyle name="Moneda 4 3" xfId="429" xr:uid="{00000000-0005-0000-0000-0000A5010000}"/>
    <cellStyle name="Moneda 5" xfId="430" xr:uid="{00000000-0005-0000-0000-0000A6010000}"/>
    <cellStyle name="Moneda 5 2" xfId="431" xr:uid="{00000000-0005-0000-0000-0000A7010000}"/>
    <cellStyle name="Moneda 5 3" xfId="432" xr:uid="{00000000-0005-0000-0000-0000A8010000}"/>
    <cellStyle name="Moneda 5 3 2" xfId="433" xr:uid="{00000000-0005-0000-0000-0000A9010000}"/>
    <cellStyle name="Neutral 2" xfId="434" xr:uid="{00000000-0005-0000-0000-0000AA010000}"/>
    <cellStyle name="Neutral 2 2" xfId="435" xr:uid="{00000000-0005-0000-0000-0000AB010000}"/>
    <cellStyle name="Normal" xfId="0" builtinId="0"/>
    <cellStyle name="Normal 10" xfId="436" xr:uid="{00000000-0005-0000-0000-0000AD010000}"/>
    <cellStyle name="Normal 10 2" xfId="437" xr:uid="{00000000-0005-0000-0000-0000AE010000}"/>
    <cellStyle name="Normal 10 2 2" xfId="438" xr:uid="{00000000-0005-0000-0000-0000AF010000}"/>
    <cellStyle name="Normal 10 2 2 2" xfId="439" xr:uid="{00000000-0005-0000-0000-0000B0010000}"/>
    <cellStyle name="Normal 10 2 3" xfId="440" xr:uid="{00000000-0005-0000-0000-0000B1010000}"/>
    <cellStyle name="Normal 10 3" xfId="7" xr:uid="{00000000-0005-0000-0000-0000B2010000}"/>
    <cellStyle name="Normal 10 3 2" xfId="441" xr:uid="{00000000-0005-0000-0000-0000B3010000}"/>
    <cellStyle name="Normal 10 4" xfId="442" xr:uid="{00000000-0005-0000-0000-0000B4010000}"/>
    <cellStyle name="Normal 10_Cuadro No. 1" xfId="443" xr:uid="{00000000-0005-0000-0000-0000B5010000}"/>
    <cellStyle name="Normal 100" xfId="749" xr:uid="{00000000-0005-0000-0000-0000B6010000}"/>
    <cellStyle name="Normal 101" xfId="750" xr:uid="{00000000-0005-0000-0000-0000B7010000}"/>
    <cellStyle name="Normal 102" xfId="751" xr:uid="{00000000-0005-0000-0000-0000B8010000}"/>
    <cellStyle name="Normal 103" xfId="752" xr:uid="{00000000-0005-0000-0000-0000B9010000}"/>
    <cellStyle name="Normal 104" xfId="753" xr:uid="{00000000-0005-0000-0000-0000BA010000}"/>
    <cellStyle name="Normal 105" xfId="754" xr:uid="{00000000-0005-0000-0000-0000BB010000}"/>
    <cellStyle name="Normal 106" xfId="755" xr:uid="{00000000-0005-0000-0000-0000BC010000}"/>
    <cellStyle name="Normal 107" xfId="756" xr:uid="{00000000-0005-0000-0000-0000BD010000}"/>
    <cellStyle name="Normal 108" xfId="757" xr:uid="{00000000-0005-0000-0000-0000BE010000}"/>
    <cellStyle name="Normal 109" xfId="758" xr:uid="{00000000-0005-0000-0000-0000BF010000}"/>
    <cellStyle name="Normal 11" xfId="444" xr:uid="{00000000-0005-0000-0000-0000C0010000}"/>
    <cellStyle name="Normal 11 2" xfId="3" xr:uid="{00000000-0005-0000-0000-0000C1010000}"/>
    <cellStyle name="Normal 11_Estimado Mensual" xfId="445" xr:uid="{00000000-0005-0000-0000-0000C2010000}"/>
    <cellStyle name="Normal 110" xfId="759" xr:uid="{00000000-0005-0000-0000-0000C3010000}"/>
    <cellStyle name="Normal 111" xfId="760" xr:uid="{00000000-0005-0000-0000-0000C4010000}"/>
    <cellStyle name="Normal 112" xfId="761" xr:uid="{00000000-0005-0000-0000-0000C5010000}"/>
    <cellStyle name="Normal 113" xfId="762" xr:uid="{00000000-0005-0000-0000-0000C6010000}"/>
    <cellStyle name="Normal 114" xfId="763" xr:uid="{00000000-0005-0000-0000-0000C7010000}"/>
    <cellStyle name="Normal 115" xfId="764" xr:uid="{00000000-0005-0000-0000-0000C8010000}"/>
    <cellStyle name="Normal 116" xfId="765" xr:uid="{00000000-0005-0000-0000-0000C9010000}"/>
    <cellStyle name="Normal 117" xfId="766" xr:uid="{00000000-0005-0000-0000-0000CA010000}"/>
    <cellStyle name="Normal 118" xfId="767" xr:uid="{00000000-0005-0000-0000-0000CB010000}"/>
    <cellStyle name="Normal 119" xfId="768" xr:uid="{00000000-0005-0000-0000-0000CC010000}"/>
    <cellStyle name="Normal 12" xfId="446" xr:uid="{00000000-0005-0000-0000-0000CD010000}"/>
    <cellStyle name="Normal 12 2" xfId="447" xr:uid="{00000000-0005-0000-0000-0000CE010000}"/>
    <cellStyle name="Normal 120" xfId="769" xr:uid="{00000000-0005-0000-0000-0000CF010000}"/>
    <cellStyle name="Normal 121" xfId="770" xr:uid="{00000000-0005-0000-0000-0000D0010000}"/>
    <cellStyle name="Normal 122" xfId="771" xr:uid="{00000000-0005-0000-0000-0000D1010000}"/>
    <cellStyle name="Normal 123" xfId="772" xr:uid="{00000000-0005-0000-0000-0000D2010000}"/>
    <cellStyle name="Normal 124" xfId="773" xr:uid="{00000000-0005-0000-0000-0000D3010000}"/>
    <cellStyle name="Normal 125" xfId="774" xr:uid="{00000000-0005-0000-0000-0000D4010000}"/>
    <cellStyle name="Normal 126" xfId="775" xr:uid="{00000000-0005-0000-0000-0000D5010000}"/>
    <cellStyle name="Normal 127" xfId="776" xr:uid="{00000000-0005-0000-0000-0000D6010000}"/>
    <cellStyle name="Normal 128" xfId="777" xr:uid="{00000000-0005-0000-0000-0000D7010000}"/>
    <cellStyle name="Normal 129" xfId="778" xr:uid="{00000000-0005-0000-0000-0000D8010000}"/>
    <cellStyle name="Normal 13" xfId="448" xr:uid="{00000000-0005-0000-0000-0000D9010000}"/>
    <cellStyle name="Normal 13 2" xfId="449" xr:uid="{00000000-0005-0000-0000-0000DA010000}"/>
    <cellStyle name="Normal 130" xfId="779" xr:uid="{00000000-0005-0000-0000-0000DB010000}"/>
    <cellStyle name="Normal 131" xfId="780" xr:uid="{00000000-0005-0000-0000-0000DC010000}"/>
    <cellStyle name="Normal 132" xfId="781" xr:uid="{00000000-0005-0000-0000-0000DD010000}"/>
    <cellStyle name="Normal 133" xfId="782" xr:uid="{00000000-0005-0000-0000-0000DE010000}"/>
    <cellStyle name="Normal 134" xfId="783" xr:uid="{00000000-0005-0000-0000-0000DF010000}"/>
    <cellStyle name="Normal 135" xfId="784" xr:uid="{00000000-0005-0000-0000-0000E0010000}"/>
    <cellStyle name="Normal 136" xfId="785" xr:uid="{00000000-0005-0000-0000-0000E1010000}"/>
    <cellStyle name="Normal 137" xfId="793" xr:uid="{719FE3CE-9BDE-41B8-89D1-879B87DA893C}"/>
    <cellStyle name="Normal 138" xfId="794" xr:uid="{67179E11-2B6C-428D-A44B-0E39102046D6}"/>
    <cellStyle name="Normal 139" xfId="796" xr:uid="{B9C22AB1-7FEE-45B9-914E-A354BD4FECFF}"/>
    <cellStyle name="Normal 14" xfId="450" xr:uid="{00000000-0005-0000-0000-0000E2010000}"/>
    <cellStyle name="Normal 14 2" xfId="451" xr:uid="{00000000-0005-0000-0000-0000E3010000}"/>
    <cellStyle name="Normal 140" xfId="798" xr:uid="{7BF61905-479C-4E33-A57C-B0577812B853}"/>
    <cellStyle name="Normal 141" xfId="800" xr:uid="{89011CD8-AFC5-42A9-87F5-4C1ED93C6F1D}"/>
    <cellStyle name="Normal 142" xfId="801" xr:uid="{36C021B6-E8C8-4BE6-9604-53938BCFC26E}"/>
    <cellStyle name="Normal 143" xfId="802" xr:uid="{A7632FD4-BD2C-4A31-A992-9D8CAAC41964}"/>
    <cellStyle name="Normal 144" xfId="803" xr:uid="{AB60FE9B-A497-4CDF-8E1E-40BAD20CFBF2}"/>
    <cellStyle name="Normal 145" xfId="804" xr:uid="{B1B195AE-C784-4393-8C31-BBBB3A3F6EC8}"/>
    <cellStyle name="Normal 146" xfId="806" xr:uid="{91FFB6AF-B090-4F19-9C4B-6BEC067D5352}"/>
    <cellStyle name="Normal 147" xfId="808" xr:uid="{FD5DF162-04CD-4E0A-B8C4-6516056C9B56}"/>
    <cellStyle name="Normal 148" xfId="810" xr:uid="{CC3AE8B1-02F2-41F6-BF42-6CF5FDBEA7FA}"/>
    <cellStyle name="Normal 149" xfId="812" xr:uid="{5F9D04DE-07BF-4E5E-B232-CED79AAE2C98}"/>
    <cellStyle name="Normal 15" xfId="452" xr:uid="{00000000-0005-0000-0000-0000E4010000}"/>
    <cellStyle name="Normal 15 2" xfId="453" xr:uid="{00000000-0005-0000-0000-0000E5010000}"/>
    <cellStyle name="Normal 150" xfId="814" xr:uid="{963A6677-0AA4-437B-B7B8-8EA1A1F32320}"/>
    <cellStyle name="Normal 151" xfId="816" xr:uid="{8F08E0B9-CBC0-4462-91F9-0A2C062002F1}"/>
    <cellStyle name="Normal 152" xfId="818" xr:uid="{D9A9732C-E009-4DFA-88AC-27994DD79043}"/>
    <cellStyle name="Normal 153" xfId="820" xr:uid="{7B938BD7-CC98-475A-9801-248A4715879B}"/>
    <cellStyle name="Normal 154" xfId="822" xr:uid="{A4B365CC-DEA4-4F50-81E3-6693EE31DA90}"/>
    <cellStyle name="Normal 155" xfId="824" xr:uid="{D50369B7-122C-4512-AC4E-344CD885CB9D}"/>
    <cellStyle name="Normal 156" xfId="826" xr:uid="{7720FA39-643D-4D02-A24C-D6C7F6AA1F98}"/>
    <cellStyle name="Normal 157" xfId="828" xr:uid="{ED8749E9-A328-4F02-87FC-57A446F5C8E3}"/>
    <cellStyle name="Normal 158" xfId="830" xr:uid="{4E9ED8FD-68D4-4094-8BFA-9DF4FA5BA614}"/>
    <cellStyle name="Normal 159" xfId="832" xr:uid="{C6CA0225-125F-4358-808D-3B7E114AD361}"/>
    <cellStyle name="Normal 16" xfId="454" xr:uid="{00000000-0005-0000-0000-0000E6010000}"/>
    <cellStyle name="Normal 160" xfId="834" xr:uid="{794AAFA9-F78C-4499-88C9-5A3F218EBC7A}"/>
    <cellStyle name="Normal 161" xfId="836" xr:uid="{21DEB72A-77D2-485E-8B22-79841BC3EDBA}"/>
    <cellStyle name="Normal 162" xfId="838" xr:uid="{508EBA69-4087-42C1-894B-23D3BCFC035D}"/>
    <cellStyle name="Normal 163" xfId="840" xr:uid="{62EE30C0-F27F-4ADD-AE01-5DE0738D38E7}"/>
    <cellStyle name="Normal 164" xfId="842" xr:uid="{7ADD801D-9A14-4C06-894E-414F21F54B64}"/>
    <cellStyle name="Normal 165" xfId="844" xr:uid="{2BC97087-CE9B-49FC-812B-B6AC72F0E391}"/>
    <cellStyle name="Normal 166" xfId="846" xr:uid="{DF0E527E-9BF3-46C2-A041-91C188C95B8F}"/>
    <cellStyle name="Normal 167" xfId="848" xr:uid="{A1B9FC9A-B790-439B-9D80-BA8E076120DB}"/>
    <cellStyle name="Normal 168" xfId="850" xr:uid="{AA1A4BED-3A63-46A1-94B7-C6D3BBC10518}"/>
    <cellStyle name="Normal 169" xfId="854" xr:uid="{687B5E1E-4425-4039-A6F5-64A2E490599A}"/>
    <cellStyle name="Normal 17" xfId="455" xr:uid="{00000000-0005-0000-0000-0000E7010000}"/>
    <cellStyle name="Normal 170" xfId="852" xr:uid="{A014033B-3713-42B4-87F6-80EE59A1445C}"/>
    <cellStyle name="Normal 171" xfId="895" xr:uid="{251FE6A1-9B72-4839-984F-F269FB45115B}"/>
    <cellStyle name="Normal 172" xfId="865" xr:uid="{CD1F5439-CCA3-4A0B-AE53-32F29145A386}"/>
    <cellStyle name="Normal 173" xfId="887" xr:uid="{FCD9C2F7-C904-4539-99E3-2AFC424A9A07}"/>
    <cellStyle name="Normal 174" xfId="875" xr:uid="{95E6ACB1-C12C-4005-8D22-9521FC567EE1}"/>
    <cellStyle name="Normal 175" xfId="882" xr:uid="{E29AD7B6-C5CD-4BFC-A300-8134DB263930}"/>
    <cellStyle name="Normal 176" xfId="881" xr:uid="{E869A37F-0A11-4AA9-88AB-B7DE3A34AFD4}"/>
    <cellStyle name="Normal 177" xfId="858" xr:uid="{39B1388F-0A7D-46EF-A165-0A23803C9080}"/>
    <cellStyle name="Normal 178" xfId="892" xr:uid="{56723001-3546-4824-BA74-AA9D8539D96C}"/>
    <cellStyle name="Normal 179" xfId="870" xr:uid="{5A8957C7-E029-4190-8289-95A499FA832E}"/>
    <cellStyle name="Normal 18" xfId="456" xr:uid="{00000000-0005-0000-0000-0000E8010000}"/>
    <cellStyle name="Normal 180" xfId="886" xr:uid="{EA58ACC2-88B0-4B48-9ECD-9ED1467A75D7}"/>
    <cellStyle name="Normal 181" xfId="878" xr:uid="{DE628CCB-2FF8-4CAB-B8AE-AAA656AFE9D5}"/>
    <cellStyle name="Normal 182" xfId="905" xr:uid="{9CE54D80-E98E-465A-AA82-BA531E4EE948}"/>
    <cellStyle name="Normal 183" xfId="859" xr:uid="{2D338AF1-9FE1-44A1-9421-691697AC2F79}"/>
    <cellStyle name="Normal 184" xfId="891" xr:uid="{D3DB0A2E-FA72-4914-806C-DB4DE1504E23}"/>
    <cellStyle name="Normal 185" xfId="871" xr:uid="{E56FB0D2-402F-4312-87A8-158003B26173}"/>
    <cellStyle name="Normal 186" xfId="885" xr:uid="{C487BC80-8F2E-4E89-8F52-54870D739B3A}"/>
    <cellStyle name="Normal 187" xfId="893" xr:uid="{DAE5DF40-6F0E-47C5-8E38-C920C6EFCCC6}"/>
    <cellStyle name="Normal 188" xfId="868" xr:uid="{7952C662-7032-4EF8-A241-BD071FB91A5B}"/>
    <cellStyle name="Normal 189" xfId="860" xr:uid="{1B8439E6-322D-4096-95B2-4DA9A86F056C}"/>
    <cellStyle name="Normal 19" xfId="457" xr:uid="{00000000-0005-0000-0000-0000E9010000}"/>
    <cellStyle name="Normal 190" xfId="890" xr:uid="{4C2412BC-85B2-4D28-80A5-BA6576C4863F}"/>
    <cellStyle name="Normal 191" xfId="872" xr:uid="{E6EE64FD-0890-4BB9-8DC9-72EC67E9E2F2}"/>
    <cellStyle name="Normal 192" xfId="884" xr:uid="{C2689CED-300D-4604-8F7A-F30A4FE5080B}"/>
    <cellStyle name="Normal 193" xfId="879" xr:uid="{01181DB5-A8FB-4D94-BCA5-5CD45EC6E27A}"/>
    <cellStyle name="Normal 194" xfId="904" xr:uid="{F77BAA12-3D91-444C-9ED7-7CC050BFE035}"/>
    <cellStyle name="Normal 195" xfId="861" xr:uid="{521E3E54-1963-432A-B861-B59A21AFAA61}"/>
    <cellStyle name="Normal 196" xfId="889" xr:uid="{C59EA43F-F5A6-4B70-A7B8-F1653BF3DE62}"/>
    <cellStyle name="Normal 197" xfId="873" xr:uid="{74F3FDF7-F928-40B2-8960-E9481FE74310}"/>
    <cellStyle name="Normal 198" xfId="883" xr:uid="{48F7EE6D-9578-42FA-A186-03842A086570}"/>
    <cellStyle name="Normal 199" xfId="880" xr:uid="{B1DBFA60-C950-4B01-A45B-B230D0101CE3}"/>
    <cellStyle name="Normal 2" xfId="4" xr:uid="{00000000-0005-0000-0000-0000EA010000}"/>
    <cellStyle name="Normal 2 2" xfId="2" xr:uid="{00000000-0005-0000-0000-0000EB010000}"/>
    <cellStyle name="Normal 2 2 2" xfId="5" xr:uid="{00000000-0005-0000-0000-0000EC010000}"/>
    <cellStyle name="Normal 2 2 2 2" xfId="458" xr:uid="{00000000-0005-0000-0000-0000ED010000}"/>
    <cellStyle name="Normal 2 2 2 2 2 2" xfId="915" xr:uid="{E573E490-801C-4E95-8978-EC4404A59F5D}"/>
    <cellStyle name="Normal 2 2 2 2 2 3" xfId="919" xr:uid="{1E0A53FC-E800-498D-AAAD-1892845EE0C3}"/>
    <cellStyle name="Normal 2 2 3" xfId="459" xr:uid="{00000000-0005-0000-0000-0000EE010000}"/>
    <cellStyle name="Normal 2 2 4" xfId="460" xr:uid="{00000000-0005-0000-0000-0000EF010000}"/>
    <cellStyle name="Normal 2 3" xfId="461" xr:uid="{00000000-0005-0000-0000-0000F0010000}"/>
    <cellStyle name="Normal 2 3 2" xfId="462" xr:uid="{00000000-0005-0000-0000-0000F1010000}"/>
    <cellStyle name="Normal 2 4" xfId="463" xr:uid="{00000000-0005-0000-0000-0000F2010000}"/>
    <cellStyle name="Normal 2 4 2" xfId="464" xr:uid="{00000000-0005-0000-0000-0000F3010000}"/>
    <cellStyle name="Normal 2 5" xfId="465" xr:uid="{00000000-0005-0000-0000-0000F4010000}"/>
    <cellStyle name="Normal 2 5 2" xfId="466" xr:uid="{00000000-0005-0000-0000-0000F5010000}"/>
    <cellStyle name="Normal 2 6" xfId="467" xr:uid="{00000000-0005-0000-0000-0000F6010000}"/>
    <cellStyle name="Normal 2 7" xfId="468" xr:uid="{00000000-0005-0000-0000-0000F7010000}"/>
    <cellStyle name="Normal 2_Cuadro No. 1" xfId="469" xr:uid="{00000000-0005-0000-0000-0000F8010000}"/>
    <cellStyle name="Normal 20" xfId="470" xr:uid="{00000000-0005-0000-0000-0000F9010000}"/>
    <cellStyle name="Normal 200" xfId="903" xr:uid="{F29E9481-0135-46E2-87B7-32A64C76B905}"/>
    <cellStyle name="Normal 201" xfId="908" xr:uid="{94A82ACA-4E94-42E5-9334-328A20493D3D}"/>
    <cellStyle name="Normal 202" xfId="857" xr:uid="{AF3CC4AB-4811-4581-9053-2B09AF91815A}"/>
    <cellStyle name="Normal 203" xfId="867" xr:uid="{E2E98A07-9775-431F-8A0D-1EABEB47303F}"/>
    <cellStyle name="Normal 204" xfId="897" xr:uid="{EE803A68-5636-405D-B695-9D043DFDE9DD}"/>
    <cellStyle name="Normal 205" xfId="900" xr:uid="{741088DF-BA11-4FD8-8B28-A049BD7950E2}"/>
    <cellStyle name="Normal 206" xfId="906" xr:uid="{D5CFD064-CD09-4909-B900-F1838AE25504}"/>
    <cellStyle name="Normal 207" xfId="902" xr:uid="{D1B74B1F-AA01-41B8-A2AC-7B363726A3A1}"/>
    <cellStyle name="Normal 208" xfId="862" xr:uid="{90D93A27-C377-4258-AE6F-D9BC7429837E}"/>
    <cellStyle name="Normal 209" xfId="863" xr:uid="{BC11C87B-2730-4EBB-920D-400AFB8EC099}"/>
    <cellStyle name="Normal 21" xfId="471" xr:uid="{00000000-0005-0000-0000-0000FA010000}"/>
    <cellStyle name="Normal 210" xfId="888" xr:uid="{4EC36CD3-9D9F-43C0-96D0-934AE5733487}"/>
    <cellStyle name="Normal 211" xfId="910" xr:uid="{60B85E9E-502D-42B1-9D07-49EEEB78B821}"/>
    <cellStyle name="Normal 212" xfId="874" xr:uid="{C6C7D14E-2A0A-4555-9930-F425794BC6AF}"/>
    <cellStyle name="Normal 213" xfId="869" xr:uid="{4F6E6130-7F81-4E09-B550-A9EDD1399C6B}"/>
    <cellStyle name="Normal 214" xfId="896" xr:uid="{EBD2EF5E-9BEB-4482-9665-66A7DEBF8736}"/>
    <cellStyle name="Normal 215" xfId="899" xr:uid="{B24690F0-B9A1-4931-8BF2-3EE55F8ED8C0}"/>
    <cellStyle name="Normal 216" xfId="864" xr:uid="{EDFC2217-0D50-44C7-A183-B4F9DEC77B14}"/>
    <cellStyle name="Normal 217" xfId="909" xr:uid="{0AAF3857-2902-4444-A8D4-4EE1048B0622}"/>
    <cellStyle name="Normal 218" xfId="877" xr:uid="{CF5EBE72-B9C6-4B7B-B074-FC3A296DF942}"/>
    <cellStyle name="Normal 219" xfId="901" xr:uid="{538788C1-BC9E-45B8-8E89-470D22EDEF5A}"/>
    <cellStyle name="Normal 22" xfId="472" xr:uid="{00000000-0005-0000-0000-0000FB010000}"/>
    <cellStyle name="Normal 220" xfId="921" xr:uid="{1891C2CC-D7B9-4871-9525-9877476921FE}"/>
    <cellStyle name="Normal 23" xfId="473" xr:uid="{00000000-0005-0000-0000-0000FC010000}"/>
    <cellStyle name="Normal 24" xfId="474" xr:uid="{00000000-0005-0000-0000-0000FD010000}"/>
    <cellStyle name="Normal 25" xfId="475" xr:uid="{00000000-0005-0000-0000-0000FE010000}"/>
    <cellStyle name="Normal 26" xfId="476" xr:uid="{00000000-0005-0000-0000-0000FF010000}"/>
    <cellStyle name="Normal 26 2" xfId="477" xr:uid="{00000000-0005-0000-0000-000000020000}"/>
    <cellStyle name="Normal 27" xfId="478" xr:uid="{00000000-0005-0000-0000-000001020000}"/>
    <cellStyle name="Normal 28" xfId="479" xr:uid="{00000000-0005-0000-0000-000002020000}"/>
    <cellStyle name="Normal 29" xfId="480" xr:uid="{00000000-0005-0000-0000-000003020000}"/>
    <cellStyle name="Normal 3" xfId="6" xr:uid="{00000000-0005-0000-0000-000004020000}"/>
    <cellStyle name="Normal 3 2" xfId="482" xr:uid="{00000000-0005-0000-0000-000005020000}"/>
    <cellStyle name="Normal 3 2 2" xfId="483" xr:uid="{00000000-0005-0000-0000-000006020000}"/>
    <cellStyle name="Normal 3 2 3" xfId="484" xr:uid="{00000000-0005-0000-0000-000007020000}"/>
    <cellStyle name="Normal 3 3" xfId="485" xr:uid="{00000000-0005-0000-0000-000008020000}"/>
    <cellStyle name="Normal 3 3 2" xfId="486" xr:uid="{00000000-0005-0000-0000-000009020000}"/>
    <cellStyle name="Normal 3 4" xfId="487" xr:uid="{00000000-0005-0000-0000-00000A020000}"/>
    <cellStyle name="Normal 3 4 2" xfId="488" xr:uid="{00000000-0005-0000-0000-00000B020000}"/>
    <cellStyle name="Normal 3 4 3" xfId="489" xr:uid="{00000000-0005-0000-0000-00000C020000}"/>
    <cellStyle name="Normal 3 5" xfId="490" xr:uid="{00000000-0005-0000-0000-00000D020000}"/>
    <cellStyle name="Normal 3 5 2" xfId="491" xr:uid="{00000000-0005-0000-0000-00000E020000}"/>
    <cellStyle name="Normal 3 6" xfId="492" xr:uid="{00000000-0005-0000-0000-00000F020000}"/>
    <cellStyle name="Normal 3 7" xfId="493" xr:uid="{00000000-0005-0000-0000-000010020000}"/>
    <cellStyle name="Normal 3 8" xfId="481" xr:uid="{00000000-0005-0000-0000-000011020000}"/>
    <cellStyle name="Normal 3_COMP.Febrero 2018" xfId="494" xr:uid="{00000000-0005-0000-0000-000012020000}"/>
    <cellStyle name="Normal 30" xfId="495" xr:uid="{00000000-0005-0000-0000-000013020000}"/>
    <cellStyle name="Normal 31" xfId="496" xr:uid="{00000000-0005-0000-0000-000014020000}"/>
    <cellStyle name="Normal 32" xfId="497" xr:uid="{00000000-0005-0000-0000-000015020000}"/>
    <cellStyle name="Normal 33" xfId="498" xr:uid="{00000000-0005-0000-0000-000016020000}"/>
    <cellStyle name="Normal 34" xfId="499" xr:uid="{00000000-0005-0000-0000-000017020000}"/>
    <cellStyle name="Normal 35" xfId="500" xr:uid="{00000000-0005-0000-0000-000018020000}"/>
    <cellStyle name="Normal 35 2" xfId="501" xr:uid="{00000000-0005-0000-0000-000019020000}"/>
    <cellStyle name="Normal 36" xfId="502" xr:uid="{00000000-0005-0000-0000-00001A020000}"/>
    <cellStyle name="Normal 37" xfId="503" xr:uid="{00000000-0005-0000-0000-00001B020000}"/>
    <cellStyle name="Normal 38" xfId="504" xr:uid="{00000000-0005-0000-0000-00001C020000}"/>
    <cellStyle name="Normal 39" xfId="505" xr:uid="{00000000-0005-0000-0000-00001D020000}"/>
    <cellStyle name="Normal 4" xfId="506" xr:uid="{00000000-0005-0000-0000-00001E020000}"/>
    <cellStyle name="Normal 4 2" xfId="507" xr:uid="{00000000-0005-0000-0000-00001F020000}"/>
    <cellStyle name="Normal 4 2 2" xfId="508" xr:uid="{00000000-0005-0000-0000-000020020000}"/>
    <cellStyle name="Normal 4 2 3" xfId="509" xr:uid="{00000000-0005-0000-0000-000021020000}"/>
    <cellStyle name="Normal 4 3" xfId="9" xr:uid="{00000000-0005-0000-0000-000022020000}"/>
    <cellStyle name="Normal 4 4" xfId="704" xr:uid="{00000000-0005-0000-0000-000023020000}"/>
    <cellStyle name="Normal 4_Cuadro No. 1" xfId="510" xr:uid="{00000000-0005-0000-0000-000024020000}"/>
    <cellStyle name="Normal 40" xfId="511" xr:uid="{00000000-0005-0000-0000-000025020000}"/>
    <cellStyle name="Normal 41" xfId="512" xr:uid="{00000000-0005-0000-0000-000026020000}"/>
    <cellStyle name="Normal 42" xfId="513" xr:uid="{00000000-0005-0000-0000-000027020000}"/>
    <cellStyle name="Normal 43" xfId="514" xr:uid="{00000000-0005-0000-0000-000028020000}"/>
    <cellStyle name="Normal 44" xfId="515" xr:uid="{00000000-0005-0000-0000-000029020000}"/>
    <cellStyle name="Normal 45" xfId="516" xr:uid="{00000000-0005-0000-0000-00002A020000}"/>
    <cellStyle name="Normal 46" xfId="517" xr:uid="{00000000-0005-0000-0000-00002B020000}"/>
    <cellStyle name="Normal 47" xfId="518" xr:uid="{00000000-0005-0000-0000-00002C020000}"/>
    <cellStyle name="Normal 48" xfId="519" xr:uid="{00000000-0005-0000-0000-00002D020000}"/>
    <cellStyle name="Normal 49" xfId="520" xr:uid="{00000000-0005-0000-0000-00002E020000}"/>
    <cellStyle name="Normal 5" xfId="521" xr:uid="{00000000-0005-0000-0000-00002F020000}"/>
    <cellStyle name="Normal 5 2" xfId="522" xr:uid="{00000000-0005-0000-0000-000030020000}"/>
    <cellStyle name="Normal 5 2 2" xfId="523" xr:uid="{00000000-0005-0000-0000-000031020000}"/>
    <cellStyle name="Normal 5 2 3" xfId="524" xr:uid="{00000000-0005-0000-0000-000032020000}"/>
    <cellStyle name="Normal 5 3" xfId="525" xr:uid="{00000000-0005-0000-0000-000033020000}"/>
    <cellStyle name="Normal 5 3 2" xfId="526" xr:uid="{00000000-0005-0000-0000-000034020000}"/>
    <cellStyle name="Normal 5 3 3" xfId="527" xr:uid="{00000000-0005-0000-0000-000035020000}"/>
    <cellStyle name="Normal 5 3 4" xfId="528" xr:uid="{00000000-0005-0000-0000-000036020000}"/>
    <cellStyle name="Normal 5 4" xfId="529" xr:uid="{00000000-0005-0000-0000-000037020000}"/>
    <cellStyle name="Normal 5 4 2" xfId="530" xr:uid="{00000000-0005-0000-0000-000038020000}"/>
    <cellStyle name="Normal 5 4 3" xfId="531" xr:uid="{00000000-0005-0000-0000-000039020000}"/>
    <cellStyle name="Normal 5 5" xfId="532" xr:uid="{00000000-0005-0000-0000-00003A020000}"/>
    <cellStyle name="Normal 5 5 2" xfId="533" xr:uid="{00000000-0005-0000-0000-00003B020000}"/>
    <cellStyle name="Normal 5 6" xfId="534" xr:uid="{00000000-0005-0000-0000-00003C020000}"/>
    <cellStyle name="Normal 5 6 2" xfId="535" xr:uid="{00000000-0005-0000-0000-00003D020000}"/>
    <cellStyle name="Normal 5 7" xfId="700" xr:uid="{00000000-0005-0000-0000-00003E020000}"/>
    <cellStyle name="Normal 5 7 2" xfId="706" xr:uid="{00000000-0005-0000-0000-00003F020000}"/>
    <cellStyle name="Normal 5 8" xfId="701" xr:uid="{00000000-0005-0000-0000-000040020000}"/>
    <cellStyle name="Normal 5 9" xfId="705" xr:uid="{00000000-0005-0000-0000-000041020000}"/>
    <cellStyle name="Normal 5_Cuadro No. 1" xfId="536" xr:uid="{00000000-0005-0000-0000-000042020000}"/>
    <cellStyle name="Normal 50" xfId="537" xr:uid="{00000000-0005-0000-0000-000043020000}"/>
    <cellStyle name="Normal 51" xfId="538" xr:uid="{00000000-0005-0000-0000-000044020000}"/>
    <cellStyle name="Normal 52" xfId="539" xr:uid="{00000000-0005-0000-0000-000045020000}"/>
    <cellStyle name="Normal 53" xfId="540" xr:uid="{00000000-0005-0000-0000-000046020000}"/>
    <cellStyle name="Normal 54" xfId="541" xr:uid="{00000000-0005-0000-0000-000047020000}"/>
    <cellStyle name="Normal 55" xfId="542" xr:uid="{00000000-0005-0000-0000-000048020000}"/>
    <cellStyle name="Normal 56" xfId="543" xr:uid="{00000000-0005-0000-0000-000049020000}"/>
    <cellStyle name="Normal 57" xfId="544" xr:uid="{00000000-0005-0000-0000-00004A020000}"/>
    <cellStyle name="Normal 58" xfId="545" xr:uid="{00000000-0005-0000-0000-00004B020000}"/>
    <cellStyle name="Normal 59" xfId="702" xr:uid="{00000000-0005-0000-0000-00004C020000}"/>
    <cellStyle name="Normal 59 2" xfId="707" xr:uid="{00000000-0005-0000-0000-00004D020000}"/>
    <cellStyle name="Normal 59 3" xfId="708" xr:uid="{00000000-0005-0000-0000-00004E020000}"/>
    <cellStyle name="Normal 6" xfId="546" xr:uid="{00000000-0005-0000-0000-00004F020000}"/>
    <cellStyle name="Normal 6 2" xfId="547" xr:uid="{00000000-0005-0000-0000-000050020000}"/>
    <cellStyle name="Normal 6 2 2" xfId="548" xr:uid="{00000000-0005-0000-0000-000051020000}"/>
    <cellStyle name="Normal 6 2 2 2" xfId="549" xr:uid="{00000000-0005-0000-0000-000052020000}"/>
    <cellStyle name="Normal 6 2 2 3" xfId="550" xr:uid="{00000000-0005-0000-0000-000053020000}"/>
    <cellStyle name="Normal 6 2 3" xfId="551" xr:uid="{00000000-0005-0000-0000-000054020000}"/>
    <cellStyle name="Normal 6 2 3 2" xfId="552" xr:uid="{00000000-0005-0000-0000-000055020000}"/>
    <cellStyle name="Normal 6 2 4" xfId="553" xr:uid="{00000000-0005-0000-0000-000056020000}"/>
    <cellStyle name="Normal 6 2 5" xfId="554" xr:uid="{00000000-0005-0000-0000-000057020000}"/>
    <cellStyle name="Normal 6 2_Cuadro No. 1" xfId="555" xr:uid="{00000000-0005-0000-0000-000058020000}"/>
    <cellStyle name="Normal 6 3" xfId="556" xr:uid="{00000000-0005-0000-0000-000059020000}"/>
    <cellStyle name="Normal 6 3 2" xfId="557" xr:uid="{00000000-0005-0000-0000-00005A020000}"/>
    <cellStyle name="Normal 6 3 3" xfId="558" xr:uid="{00000000-0005-0000-0000-00005B020000}"/>
    <cellStyle name="Normal 6 4" xfId="559" xr:uid="{00000000-0005-0000-0000-00005C020000}"/>
    <cellStyle name="Normal 6 4 2" xfId="560" xr:uid="{00000000-0005-0000-0000-00005D020000}"/>
    <cellStyle name="Normal 6 5" xfId="561" xr:uid="{00000000-0005-0000-0000-00005E020000}"/>
    <cellStyle name="Normal 6 5 2" xfId="562" xr:uid="{00000000-0005-0000-0000-00005F020000}"/>
    <cellStyle name="Normal 6 6" xfId="563" xr:uid="{00000000-0005-0000-0000-000060020000}"/>
    <cellStyle name="Normal 6 6 2" xfId="564" xr:uid="{00000000-0005-0000-0000-000061020000}"/>
    <cellStyle name="Normal 6 7" xfId="565" xr:uid="{00000000-0005-0000-0000-000062020000}"/>
    <cellStyle name="Normal 6_Cuadro No. 1" xfId="566" xr:uid="{00000000-0005-0000-0000-000063020000}"/>
    <cellStyle name="Normal 60" xfId="703" xr:uid="{00000000-0005-0000-0000-000064020000}"/>
    <cellStyle name="Normal 60 2" xfId="709" xr:uid="{00000000-0005-0000-0000-000065020000}"/>
    <cellStyle name="Normal 61" xfId="710" xr:uid="{00000000-0005-0000-0000-000066020000}"/>
    <cellStyle name="Normal 62" xfId="711" xr:uid="{00000000-0005-0000-0000-000067020000}"/>
    <cellStyle name="Normal 63" xfId="712" xr:uid="{00000000-0005-0000-0000-000068020000}"/>
    <cellStyle name="Normal 64" xfId="713" xr:uid="{00000000-0005-0000-0000-000069020000}"/>
    <cellStyle name="Normal 65" xfId="714" xr:uid="{00000000-0005-0000-0000-00006A020000}"/>
    <cellStyle name="Normal 66" xfId="715" xr:uid="{00000000-0005-0000-0000-00006B020000}"/>
    <cellStyle name="Normal 67" xfId="716" xr:uid="{00000000-0005-0000-0000-00006C020000}"/>
    <cellStyle name="Normal 68" xfId="717" xr:uid="{00000000-0005-0000-0000-00006D020000}"/>
    <cellStyle name="Normal 69" xfId="718" xr:uid="{00000000-0005-0000-0000-00006E020000}"/>
    <cellStyle name="Normal 7" xfId="567" xr:uid="{00000000-0005-0000-0000-00006F020000}"/>
    <cellStyle name="Normal 7 2" xfId="568" xr:uid="{00000000-0005-0000-0000-000070020000}"/>
    <cellStyle name="Normal 7 2 2" xfId="569" xr:uid="{00000000-0005-0000-0000-000071020000}"/>
    <cellStyle name="Normal 7 2 2 2" xfId="570" xr:uid="{00000000-0005-0000-0000-000072020000}"/>
    <cellStyle name="Normal 7 2 3" xfId="571" xr:uid="{00000000-0005-0000-0000-000073020000}"/>
    <cellStyle name="Normal 7 2 4" xfId="572" xr:uid="{00000000-0005-0000-0000-000074020000}"/>
    <cellStyle name="Normal 7 3" xfId="573" xr:uid="{00000000-0005-0000-0000-000075020000}"/>
    <cellStyle name="Normal 7 3 2" xfId="574" xr:uid="{00000000-0005-0000-0000-000076020000}"/>
    <cellStyle name="Normal 7 3 3" xfId="575" xr:uid="{00000000-0005-0000-0000-000077020000}"/>
    <cellStyle name="Normal 7 4" xfId="576" xr:uid="{00000000-0005-0000-0000-000078020000}"/>
    <cellStyle name="Normal 7 4 2" xfId="577" xr:uid="{00000000-0005-0000-0000-000079020000}"/>
    <cellStyle name="Normal 7 4 3" xfId="578" xr:uid="{00000000-0005-0000-0000-00007A020000}"/>
    <cellStyle name="Normal 7 5" xfId="579" xr:uid="{00000000-0005-0000-0000-00007B020000}"/>
    <cellStyle name="Normal 7 5 2" xfId="580" xr:uid="{00000000-0005-0000-0000-00007C020000}"/>
    <cellStyle name="Normal 7 6" xfId="581" xr:uid="{00000000-0005-0000-0000-00007D020000}"/>
    <cellStyle name="Normal 7 6 2" xfId="582" xr:uid="{00000000-0005-0000-0000-00007E020000}"/>
    <cellStyle name="Normal 7 7" xfId="583" xr:uid="{00000000-0005-0000-0000-00007F020000}"/>
    <cellStyle name="Normal 70" xfId="719" xr:uid="{00000000-0005-0000-0000-000080020000}"/>
    <cellStyle name="Normal 71" xfId="720" xr:uid="{00000000-0005-0000-0000-000081020000}"/>
    <cellStyle name="Normal 72" xfId="721" xr:uid="{00000000-0005-0000-0000-000082020000}"/>
    <cellStyle name="Normal 73" xfId="722" xr:uid="{00000000-0005-0000-0000-000083020000}"/>
    <cellStyle name="Normal 74" xfId="723" xr:uid="{00000000-0005-0000-0000-000084020000}"/>
    <cellStyle name="Normal 75" xfId="724" xr:uid="{00000000-0005-0000-0000-000085020000}"/>
    <cellStyle name="Normal 76" xfId="725" xr:uid="{00000000-0005-0000-0000-000086020000}"/>
    <cellStyle name="Normal 77" xfId="726" xr:uid="{00000000-0005-0000-0000-000087020000}"/>
    <cellStyle name="Normal 78" xfId="727" xr:uid="{00000000-0005-0000-0000-000088020000}"/>
    <cellStyle name="Normal 79" xfId="728" xr:uid="{00000000-0005-0000-0000-000089020000}"/>
    <cellStyle name="Normal 8" xfId="584" xr:uid="{00000000-0005-0000-0000-00008A020000}"/>
    <cellStyle name="Normal 8 2" xfId="585" xr:uid="{00000000-0005-0000-0000-00008B020000}"/>
    <cellStyle name="Normal 8 2 2" xfId="586" xr:uid="{00000000-0005-0000-0000-00008C020000}"/>
    <cellStyle name="Normal 8 2 3" xfId="587" xr:uid="{00000000-0005-0000-0000-00008D020000}"/>
    <cellStyle name="Normal 8 3" xfId="588" xr:uid="{00000000-0005-0000-0000-00008E020000}"/>
    <cellStyle name="Normal 8 3 2" xfId="589" xr:uid="{00000000-0005-0000-0000-00008F020000}"/>
    <cellStyle name="Normal 8 3 3" xfId="590" xr:uid="{00000000-0005-0000-0000-000090020000}"/>
    <cellStyle name="Normal 8 4" xfId="591" xr:uid="{00000000-0005-0000-0000-000091020000}"/>
    <cellStyle name="Normal 8 5" xfId="592" xr:uid="{00000000-0005-0000-0000-000092020000}"/>
    <cellStyle name="Normal 8_Cuadro No. 1" xfId="593" xr:uid="{00000000-0005-0000-0000-000093020000}"/>
    <cellStyle name="Normal 80" xfId="729" xr:uid="{00000000-0005-0000-0000-000094020000}"/>
    <cellStyle name="Normal 81" xfId="730" xr:uid="{00000000-0005-0000-0000-000095020000}"/>
    <cellStyle name="Normal 82" xfId="731" xr:uid="{00000000-0005-0000-0000-000096020000}"/>
    <cellStyle name="Normal 83" xfId="732" xr:uid="{00000000-0005-0000-0000-000097020000}"/>
    <cellStyle name="Normal 84" xfId="733" xr:uid="{00000000-0005-0000-0000-000098020000}"/>
    <cellStyle name="Normal 85" xfId="734" xr:uid="{00000000-0005-0000-0000-000099020000}"/>
    <cellStyle name="Normal 86" xfId="735" xr:uid="{00000000-0005-0000-0000-00009A020000}"/>
    <cellStyle name="Normal 87" xfId="736" xr:uid="{00000000-0005-0000-0000-00009B020000}"/>
    <cellStyle name="Normal 88" xfId="737" xr:uid="{00000000-0005-0000-0000-00009C020000}"/>
    <cellStyle name="Normal 89" xfId="738" xr:uid="{00000000-0005-0000-0000-00009D020000}"/>
    <cellStyle name="Normal 9" xfId="594" xr:uid="{00000000-0005-0000-0000-00009E020000}"/>
    <cellStyle name="Normal 9 2" xfId="595" xr:uid="{00000000-0005-0000-0000-00009F020000}"/>
    <cellStyle name="Normal 9 2 2" xfId="596" xr:uid="{00000000-0005-0000-0000-0000A0020000}"/>
    <cellStyle name="Normal 9 2 3" xfId="597" xr:uid="{00000000-0005-0000-0000-0000A1020000}"/>
    <cellStyle name="Normal 9 3" xfId="598" xr:uid="{00000000-0005-0000-0000-0000A2020000}"/>
    <cellStyle name="Normal 9 3 2" xfId="599" xr:uid="{00000000-0005-0000-0000-0000A3020000}"/>
    <cellStyle name="Normal 9 3 3" xfId="600" xr:uid="{00000000-0005-0000-0000-0000A4020000}"/>
    <cellStyle name="Normal 9 4" xfId="601" xr:uid="{00000000-0005-0000-0000-0000A5020000}"/>
    <cellStyle name="Normal 9 4 2" xfId="602" xr:uid="{00000000-0005-0000-0000-0000A6020000}"/>
    <cellStyle name="Normal 9 5" xfId="603" xr:uid="{00000000-0005-0000-0000-0000A7020000}"/>
    <cellStyle name="Normal 9_Cuadro No. 1" xfId="604" xr:uid="{00000000-0005-0000-0000-0000A8020000}"/>
    <cellStyle name="Normal 90" xfId="739" xr:uid="{00000000-0005-0000-0000-0000A9020000}"/>
    <cellStyle name="Normal 91" xfId="740" xr:uid="{00000000-0005-0000-0000-0000AA020000}"/>
    <cellStyle name="Normal 92" xfId="741" xr:uid="{00000000-0005-0000-0000-0000AB020000}"/>
    <cellStyle name="Normal 93" xfId="742" xr:uid="{00000000-0005-0000-0000-0000AC020000}"/>
    <cellStyle name="Normal 94" xfId="743" xr:uid="{00000000-0005-0000-0000-0000AD020000}"/>
    <cellStyle name="Normal 95" xfId="744" xr:uid="{00000000-0005-0000-0000-0000AE020000}"/>
    <cellStyle name="Normal 96" xfId="745" xr:uid="{00000000-0005-0000-0000-0000AF020000}"/>
    <cellStyle name="Normal 97" xfId="746" xr:uid="{00000000-0005-0000-0000-0000B0020000}"/>
    <cellStyle name="Normal 98" xfId="747" xr:uid="{00000000-0005-0000-0000-0000B1020000}"/>
    <cellStyle name="Normal 99" xfId="748" xr:uid="{00000000-0005-0000-0000-0000B2020000}"/>
    <cellStyle name="Notas 2" xfId="605" xr:uid="{00000000-0005-0000-0000-0000B3020000}"/>
    <cellStyle name="Notas 2 2" xfId="606" xr:uid="{00000000-0005-0000-0000-0000B4020000}"/>
    <cellStyle name="Notas 2 2 2" xfId="607" xr:uid="{00000000-0005-0000-0000-0000B5020000}"/>
    <cellStyle name="Notas 2 2 3" xfId="608" xr:uid="{00000000-0005-0000-0000-0000B6020000}"/>
    <cellStyle name="Notas 2 3" xfId="609" xr:uid="{00000000-0005-0000-0000-0000B7020000}"/>
    <cellStyle name="Notas 2 4" xfId="610" xr:uid="{00000000-0005-0000-0000-0000B8020000}"/>
    <cellStyle name="Notas 2_Cuadro No. 1" xfId="611" xr:uid="{00000000-0005-0000-0000-0000B9020000}"/>
    <cellStyle name="Notas 3" xfId="612" xr:uid="{00000000-0005-0000-0000-0000BA020000}"/>
    <cellStyle name="Notas 4" xfId="613" xr:uid="{00000000-0005-0000-0000-0000BB020000}"/>
    <cellStyle name="Notas 5" xfId="614" xr:uid="{00000000-0005-0000-0000-0000BC020000}"/>
    <cellStyle name="Notas 6" xfId="615" xr:uid="{00000000-0005-0000-0000-0000BD020000}"/>
    <cellStyle name="Notas 7" xfId="616" xr:uid="{00000000-0005-0000-0000-0000BE020000}"/>
    <cellStyle name="Note 2" xfId="617" xr:uid="{00000000-0005-0000-0000-0000BF020000}"/>
    <cellStyle name="Output 2" xfId="618" xr:uid="{00000000-0005-0000-0000-0000C0020000}"/>
    <cellStyle name="Parent row" xfId="619" xr:uid="{00000000-0005-0000-0000-0000C1020000}"/>
    <cellStyle name="Percent 2" xfId="620" xr:uid="{00000000-0005-0000-0000-0000C2020000}"/>
    <cellStyle name="Percent 2 2" xfId="621" xr:uid="{00000000-0005-0000-0000-0000C3020000}"/>
    <cellStyle name="Percent 2 2 2" xfId="622" xr:uid="{00000000-0005-0000-0000-0000C4020000}"/>
    <cellStyle name="Percent 2 2 3" xfId="623" xr:uid="{00000000-0005-0000-0000-0000C5020000}"/>
    <cellStyle name="Percent 2 3" xfId="624" xr:uid="{00000000-0005-0000-0000-0000C6020000}"/>
    <cellStyle name="Percent 2 4" xfId="625" xr:uid="{00000000-0005-0000-0000-0000C7020000}"/>
    <cellStyle name="Percent 3" xfId="626" xr:uid="{00000000-0005-0000-0000-0000C8020000}"/>
    <cellStyle name="Percent 3 2" xfId="627" xr:uid="{00000000-0005-0000-0000-0000C9020000}"/>
    <cellStyle name="Percent 3 3" xfId="628" xr:uid="{00000000-0005-0000-0000-0000CA020000}"/>
    <cellStyle name="Percent 4" xfId="629" xr:uid="{00000000-0005-0000-0000-0000CB020000}"/>
    <cellStyle name="Percent 4 2" xfId="630" xr:uid="{00000000-0005-0000-0000-0000CC020000}"/>
    <cellStyle name="Percent 4 3" xfId="631" xr:uid="{00000000-0005-0000-0000-0000CD020000}"/>
    <cellStyle name="Percent 5" xfId="632" xr:uid="{00000000-0005-0000-0000-0000CE020000}"/>
    <cellStyle name="Percent 5 2" xfId="633" xr:uid="{00000000-0005-0000-0000-0000CF020000}"/>
    <cellStyle name="Percent 5 3" xfId="634" xr:uid="{00000000-0005-0000-0000-0000D0020000}"/>
    <cellStyle name="Percent 6" xfId="635" xr:uid="{00000000-0005-0000-0000-0000D1020000}"/>
    <cellStyle name="Percent 6 2" xfId="636" xr:uid="{00000000-0005-0000-0000-0000D2020000}"/>
    <cellStyle name="Percent 6 3" xfId="637" xr:uid="{00000000-0005-0000-0000-0000D3020000}"/>
    <cellStyle name="Percent 7" xfId="638" xr:uid="{00000000-0005-0000-0000-0000D4020000}"/>
    <cellStyle name="Percent 7 2" xfId="639" xr:uid="{00000000-0005-0000-0000-0000D5020000}"/>
    <cellStyle name="Percent 7 2 2" xfId="640" xr:uid="{00000000-0005-0000-0000-0000D6020000}"/>
    <cellStyle name="Percent 7 2 3" xfId="641" xr:uid="{00000000-0005-0000-0000-0000D7020000}"/>
    <cellStyle name="Percent 7 3" xfId="642" xr:uid="{00000000-0005-0000-0000-0000D8020000}"/>
    <cellStyle name="Percent 7 4" xfId="643" xr:uid="{00000000-0005-0000-0000-0000D9020000}"/>
    <cellStyle name="Percent 8" xfId="644" xr:uid="{00000000-0005-0000-0000-0000DA020000}"/>
    <cellStyle name="Percent 8 2" xfId="645" xr:uid="{00000000-0005-0000-0000-0000DB020000}"/>
    <cellStyle name="Porcentaje" xfId="788" builtinId="5"/>
    <cellStyle name="Porcentaje 2" xfId="646" xr:uid="{00000000-0005-0000-0000-0000DD020000}"/>
    <cellStyle name="Porcentaje 2 2 2 2 2" xfId="918" xr:uid="{A1A5536B-F754-4A76-9210-811BD32631D2}"/>
    <cellStyle name="Porcentaje 2 2 2 2 3" xfId="920" xr:uid="{BF0B9097-7F8E-4615-A265-03DB81174035}"/>
    <cellStyle name="Porcentaje 3" xfId="647" xr:uid="{00000000-0005-0000-0000-0000DE020000}"/>
    <cellStyle name="Porcentaje 3 2" xfId="916" xr:uid="{1B8B18F6-9C38-4F59-B49A-9C9C7CE7CE58}"/>
    <cellStyle name="Porcentaje 4" xfId="907" xr:uid="{08389FC9-7BAF-45E5-957D-B83DB2CC2D4E}"/>
    <cellStyle name="Porcentual 2" xfId="648" xr:uid="{00000000-0005-0000-0000-0000DF020000}"/>
    <cellStyle name="Porcentual 2 2" xfId="649" xr:uid="{00000000-0005-0000-0000-0000E0020000}"/>
    <cellStyle name="Porcentual 2 2 2" xfId="650" xr:uid="{00000000-0005-0000-0000-0000E1020000}"/>
    <cellStyle name="Porcentual 2 2 3" xfId="651" xr:uid="{00000000-0005-0000-0000-0000E2020000}"/>
    <cellStyle name="Porcentual 2 3" xfId="652" xr:uid="{00000000-0005-0000-0000-0000E3020000}"/>
    <cellStyle name="Porcentual 2 4" xfId="653" xr:uid="{00000000-0005-0000-0000-0000E4020000}"/>
    <cellStyle name="Porcentual 2 5" xfId="654" xr:uid="{00000000-0005-0000-0000-0000E5020000}"/>
    <cellStyle name="Porcentual 3" xfId="655" xr:uid="{00000000-0005-0000-0000-0000E6020000}"/>
    <cellStyle name="Porcentual 3 2" xfId="656" xr:uid="{00000000-0005-0000-0000-0000E7020000}"/>
    <cellStyle name="Porcentual 3 2 2" xfId="657" xr:uid="{00000000-0005-0000-0000-0000E8020000}"/>
    <cellStyle name="Porcentual 3 2 3" xfId="658" xr:uid="{00000000-0005-0000-0000-0000E9020000}"/>
    <cellStyle name="Porcentual 3 3" xfId="659" xr:uid="{00000000-0005-0000-0000-0000EA020000}"/>
    <cellStyle name="Porcentual 4" xfId="660" xr:uid="{00000000-0005-0000-0000-0000EB020000}"/>
    <cellStyle name="Porcentual 4 2" xfId="661" xr:uid="{00000000-0005-0000-0000-0000EC020000}"/>
    <cellStyle name="Porcentual 4 3" xfId="662" xr:uid="{00000000-0005-0000-0000-0000ED020000}"/>
    <cellStyle name="Porcentual 4 4" xfId="663" xr:uid="{00000000-0005-0000-0000-0000EE020000}"/>
    <cellStyle name="Porcentual 4 5" xfId="664" xr:uid="{00000000-0005-0000-0000-0000EF020000}"/>
    <cellStyle name="Porcentual 5" xfId="665" xr:uid="{00000000-0005-0000-0000-0000F0020000}"/>
    <cellStyle name="Porcentual 6" xfId="666" xr:uid="{00000000-0005-0000-0000-0000F1020000}"/>
    <cellStyle name="Porcentual 6 2" xfId="667" xr:uid="{00000000-0005-0000-0000-0000F2020000}"/>
    <cellStyle name="Porcentual 7" xfId="668" xr:uid="{00000000-0005-0000-0000-0000F3020000}"/>
    <cellStyle name="Porcentual 7 2" xfId="669" xr:uid="{00000000-0005-0000-0000-0000F4020000}"/>
    <cellStyle name="Porcentual 8" xfId="670" xr:uid="{00000000-0005-0000-0000-0000F5020000}"/>
    <cellStyle name="Porcentual 8 2" xfId="671" xr:uid="{00000000-0005-0000-0000-0000F6020000}"/>
    <cellStyle name="Porcentual 9" xfId="672" xr:uid="{00000000-0005-0000-0000-0000F7020000}"/>
    <cellStyle name="Red Text" xfId="673" xr:uid="{00000000-0005-0000-0000-0000F8020000}"/>
    <cellStyle name="Red Text 2" xfId="674" xr:uid="{00000000-0005-0000-0000-0000F9020000}"/>
    <cellStyle name="Salida 2" xfId="675" xr:uid="{00000000-0005-0000-0000-0000FA020000}"/>
    <cellStyle name="Salida 2 2" xfId="676" xr:uid="{00000000-0005-0000-0000-0000FB020000}"/>
    <cellStyle name="Table title" xfId="677" xr:uid="{00000000-0005-0000-0000-0000FC020000}"/>
    <cellStyle name="Texto de advertencia 2" xfId="678" xr:uid="{00000000-0005-0000-0000-0000FD020000}"/>
    <cellStyle name="Texto de advertencia 2 2" xfId="679" xr:uid="{00000000-0005-0000-0000-0000FE020000}"/>
    <cellStyle name="Texto explicativo 2" xfId="680" xr:uid="{00000000-0005-0000-0000-0000FF020000}"/>
    <cellStyle name="Texto explicativo 2 2" xfId="681" xr:uid="{00000000-0005-0000-0000-000000030000}"/>
    <cellStyle name="Title 2" xfId="682" xr:uid="{00000000-0005-0000-0000-000001030000}"/>
    <cellStyle name="Título 1 2" xfId="683" xr:uid="{00000000-0005-0000-0000-000002030000}"/>
    <cellStyle name="Título 1 2 2" xfId="684" xr:uid="{00000000-0005-0000-0000-000003030000}"/>
    <cellStyle name="Título 2 2" xfId="685" xr:uid="{00000000-0005-0000-0000-000004030000}"/>
    <cellStyle name="Título 2 2 2" xfId="686" xr:uid="{00000000-0005-0000-0000-000005030000}"/>
    <cellStyle name="Título 3 2" xfId="687" xr:uid="{00000000-0005-0000-0000-000006030000}"/>
    <cellStyle name="Título 3 2 2" xfId="688" xr:uid="{00000000-0005-0000-0000-000007030000}"/>
    <cellStyle name="Título 4" xfId="689" xr:uid="{00000000-0005-0000-0000-000008030000}"/>
    <cellStyle name="Título 4 2" xfId="690" xr:uid="{00000000-0005-0000-0000-000009030000}"/>
    <cellStyle name="Título 5" xfId="691" xr:uid="{00000000-0005-0000-0000-00000A030000}"/>
    <cellStyle name="Título 6" xfId="692" xr:uid="{00000000-0005-0000-0000-00000B030000}"/>
    <cellStyle name="TopGrey" xfId="693" xr:uid="{00000000-0005-0000-0000-00000C030000}"/>
    <cellStyle name="TopGrey 2" xfId="694" xr:uid="{00000000-0005-0000-0000-00000D030000}"/>
    <cellStyle name="Total 2" xfId="695" xr:uid="{00000000-0005-0000-0000-00000E030000}"/>
    <cellStyle name="Total 2 2" xfId="696" xr:uid="{00000000-0005-0000-0000-00000F030000}"/>
    <cellStyle name="Total 2_COMP.Febrero 2018" xfId="697" xr:uid="{00000000-0005-0000-0000-000010030000}"/>
    <cellStyle name="Total 3" xfId="698" xr:uid="{00000000-0005-0000-0000-000011030000}"/>
    <cellStyle name="Warning Text 2" xfId="699" xr:uid="{00000000-0005-0000-0000-000012030000}"/>
  </cellStyles>
  <dxfs count="4">
    <dxf>
      <font>
        <name val="Avenir Next LT Pro"/>
        <scheme val="none"/>
      </font>
    </dxf>
    <dxf>
      <font>
        <name val="Avenir Next LT Pro"/>
        <scheme val="none"/>
      </font>
    </dxf>
    <dxf>
      <font>
        <name val="Avenir Next LT Pro"/>
        <scheme val="none"/>
      </font>
    </dxf>
    <dxf>
      <numFmt numFmtId="176" formatCode="#,##0.0,,"/>
    </dxf>
  </dxfs>
  <tableStyles count="0" defaultTableStyle="TableStyleMedium2" defaultPivotStyle="PivotStyleLight16"/>
  <colors>
    <mruColors>
      <color rgb="FF1F4E78"/>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calcChain" Target="calcChain.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customXml" Target="../customXml/item1.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51" Type="http://schemas.openxmlformats.org/officeDocument/2006/relationships/externalLink" Target="externalLinks/externalLink142.xml"/><Relationship Id="rId156" Type="http://schemas.openxmlformats.org/officeDocument/2006/relationships/externalLink" Target="externalLinks/externalLink147.xml"/><Relationship Id="rId177" Type="http://schemas.openxmlformats.org/officeDocument/2006/relationships/theme" Target="theme/theme1.xml"/><Relationship Id="rId172" Type="http://schemas.openxmlformats.org/officeDocument/2006/relationships/externalLink" Target="externalLinks/externalLink163.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connections" Target="connections.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styles" Target="styles.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sharedStrings" Target="sharedStrings.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pivotCacheDefinition" Target="pivotCache/pivotCacheDefinition1.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 Type="http://schemas.openxmlformats.org/officeDocument/2006/relationships/worksheet" Target="worksheets/sheet1.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3850" cy="1735667"/>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3850" cy="1735667"/>
        </a:xfrm>
        <a:prstGeom prst="rect">
          <a:avLst/>
        </a:prstGeom>
      </xdr:spPr>
    </xdr:pic>
    <xdr:clientData/>
  </xdr:oneCellAnchor>
  <xdr:oneCellAnchor>
    <xdr:from>
      <xdr:col>3</xdr:col>
      <xdr:colOff>444713</xdr:colOff>
      <xdr:row>3</xdr:row>
      <xdr:rowOff>37387</xdr:rowOff>
    </xdr:from>
    <xdr:ext cx="1525057" cy="841502"/>
    <xdr:pic>
      <xdr:nvPicPr>
        <xdr:cNvPr id="3" name="Imagen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451428" y="847012"/>
          <a:ext cx="1525057" cy="841502"/>
        </a:xfrm>
        <a:prstGeom prst="rect">
          <a:avLst/>
        </a:prstGeom>
      </xdr:spPr>
    </xdr:pic>
    <xdr:clientData/>
  </xdr:oneCellAnchor>
  <xdr:twoCellAnchor editAs="oneCell">
    <xdr:from>
      <xdr:col>0</xdr:col>
      <xdr:colOff>361950</xdr:colOff>
      <xdr:row>3</xdr:row>
      <xdr:rowOff>85725</xdr:rowOff>
    </xdr:from>
    <xdr:to>
      <xdr:col>0</xdr:col>
      <xdr:colOff>2002551</xdr:colOff>
      <xdr:row>8</xdr:row>
      <xdr:rowOff>12220</xdr:rowOff>
    </xdr:to>
    <xdr:pic>
      <xdr:nvPicPr>
        <xdr:cNvPr id="4" name="Picture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8140" y="897255"/>
          <a:ext cx="1640601" cy="9323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307975</xdr:colOff>
      <xdr:row>4</xdr:row>
      <xdr:rowOff>210009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307975" cy="1354914"/>
        </a:xfrm>
        <a:prstGeom prst="rect">
          <a:avLst/>
        </a:prstGeom>
      </xdr:spPr>
    </xdr:pic>
    <xdr:clientData/>
  </xdr:twoCellAnchor>
  <xdr:twoCellAnchor editAs="oneCell">
    <xdr:from>
      <xdr:col>6</xdr:col>
      <xdr:colOff>19050</xdr:colOff>
      <xdr:row>2</xdr:row>
      <xdr:rowOff>245655</xdr:rowOff>
    </xdr:from>
    <xdr:to>
      <xdr:col>7</xdr:col>
      <xdr:colOff>817830</xdr:colOff>
      <xdr:row>6</xdr:row>
      <xdr:rowOff>97428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896350" y="874305"/>
          <a:ext cx="1570305" cy="88809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9</xdr:col>
          <xdr:colOff>666750</xdr:colOff>
          <xdr:row>19</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647700</xdr:colOff>
      <xdr:row>2</xdr:row>
      <xdr:rowOff>243840</xdr:rowOff>
    </xdr:from>
    <xdr:to>
      <xdr:col>2</xdr:col>
      <xdr:colOff>205740</xdr:colOff>
      <xdr:row>7</xdr:row>
      <xdr:rowOff>60628</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7700" y="872490"/>
          <a:ext cx="1895475" cy="1068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94615</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3</xdr:col>
      <xdr:colOff>487045</xdr:colOff>
      <xdr:row>2</xdr:row>
      <xdr:rowOff>139488</xdr:rowOff>
    </xdr:from>
    <xdr:to>
      <xdr:col>4</xdr:col>
      <xdr:colOff>762810</xdr:colOff>
      <xdr:row>6</xdr:row>
      <xdr:rowOff>55245</xdr:rowOff>
    </xdr:to>
    <xdr:pic>
      <xdr:nvPicPr>
        <xdr:cNvPr id="5" name="Imagen 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411720" y="768138"/>
          <a:ext cx="1437815" cy="771102"/>
        </a:xfrm>
        <a:prstGeom prst="rect">
          <a:avLst/>
        </a:prstGeom>
      </xdr:spPr>
    </xdr:pic>
    <xdr:clientData/>
  </xdr:twoCellAnchor>
  <xdr:twoCellAnchor editAs="oneCell">
    <xdr:from>
      <xdr:col>0</xdr:col>
      <xdr:colOff>733426</xdr:colOff>
      <xdr:row>2</xdr:row>
      <xdr:rowOff>1483</xdr:rowOff>
    </xdr:from>
    <xdr:to>
      <xdr:col>1</xdr:col>
      <xdr:colOff>1311597</xdr:colOff>
      <xdr:row>6</xdr:row>
      <xdr:rowOff>95250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3426" y="630133"/>
          <a:ext cx="1772606" cy="941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93691</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2</xdr:col>
      <xdr:colOff>1159280</xdr:colOff>
      <xdr:row>2</xdr:row>
      <xdr:rowOff>44519</xdr:rowOff>
    </xdr:from>
    <xdr:to>
      <xdr:col>4</xdr:col>
      <xdr:colOff>514350</xdr:colOff>
      <xdr:row>5</xdr:row>
      <xdr:rowOff>212530</xdr:rowOff>
    </xdr:to>
    <xdr:pic>
      <xdr:nvPicPr>
        <xdr:cNvPr id="5" name="Imagen 3">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7350530" y="673169"/>
          <a:ext cx="1627735" cy="792851"/>
        </a:xfrm>
        <a:prstGeom prst="rect">
          <a:avLst/>
        </a:prstGeom>
      </xdr:spPr>
    </xdr:pic>
    <xdr:clientData/>
  </xdr:twoCellAnchor>
  <xdr:twoCellAnchor editAs="oneCell">
    <xdr:from>
      <xdr:col>0</xdr:col>
      <xdr:colOff>365413</xdr:colOff>
      <xdr:row>1</xdr:row>
      <xdr:rowOff>158808</xdr:rowOff>
    </xdr:from>
    <xdr:to>
      <xdr:col>1</xdr:col>
      <xdr:colOff>207644</xdr:colOff>
      <xdr:row>6</xdr:row>
      <xdr:rowOff>36215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413" y="520758"/>
          <a:ext cx="1865341" cy="1001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266701</xdr:colOff>
      <xdr:row>7</xdr:row>
      <xdr:rowOff>91440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 y="0"/>
          <a:ext cx="266700" cy="1762125"/>
        </a:xfrm>
        <a:prstGeom prst="rect">
          <a:avLst/>
        </a:prstGeom>
      </xdr:spPr>
    </xdr:pic>
    <xdr:clientData/>
  </xdr:twoCellAnchor>
  <xdr:twoCellAnchor editAs="oneCell">
    <xdr:from>
      <xdr:col>2</xdr:col>
      <xdr:colOff>476250</xdr:colOff>
      <xdr:row>3</xdr:row>
      <xdr:rowOff>17146</xdr:rowOff>
    </xdr:from>
    <xdr:to>
      <xdr:col>4</xdr:col>
      <xdr:colOff>94808</xdr:colOff>
      <xdr:row>7</xdr:row>
      <xdr:rowOff>59055</xdr:rowOff>
    </xdr:to>
    <xdr:pic>
      <xdr:nvPicPr>
        <xdr:cNvPr id="3" name="Imagen 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029575" y="817246"/>
          <a:ext cx="1618808" cy="937259"/>
        </a:xfrm>
        <a:prstGeom prst="rect">
          <a:avLst/>
        </a:prstGeom>
      </xdr:spPr>
    </xdr:pic>
    <xdr:clientData/>
  </xdr:twoCellAnchor>
  <xdr:twoCellAnchor editAs="oneCell">
    <xdr:from>
      <xdr:col>0</xdr:col>
      <xdr:colOff>421005</xdr:colOff>
      <xdr:row>3</xdr:row>
      <xdr:rowOff>95250</xdr:rowOff>
    </xdr:from>
    <xdr:to>
      <xdr:col>1</xdr:col>
      <xdr:colOff>1278651</xdr:colOff>
      <xdr:row>7</xdr:row>
      <xdr:rowOff>130330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1005" y="904875"/>
          <a:ext cx="1652031" cy="8942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7</xdr:row>
      <xdr:rowOff>97155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39090" cy="1767840"/>
        </a:xfrm>
        <a:prstGeom prst="rect">
          <a:avLst/>
        </a:prstGeom>
      </xdr:spPr>
    </xdr:pic>
    <xdr:clientData/>
  </xdr:twoCellAnchor>
  <xdr:twoCellAnchor editAs="oneCell">
    <xdr:from>
      <xdr:col>4</xdr:col>
      <xdr:colOff>9525</xdr:colOff>
      <xdr:row>3</xdr:row>
      <xdr:rowOff>110490</xdr:rowOff>
    </xdr:from>
    <xdr:to>
      <xdr:col>5</xdr:col>
      <xdr:colOff>479933</xdr:colOff>
      <xdr:row>7</xdr:row>
      <xdr:rowOff>76199</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9153525" y="920115"/>
          <a:ext cx="1544828" cy="832484"/>
        </a:xfrm>
        <a:prstGeom prst="rect">
          <a:avLst/>
        </a:prstGeom>
      </xdr:spPr>
    </xdr:pic>
    <xdr:clientData/>
  </xdr:twoCellAnchor>
  <xdr:twoCellAnchor editAs="oneCell">
    <xdr:from>
      <xdr:col>0</xdr:col>
      <xdr:colOff>447675</xdr:colOff>
      <xdr:row>2</xdr:row>
      <xdr:rowOff>169545</xdr:rowOff>
    </xdr:from>
    <xdr:to>
      <xdr:col>2</xdr:col>
      <xdr:colOff>516651</xdr:colOff>
      <xdr:row>7</xdr:row>
      <xdr:rowOff>17935</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7675" y="798195"/>
          <a:ext cx="1657746" cy="899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323850</xdr:colOff>
      <xdr:row>9</xdr:row>
      <xdr:rowOff>129540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20040" cy="2230755"/>
        </a:xfrm>
        <a:prstGeom prst="rect">
          <a:avLst/>
        </a:prstGeom>
      </xdr:spPr>
    </xdr:pic>
    <xdr:clientData/>
  </xdr:twoCellAnchor>
  <xdr:twoCellAnchor editAs="oneCell">
    <xdr:from>
      <xdr:col>2</xdr:col>
      <xdr:colOff>8761096</xdr:colOff>
      <xdr:row>2</xdr:row>
      <xdr:rowOff>148593</xdr:rowOff>
    </xdr:from>
    <xdr:to>
      <xdr:col>3</xdr:col>
      <xdr:colOff>1044092</xdr:colOff>
      <xdr:row>6</xdr:row>
      <xdr:rowOff>188596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0342246" y="777243"/>
          <a:ext cx="1602256" cy="859153"/>
        </a:xfrm>
        <a:prstGeom prst="rect">
          <a:avLst/>
        </a:prstGeom>
      </xdr:spPr>
    </xdr:pic>
    <xdr:clientData/>
  </xdr:twoCellAnchor>
  <xdr:twoCellAnchor editAs="oneCell">
    <xdr:from>
      <xdr:col>1</xdr:col>
      <xdr:colOff>47625</xdr:colOff>
      <xdr:row>2</xdr:row>
      <xdr:rowOff>123825</xdr:rowOff>
    </xdr:from>
    <xdr:to>
      <xdr:col>2</xdr:col>
      <xdr:colOff>1013293</xdr:colOff>
      <xdr:row>7</xdr:row>
      <xdr:rowOff>77022</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200" y="752475"/>
          <a:ext cx="1760053" cy="10009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26670</xdr:colOff>
      <xdr:row>0</xdr:row>
      <xdr:rowOff>0</xdr:rowOff>
    </xdr:from>
    <xdr:ext cx="331470" cy="1877786"/>
    <xdr:pic>
      <xdr:nvPicPr>
        <xdr:cNvPr id="2" name="Imagen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 y="0"/>
          <a:ext cx="331470" cy="1877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329778</xdr:colOff>
      <xdr:row>2</xdr:row>
      <xdr:rowOff>84245</xdr:rowOff>
    </xdr:from>
    <xdr:to>
      <xdr:col>4</xdr:col>
      <xdr:colOff>665693</xdr:colOff>
      <xdr:row>6</xdr:row>
      <xdr:rowOff>132226</xdr:rowOff>
    </xdr:to>
    <xdr:pic>
      <xdr:nvPicPr>
        <xdr:cNvPr id="9" name="Imagen 3">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a:stretch>
          <a:fillRect/>
        </a:stretch>
      </xdr:blipFill>
      <xdr:spPr>
        <a:xfrm>
          <a:off x="8968953" y="846245"/>
          <a:ext cx="1602740" cy="884276"/>
        </a:xfrm>
        <a:prstGeom prst="rect">
          <a:avLst/>
        </a:prstGeom>
      </xdr:spPr>
    </xdr:pic>
    <xdr:clientData/>
  </xdr:twoCellAnchor>
  <xdr:twoCellAnchor editAs="oneCell">
    <xdr:from>
      <xdr:col>0</xdr:col>
      <xdr:colOff>372956</xdr:colOff>
      <xdr:row>2</xdr:row>
      <xdr:rowOff>39794</xdr:rowOff>
    </xdr:from>
    <xdr:to>
      <xdr:col>1</xdr:col>
      <xdr:colOff>1330557</xdr:colOff>
      <xdr:row>6</xdr:row>
      <xdr:rowOff>173354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956" y="801794"/>
          <a:ext cx="1738651" cy="9508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54429</xdr:colOff>
      <xdr:row>0</xdr:row>
      <xdr:rowOff>13607</xdr:rowOff>
    </xdr:from>
    <xdr:to>
      <xdr:col>0</xdr:col>
      <xdr:colOff>401139</xdr:colOff>
      <xdr:row>7</xdr:row>
      <xdr:rowOff>94675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58239" y="17417"/>
          <a:ext cx="342900" cy="1753658"/>
        </a:xfrm>
        <a:prstGeom prst="rect">
          <a:avLst/>
        </a:prstGeom>
      </xdr:spPr>
    </xdr:pic>
    <xdr:clientData/>
  </xdr:twoCellAnchor>
  <xdr:twoCellAnchor editAs="oneCell">
    <xdr:from>
      <xdr:col>5</xdr:col>
      <xdr:colOff>1213273</xdr:colOff>
      <xdr:row>3</xdr:row>
      <xdr:rowOff>78771</xdr:rowOff>
    </xdr:from>
    <xdr:to>
      <xdr:col>7</xdr:col>
      <xdr:colOff>95047</xdr:colOff>
      <xdr:row>7</xdr:row>
      <xdr:rowOff>18414</xdr:rowOff>
    </xdr:to>
    <xdr:pic>
      <xdr:nvPicPr>
        <xdr:cNvPr id="3"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3117618" y="888396"/>
          <a:ext cx="1725939" cy="806418"/>
        </a:xfrm>
        <a:prstGeom prst="rect">
          <a:avLst/>
        </a:prstGeom>
      </xdr:spPr>
    </xdr:pic>
    <xdr:clientData/>
  </xdr:twoCellAnchor>
  <xdr:twoCellAnchor editAs="oneCell">
    <xdr:from>
      <xdr:col>0</xdr:col>
      <xdr:colOff>783167</xdr:colOff>
      <xdr:row>3</xdr:row>
      <xdr:rowOff>74083</xdr:rowOff>
    </xdr:from>
    <xdr:to>
      <xdr:col>1</xdr:col>
      <xdr:colOff>1753280</xdr:colOff>
      <xdr:row>7</xdr:row>
      <xdr:rowOff>188993</xdr:rowOff>
    </xdr:to>
    <xdr:pic>
      <xdr:nvPicPr>
        <xdr:cNvPr id="4" name="Picture 2">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9357" y="883708"/>
          <a:ext cx="1764498" cy="9816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Archives\Arg%20Public%20Debt%20(Jun%2026%2003).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Bancene\deuda\PROYECCIONES%20DEL%20SERVICIO\PROY2003\PROY%20-%20PROY2003C%20%20A%20JUN2003%20-%20PARA%20RENG%20CLUB%20DE%20PARI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10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Monetary%20Sector/Input/Info/PM99%20Jan%20FMI-2002.xls" TargetMode="External"/><Relationship Id="rId1" Type="http://schemas.openxmlformats.org/officeDocument/2006/relationships/externalLinkPath" Target="/Documents%20and%20Settings/1994738/Local%20Settings/Temporary%20Internet%20Files/OLK1EAE/DATA/CA/SLV/Monetary%20Sector/Input/Info/PM99%20Jan%20FMI-200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0.1\Compartida\My%20Documents\BCIE\Modelos\Mar\Fuentes\Julio-2001\MESES\Model\MESES\Model\MESES\Model\Deloitte\Joaquin\Banca\DATA%20MASTER\base\Mis%20documentos\RACG1024.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DATOS\MACROS\MIMPORTA.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TEMPLATE\IL_TEMPL.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11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HTI_real%2010-07.xls" TargetMode="External"/><Relationship Id="rId1" Type="http://schemas.openxmlformats.org/officeDocument/2006/relationships/externalLinkPath" Target="/Documents%20and%20Settings/1994738/Local%20Settings/Temporary%20Internet%20Files/OLK1EAE/HTI_real%2010-0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M:\BOARD\BENIN\Decion%20Pt\HIPC%20tabl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d.docs.live.net/Users/jenny/Downloads/CONSOLIDACION_U_BD01_Registro%20de%20Demandas%20Territoriales%20V2.0.xlsm"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13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 Id="rId1"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ECMON98.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v2kp-47212/FISCAL/Cuadros%20Comparativos/CUADROS%20FISC.COMPARA902001-1er%20trimestre.xls" TargetMode="External"/><Relationship Id="rId1" Type="http://schemas.openxmlformats.org/officeDocument/2006/relationships/externalLinkPath" Target="/Hv2kp-47212/FISCAL/Cuadros%20Comparativos/CUADROS%20FISC.COMPARA902001-1er%20trimestr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orary%20Internet%20Files\OLKE0E1\Ec-Mon-July.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TA1\PDR\Users\BHouse\My%20Documents\DomRep\DomRep-BCRD-0401\DebtService\FMI%20%20OCTUBRE%20%20DE%20%202003%20con%20correcciones%20el%2029%20de%20diciembre%20de%202003%20-%20Res&#250;menes-TPCPMP-031604.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DATA\CA\SLV\External%20Sector\Output\Working%20files%202003\Data\REER04-03.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72.16.14.158\Dir.%20EESF\Users\fperez\Desktop\2022\PRESUPUESTO%202023\SEPTIEMBRE\Copia%20de%20Proyeccion%20Ingresos%20CUT%202023%20-%202026%20Envio%20a%20Presupuesto%20AL%2012%20Agosto%202022.xlsx" TargetMode="External"/></Relationships>
</file>

<file path=xl/externalLinks/_rels/externalLink147.xml.rels><?xml version="1.0" encoding="UTF-8" standalone="yes"?>
<Relationships xmlns="http://schemas.openxmlformats.org/package/2006/relationships"><Relationship Id="rId2" Type="http://schemas.openxmlformats.org/officeDocument/2006/relationships/externalLinkPath" Target="../../../../../../../Users/fperez/Desktop/2022/PRESUPUESTO%202023/SEPTIEMBRE/Copia%20de%20Proyeccion%20Ingresos%20CUT%202023%20-%202026%20Envio%20a%20Presupuesto%20AL%2012%20Agosto%202022.xlsx" TargetMode="External"/><Relationship Id="rId1" Type="http://schemas.openxmlformats.org/officeDocument/2006/relationships/externalLinkPath" Target="/Users/fperez/Desktop/2022/PRESUPUESTO%202023/SEPTIEMBRE/Copia%20de%20Proyeccion%20Ingresos%20CUT%202023%20-%202026%20Envio%20a%20Presupuesto%20AL%2012%20Agosto%202022.xlsx" TargetMode="External"/></Relationships>
</file>

<file path=xl/externalLinks/_rels/externalLink148.xml.rels><?xml version="1.0" encoding="UTF-8" standalone="yes"?>
<Relationships xmlns="http://schemas.openxmlformats.org/package/2006/relationships"><Relationship Id="rId2" Type="http://schemas.openxmlformats.org/officeDocument/2006/relationships/externalLinkPath" Target="../../../../../../../promieco/DATA/RL/URY/EXTERNAL/XTNL.XLS" TargetMode="External"/><Relationship Id="rId1" Type="http://schemas.openxmlformats.org/officeDocument/2006/relationships/externalLinkPath" Target="/promieco/DATA/RL/URY/EXTERNAL/XTNL.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A:\CPLAZO\IMAE\PR\INF1-AL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Real2001\HTIreal.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ATA1\PDR\My%20Documents\Missions\Uruguay\Mission_ASBA_Review1_July8_15\July17\DSA_URY_July13_PlanC.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R:\DOC\B2\CHIEF\CRI\97RED\CGOVFEB.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157.xml.rels><?xml version="1.0" encoding="UTF-8" standalone="yes"?>
<Relationships xmlns="http://schemas.openxmlformats.org/package/2006/relationships"><Relationship Id="rId2" Type="http://schemas.openxmlformats.org/officeDocument/2006/relationships/externalLinkPath" Target="../../../../../../../promieco/Documents%20and%20Settings/MFIGUEROLA/Local%20Settings/Temporary%20Internet%20Files/OLK22/DomRep-DSA-DRSc-NoDRNBonly/DomRep-DSAExtSusTabs-NoDRNBonly.xls" TargetMode="External"/><Relationship Id="rId1" Type="http://schemas.openxmlformats.org/officeDocument/2006/relationships/externalLinkPath" Target="/promieco/Documents%20and%20Settings/MFIGUEROLA/Local%20Settings/Temporary%20Internet%20Files/OLK22/DomRep-DSA-DRSc-NoDRNBonly/DomRep-DSAExtSusTabs-NoDRNBonl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enemar0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trimestre9900rev.xls" TargetMode="External"/></Relationships>
</file>

<file path=xl/externalLinks/_rels/externalLink16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ML/DOM/Vulnerability%20exercise/March%202005/DR%20SVI%20table%20Feb%202005.xls" TargetMode="External"/><Relationship Id="rId1" Type="http://schemas.openxmlformats.org/officeDocument/2006/relationships/externalLinkPath" Target="/Documents%20and%20Settings/1994738/Local%20Settings/Temporary%20Internet%20Files/OLK1EAE/DATA/ML/DOM/Vulnerability%20exercise/March%202005/DR%20SVI%20table%20Feb%202005.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K:\DATA\S1\ECU\SECTORS\External\PERUMF97.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16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TRIMALEX/corrts99-2.xls" TargetMode="External"/><Relationship Id="rId1" Type="http://schemas.openxmlformats.org/officeDocument/2006/relationships/externalLinkPath" Target="/Documents%20and%20Settings/1994738/Local%20Settings/Temporary%20Internet%20Files/OLK1EAE/TRIMALEX/corrts99-2.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TRIMALEX\corrts99-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oleObject" Target="Hoja%20de%20c&#225;lculo%20en%20INFORME%20DE%20INGRESOS%2013-12-24%20%20-%20%20Solo%20lectura%20%20-%20%20Modo%20de%20compatibilidad"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ARG\Bop\fev01\ARGBOP%20final%20(2fev01)%20(WE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DATOS\series\afiliados.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PROFINAN/Programa/prog2003/prog2003mensualizaci&#243;nenero.xls" TargetMode="External"/><Relationship Id="rId1" Type="http://schemas.openxmlformats.org/officeDocument/2006/relationships/externalLinkPath" Target="/Documents%20and%20Settings/1994738/Local%20Settings/Temporary%20Internet%20Files/OLK1EAE/PROFINAN/Programa/prog2003/prog2003mensualizaci&#243;nene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gprd-my.sharepoint.com/Data2/whd/DATA/US/ARM/REP/97ARMRED/TABLES/EDSSARMRED9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72.16.14.158\Dir.%20EESF\Sector%20Files\DR%20Fiscal%20File%20Update%2006-26-2009.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Sector%20Files/DR%20Fiscal%20File%20Update%2006-26-2009.xls" TargetMode="External"/><Relationship Id="rId1" Type="http://schemas.openxmlformats.org/officeDocument/2006/relationships/externalLinkPath" Target="/Sector%20Files/DR%20Fiscal%20File%20Update%2006-26-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DATA\S1\ECU\rev-jul-00\SR%20Ecubop7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PDR\DATA\ST\Access%20Note\Tables%20and%20Note\2001\MACC06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DNCFP\Recursos\Proyrena\Anual\2002\Alt4_Proy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 Id="rId1"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AC\WesternHem\Paraguay\Temporary\Paraguay%20Monetary%20File%20-%20Oct%201.xls" TargetMode="External"/></Relationships>
</file>

<file path=xl/externalLinks/_rels/externalLink44.xml.rels><?xml version="1.0" encoding="UTF-8" standalone="yes"?>
<Relationships xmlns="http://schemas.openxmlformats.org/package/2006/relationships"><Relationship Id="rId2" Type="http://schemas.openxmlformats.org/officeDocument/2006/relationships/externalLinkPath" Target="../../../../../../../promieco/AC/WesternHem/Paraguay/Temporary/Paraguay%20Monetary%20File%20-%20Oct%201.xls" TargetMode="External"/><Relationship Id="rId1" Type="http://schemas.openxmlformats.org/officeDocument/2006/relationships/externalLinkPath" Target="/promieco/AC/WesternHem/Paraguay/Temporary/Paraguay%20Monetary%20File%20-%20Oct%201.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promieco/DATA/RL/PRY/Monetary/SR%20and%20RED%20Monetary%20tables.xls" TargetMode="External"/><Relationship Id="rId1" Type="http://schemas.openxmlformats.org/officeDocument/2006/relationships/externalLinkPath" Target="/promieco/DATA/RL/PRY/Monetary/SR%20and%20RED%20Monetary%20tab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EU2\LVA\LVA_RED_2001_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enc100115/Desktop/3.1.3.xlsx" TargetMode="External"/><Relationship Id="rId1" Type="http://schemas.openxmlformats.org/officeDocument/2006/relationships/externalLinkPath" Target="/Documents%20and%20Settings/enc100115/Desktop/3.1.3.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My%20Documents\BCIE\Modelos\Mar\Fuentes\Julio-2001\MESES\Model\MESES\Model\MESES\Model\Deloitte\Joaquin\Banca\DATA%20MASTER\base\Mis%20documentos\RACG"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55.xml.rels><?xml version="1.0" encoding="UTF-8" standalone="yes"?>
<Relationships xmlns="http://schemas.openxmlformats.org/package/2006/relationships"><Relationship Id="rId2" Type="http://schemas.openxmlformats.org/officeDocument/2006/relationships/externalLinkPath" Target="../../../../../../../promieco/DATA/ML/DOM/archives/June%20%202003%20SBA%20Mission/Real/DRGDP_prog.xls" TargetMode="External"/><Relationship Id="rId1" Type="http://schemas.openxmlformats.org/officeDocument/2006/relationships/externalLinkPath" Target="/promieco/DATA/ML/DOM/archives/June%20%202003%20SBA%20Mission/Real/DRGDP_pro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My%20Documents\BCIE\Modelos\Profis\Fuentes\VALOR-BHV1.xls" TargetMode="External"/></Relationships>
</file>

<file path=xl/externalLinks/_rels/externalLink57.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My%20Documents/BCIE/Modelos/Profis/Fuentes/VALOR-BHV1.xls" TargetMode="External"/><Relationship Id="rId1" Type="http://schemas.openxmlformats.org/officeDocument/2006/relationships/externalLinkPath" Target="/Departamento/Financiero/Subd_Entidades_financieras/Division_Banca_Comercial/Martha%20Soto/My%20Documents/BCIE/Modelos/Profis/Fuentes/VALOR-BHV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sept%202/IN/DR%20WEO%20Short.xls" TargetMode="External"/><Relationship Id="rId1" Type="http://schemas.openxmlformats.org/officeDocument/2006/relationships/externalLinkPath" Target="/Documents%20and%20Settings/1994738/Local%20Settings/Temporary%20Internet%20Files/OLK1EAE/sept%202/IN/DR%20WEO%20Sh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v2kp-47212\Secto%20publico\DATA\ML\DOM\Macro\2002\DRSHAR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psgwn03p\whd\ARG\Bop\fev01\ARGBOP%20final%20(2fev01)%20(WE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Documents%20and%20Settings/1994738/Desktop/CORE%20INFLACION.xls" TargetMode="External"/><Relationship Id="rId1" Type="http://schemas.openxmlformats.org/officeDocument/2006/relationships/externalLinkPath" Target="/Documents%20and%20Settings/1994738/Desktop/CORE%20INFLACION.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Working%20Files\AC%20Fiscal%20Fil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Documents%20and%20Settings\mangeli\Local%20Settings\Temporary%20Internet%20Files\OLK81\Corp%20Banca%20Sep-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www-int.imf.org/depts/fad/info_guide/info_resources/databases/WEO%20OECD%20Proj%202000_NEW.Refreshed(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Documents%20and%20Settings\CHAINES\Local%20Settings\Temporary%20Internet%20Files\OLKC5\SECTORS\MONETARY\Col_Prog%20_Mon-Feb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ba01\compartida\Documents%20and%20Settings\Toshiba\My%20Documents\Riesgos\Insumos%20Riesgo%20Importante\Risk\Risk-Managemne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L:\Y\Mensual\Recimp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O:\DATOS\financiero\comunicado%20estad&#237;stico\GENERA%20CUADRO%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EXPED.xls" TargetMode="External"/></Relationships>
</file>

<file path=xl/externalLinks/_rels/externalLink81.xml.rels><?xml version="1.0" encoding="UTF-8" standalone="yes"?>
<Relationships xmlns="http://schemas.openxmlformats.org/package/2006/relationships"><Relationship Id="rId3" Type="http://schemas.openxmlformats.org/officeDocument/2006/relationships/externalLinkPath" Target="../../../../../../../personal/nrodriguez_digepres_gob_do/Documents/Desktop/Reporte%20semanal%2021.06.2024%20error%20de%20137%20mil%20-%20copia/Plantilla%20reporte%20semanal%2019.04.2024.xlsx" TargetMode="External"/><Relationship Id="rId2" Type="http://schemas.openxmlformats.org/officeDocument/2006/relationships/externalLinkPath" Target="https://dgprd-my.sharepoint.com/personal/nrodriguez_digepres_gob_do/Documents/Desktop/Reporte%20semanal%2026.04.2024/Plantilla%20reporte%20semanal%2019.04.2024.xlsx" TargetMode="External"/><Relationship Id="rId1" Type="http://schemas.openxmlformats.org/officeDocument/2006/relationships/externalLinkPath" Target="/personal/nrodriguez_digepres_gob_do/Documents/Desktop/Reporte%20semanal%2021.06.2024%20error%20de%20137%20mil%20-%20copia/Plantilla%20reporte%20semanal%2019.04.2024.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O:\DATA\ML\DOM\Real\DR_Real%20August%202006.xls"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promieco/Personal/My%20Documents/Moz/E-Final/BOP9703_stress.xls" TargetMode="External"/><Relationship Id="rId1" Type="http://schemas.openxmlformats.org/officeDocument/2006/relationships/externalLinkPath" Target="/promieco/Personal/My%20Documents/Moz/E-Final/BOP9703_stress.xls" TargetMode="External"/></Relationships>
</file>

<file path=xl/externalLinks/_rels/externalLink85.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Staff%20Report%20Tables/2003%20SR/Tables-SR-03.xls" TargetMode="External"/><Relationship Id="rId1" Type="http://schemas.openxmlformats.org/officeDocument/2006/relationships/externalLinkPath" Target="/Documents%20and%20Settings/1994738/Local%20Settings/Temporary%20Internet%20Files/OLK1EAE/DATA/CA/SLV/Staff%20Report%20Tables/2003%20SR/Tables-SR-03.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HTI_CPI%20&amp;%20Forex.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cunaam\c\modelo\MODELOMACRO-ESC-4.5.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I:\dbsr\pachi\INFORMEC\Cua298.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Colombia/WEO/GEEColombiaOct2001.xls" TargetMode="External"/><Relationship Id="rId1" Type="http://schemas.openxmlformats.org/officeDocument/2006/relationships/externalLinkPath" Target="/Documents%20and%20Settings/1994738/Local%20Settings/Temporary%20Internet%20Files/OLK1EAE/Colombia/WEO/GEEColombiaOct200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Users/fbaez/AppData/Local/Microsoft/Windows/INetCache/Content.Outlook/HTMLJ493/Marco%20Macro%20Commoditties%20-%20Fixed.xlsx" TargetMode="External"/><Relationship Id="rId1" Type="http://schemas.openxmlformats.org/officeDocument/2006/relationships/externalLinkPath" Target="/Users/fbaez/AppData/Local/Microsoft/Windows/INetCache/Content.Outlook/HTMLJ493/Marco%20Macro%20Commoditties%20-%20Fixed.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I:\DATA\WRS\SYSTEM\WRS97TA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Datos\Mis%20documentos\Siec\Modelo\Calificaci&#243;n%20Mayo%202003\SIECAR-052003%20sin%20ajustes%203.xls" TargetMode="External"/></Relationships>
</file>

<file path=xl/externalLinks/_rels/externalLink98.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 Id="rId1"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E32">
            <v>-493.67282104492199</v>
          </cell>
          <cell r="F32">
            <v>-472.80181884765602</v>
          </cell>
          <cell r="G32">
            <v>-706.7900390625</v>
          </cell>
          <cell r="H32">
            <v>-1172.18542480469</v>
          </cell>
          <cell r="I32">
            <v>-2174.98486328125</v>
          </cell>
          <cell r="J32">
            <v>-4539.14990234375</v>
          </cell>
          <cell r="K32">
            <v>-5438.3037109375</v>
          </cell>
          <cell r="L32">
            <v>-5422</v>
          </cell>
          <cell r="M32">
            <v>-5537</v>
          </cell>
          <cell r="N32">
            <v>-5132</v>
          </cell>
          <cell r="O32">
            <v>-4290.99951171875</v>
          </cell>
          <cell r="P32">
            <v>-4145</v>
          </cell>
          <cell r="Q32">
            <v>-4678</v>
          </cell>
          <cell r="R32">
            <v>-6023</v>
          </cell>
          <cell r="S32">
            <v>-5610</v>
          </cell>
          <cell r="T32">
            <v>-5183</v>
          </cell>
          <cell r="U32">
            <v>-4167</v>
          </cell>
          <cell r="V32">
            <v>-3591</v>
          </cell>
          <cell r="W32">
            <v>-4757</v>
          </cell>
          <cell r="X32">
            <v>-6338</v>
          </cell>
          <cell r="Y32">
            <v>-7284</v>
          </cell>
          <cell r="Z32">
            <v>-8756</v>
          </cell>
          <cell r="AA32">
            <v>-10284</v>
          </cell>
          <cell r="AB32">
            <v>-11203</v>
          </cell>
          <cell r="AC32">
            <v>-12593.8681640625</v>
          </cell>
          <cell r="AD32">
            <v>-13946.44921875</v>
          </cell>
          <cell r="AE32">
            <v>-15478.31640625</v>
          </cell>
          <cell r="AF32">
            <v>-16821.908203125</v>
          </cell>
          <cell r="AG32">
            <v>-17722.5078125</v>
          </cell>
          <cell r="AH32">
            <v>-18496.873046875</v>
          </cell>
        </row>
        <row r="132">
          <cell r="E132">
            <v>1.3998386894087399E-9</v>
          </cell>
          <cell r="F132">
            <v>4.0763494801865396E-9</v>
          </cell>
          <cell r="G132">
            <v>7.9575297462497507E-9</v>
          </cell>
          <cell r="H132">
            <v>1.31697177607748E-8</v>
          </cell>
          <cell r="I132">
            <v>1.83716544199797E-8</v>
          </cell>
          <cell r="J132">
            <v>4.40270859769498E-8</v>
          </cell>
          <cell r="K132">
            <v>2.5922636837094599E-7</v>
          </cell>
          <cell r="L132">
            <v>1.0529964811212301E-6</v>
          </cell>
          <cell r="M132">
            <v>6.7740002123173301E-6</v>
          </cell>
          <cell r="N132">
            <v>6.0155998653499403E-5</v>
          </cell>
          <cell r="O132">
            <v>9.4149996584747E-5</v>
          </cell>
          <cell r="P132">
            <v>2.1460000425577199E-4</v>
          </cell>
          <cell r="Q132">
            <v>8.72100004926324E-4</v>
          </cell>
          <cell r="R132">
            <v>3.9715748280286803E-2</v>
          </cell>
          <cell r="S132">
            <v>0.48764547705650302</v>
          </cell>
          <cell r="T132">
            <v>0.95413225889205899</v>
          </cell>
          <cell r="U132">
            <v>0.99064999818801902</v>
          </cell>
          <cell r="V132">
            <v>1</v>
          </cell>
          <cell r="W132">
            <v>1</v>
          </cell>
          <cell r="X132">
            <v>1</v>
          </cell>
          <cell r="Y132">
            <v>1</v>
          </cell>
          <cell r="Z132">
            <v>1</v>
          </cell>
          <cell r="AA132">
            <v>1</v>
          </cell>
          <cell r="AB132">
            <v>1</v>
          </cell>
          <cell r="AC132">
            <v>1</v>
          </cell>
          <cell r="AD132">
            <v>1</v>
          </cell>
          <cell r="AE132">
            <v>1</v>
          </cell>
          <cell r="AF132">
            <v>1</v>
          </cell>
          <cell r="AG132">
            <v>1</v>
          </cell>
          <cell r="AH132">
            <v>1</v>
          </cell>
        </row>
        <row r="141">
          <cell r="E141">
            <v>1.00000004749745E-3</v>
          </cell>
          <cell r="F141">
            <v>1.00000004749745E-3</v>
          </cell>
          <cell r="G141">
            <v>1.00000004749745E-3</v>
          </cell>
          <cell r="H141">
            <v>1.00000004749745E-3</v>
          </cell>
          <cell r="I141">
            <v>1.00000004749745E-3</v>
          </cell>
          <cell r="J141">
            <v>1.00000004749745E-3</v>
          </cell>
          <cell r="K141">
            <v>1.00000004749745E-3</v>
          </cell>
          <cell r="L141">
            <v>1.00000004749745E-3</v>
          </cell>
          <cell r="M141">
            <v>1.00000004749745E-3</v>
          </cell>
          <cell r="N141">
            <v>1.00000004749745E-3</v>
          </cell>
          <cell r="O141">
            <v>1.00000004749745E-3</v>
          </cell>
          <cell r="P141">
            <v>1.00000004749745E-3</v>
          </cell>
          <cell r="Q141">
            <v>1.00000004749745E-3</v>
          </cell>
          <cell r="R141">
            <v>1.00000004749745E-3</v>
          </cell>
          <cell r="S141">
            <v>1.00000004749745E-3</v>
          </cell>
          <cell r="T141">
            <v>1.00000004749745E-3</v>
          </cell>
          <cell r="U141">
            <v>1.00000004749745E-3</v>
          </cell>
          <cell r="V141">
            <v>1.00000004749745E-3</v>
          </cell>
          <cell r="W141">
            <v>1.00000004749745E-3</v>
          </cell>
          <cell r="X141">
            <v>1.00000004749745E-3</v>
          </cell>
          <cell r="Y141">
            <v>1.00000004749745E-3</v>
          </cell>
          <cell r="Z141">
            <v>1.00000004749745E-3</v>
          </cell>
          <cell r="AA141">
            <v>1.00000004749745E-3</v>
          </cell>
          <cell r="AB141">
            <v>1.00000004749745E-3</v>
          </cell>
          <cell r="AC141">
            <v>1.00000004749745E-3</v>
          </cell>
          <cell r="AD141">
            <v>1.00000004749745E-3</v>
          </cell>
          <cell r="AE141">
            <v>1.00000004749745E-3</v>
          </cell>
          <cell r="AF141">
            <v>1.00000004749745E-3</v>
          </cell>
          <cell r="AG141">
            <v>1.00000004749745E-3</v>
          </cell>
          <cell r="AH141">
            <v>1.00000004749745E-3</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Inputs(q)"/>
      <sheetName val="By Debtor"/>
      <sheetName val="SR 1"/>
      <sheetName val="SR 2"/>
      <sheetName val="FactSheet"/>
      <sheetName val="Debt"/>
      <sheetName val="Debt Dynamics"/>
      <sheetName val="IMF"/>
      <sheetName val="existing"/>
      <sheetName val="Financing Prg"/>
      <sheetName val="FinPrg-sum"/>
      <sheetName val="Fin tab"/>
      <sheetName val="Vencimientos I"/>
      <sheetName val="Vencimientos K"/>
      <sheetName val="Vencimientos sum"/>
      <sheetName val="A.1 bis"/>
      <sheetName val="A.4"/>
      <sheetName val="A.5"/>
      <sheetName val="A.6"/>
      <sheetName val="A.7"/>
      <sheetName val="A.8"/>
      <sheetName val="A.8 bis"/>
      <sheetName val="A.9"/>
      <sheetName val="A.10"/>
      <sheetName val="A.11"/>
      <sheetName val="A.12"/>
      <sheetName val="A.13"/>
      <sheetName val="A.21"/>
      <sheetName val="A.22"/>
    </sheetNames>
    <sheetDataSet>
      <sheetData sheetId="0" refreshError="1"/>
      <sheetData sheetId="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go-Dic"/>
      <sheetName val="Club x Agencia"/>
      <sheetName val="Paises Club"/>
      <sheetName val="Bzas.P"/>
      <sheetName val="Bza P ene-may real"/>
      <sheetName val="Cam Gob"/>
      <sheetName val="Codigos"/>
      <sheetName val="A.11"/>
    </sheetNames>
    <sheetDataSet>
      <sheetData sheetId="0" refreshError="1">
        <row r="2816">
          <cell r="H2816">
            <v>1000000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 val="RES XDEVEN"/>
      <sheetName val="Fax a enviar"/>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Input EMBI Spread"/>
      <sheetName val="Fax a env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E7" t="str">
            <v>NIVEL</v>
          </cell>
        </row>
        <row r="8">
          <cell r="B8" t="str">
            <v>BANCOS</v>
          </cell>
          <cell r="C8" t="str">
            <v>INDICE</v>
          </cell>
          <cell r="D8" t="str">
            <v>Rk</v>
          </cell>
          <cell r="E8" t="str">
            <v>DE RIESGO</v>
          </cell>
        </row>
        <row r="10">
          <cell r="B10" t="str">
            <v>ABN AMRO BANK</v>
          </cell>
          <cell r="C10">
            <v>4.32</v>
          </cell>
          <cell r="D10">
            <v>35</v>
          </cell>
          <cell r="E10" t="str">
            <v>MEDIO-ALTO</v>
          </cell>
        </row>
        <row r="11">
          <cell r="B11" t="str">
            <v xml:space="preserve">BANCOEX </v>
          </cell>
          <cell r="C11">
            <v>10</v>
          </cell>
          <cell r="D11">
            <v>1</v>
          </cell>
          <cell r="E11" t="str">
            <v>MUY BAJO</v>
          </cell>
        </row>
        <row r="12">
          <cell r="B12" t="str">
            <v xml:space="preserve">BANESCO               </v>
          </cell>
          <cell r="C12">
            <v>4.42</v>
          </cell>
          <cell r="D12">
            <v>34</v>
          </cell>
          <cell r="E12" t="str">
            <v>MEDIO-ALTO</v>
          </cell>
        </row>
        <row r="13">
          <cell r="B13" t="str">
            <v xml:space="preserve">BANFOANDES            </v>
          </cell>
          <cell r="C13">
            <v>5.76</v>
          </cell>
          <cell r="D13">
            <v>28</v>
          </cell>
          <cell r="E13" t="str">
            <v>MEDIO</v>
          </cell>
        </row>
        <row r="14">
          <cell r="B14" t="str">
            <v xml:space="preserve">BANFOCORO             </v>
          </cell>
          <cell r="C14">
            <v>5.44</v>
          </cell>
          <cell r="D14">
            <v>32</v>
          </cell>
          <cell r="E14" t="str">
            <v>MEDIO</v>
          </cell>
        </row>
        <row r="15">
          <cell r="B15" t="str">
            <v xml:space="preserve">BRASIL                </v>
          </cell>
          <cell r="C15">
            <v>9</v>
          </cell>
          <cell r="D15">
            <v>9</v>
          </cell>
          <cell r="E15" t="str">
            <v>MUY BAJO</v>
          </cell>
        </row>
        <row r="16">
          <cell r="B16" t="str">
            <v xml:space="preserve">CANARIAS DE VENEZUELA </v>
          </cell>
          <cell r="C16">
            <v>3.84</v>
          </cell>
          <cell r="D16">
            <v>38</v>
          </cell>
          <cell r="E16" t="str">
            <v>ALTO</v>
          </cell>
        </row>
        <row r="17">
          <cell r="B17" t="str">
            <v>CAPITAL</v>
          </cell>
          <cell r="C17">
            <v>5.52</v>
          </cell>
          <cell r="D17">
            <v>30</v>
          </cell>
          <cell r="E17" t="str">
            <v>MEDIO</v>
          </cell>
        </row>
        <row r="18">
          <cell r="B18" t="str">
            <v>CARACAS</v>
          </cell>
          <cell r="C18">
            <v>8.84</v>
          </cell>
          <cell r="D18">
            <v>11</v>
          </cell>
          <cell r="E18" t="str">
            <v>MUY BAJO</v>
          </cell>
        </row>
        <row r="19">
          <cell r="B19" t="str">
            <v xml:space="preserve">CARIBE                </v>
          </cell>
          <cell r="C19">
            <v>8.36</v>
          </cell>
          <cell r="D19">
            <v>15</v>
          </cell>
          <cell r="E19" t="str">
            <v>MUY BAJO</v>
          </cell>
        </row>
        <row r="20">
          <cell r="B20" t="str">
            <v xml:space="preserve">CARONI                </v>
          </cell>
          <cell r="C20">
            <v>9</v>
          </cell>
          <cell r="D20">
            <v>10</v>
          </cell>
          <cell r="E20" t="str">
            <v>MUY BAJO</v>
          </cell>
        </row>
        <row r="21">
          <cell r="B21" t="str">
            <v xml:space="preserve">CITIBANK              </v>
          </cell>
          <cell r="C21">
            <v>9.24</v>
          </cell>
          <cell r="D21">
            <v>6</v>
          </cell>
          <cell r="E21" t="str">
            <v>MUY BAJO</v>
          </cell>
        </row>
        <row r="22">
          <cell r="B22" t="str">
            <v xml:space="preserve">CONFEDERADO           </v>
          </cell>
          <cell r="C22">
            <v>5.66</v>
          </cell>
          <cell r="D22">
            <v>29</v>
          </cell>
          <cell r="E22" t="str">
            <v>MEDIO</v>
          </cell>
        </row>
        <row r="23">
          <cell r="B23" t="str">
            <v>CORP BANCA</v>
          </cell>
          <cell r="C23">
            <v>5.44</v>
          </cell>
          <cell r="D23">
            <v>33</v>
          </cell>
          <cell r="E23" t="str">
            <v>MEDIO</v>
          </cell>
        </row>
        <row r="24">
          <cell r="B24" t="str">
            <v>EUROBANK</v>
          </cell>
          <cell r="C24">
            <v>9.24</v>
          </cell>
          <cell r="D24">
            <v>7</v>
          </cell>
          <cell r="E24" t="str">
            <v>MUY BAJO</v>
          </cell>
        </row>
        <row r="25">
          <cell r="B25" t="str">
            <v xml:space="preserve">EXTERIOR              </v>
          </cell>
          <cell r="C25">
            <v>8.52</v>
          </cell>
          <cell r="D25">
            <v>14</v>
          </cell>
          <cell r="E25" t="str">
            <v>MUY BAJO</v>
          </cell>
        </row>
        <row r="26">
          <cell r="B26" t="str">
            <v xml:space="preserve">FEDERAL               </v>
          </cell>
          <cell r="C26">
            <v>4.2</v>
          </cell>
          <cell r="D26">
            <v>37</v>
          </cell>
          <cell r="E26" t="str">
            <v>MEDIO-ALTO</v>
          </cell>
        </row>
        <row r="27">
          <cell r="B27" t="str">
            <v>FIVENEZ</v>
          </cell>
          <cell r="C27">
            <v>6.72</v>
          </cell>
          <cell r="D27">
            <v>26</v>
          </cell>
          <cell r="E27" t="str">
            <v>MEDIO-BAJO</v>
          </cell>
        </row>
        <row r="28">
          <cell r="B28" t="str">
            <v xml:space="preserve">GANADERO              </v>
          </cell>
          <cell r="C28">
            <v>9.24</v>
          </cell>
          <cell r="D28">
            <v>8</v>
          </cell>
          <cell r="E28" t="str">
            <v>MUY BAJO</v>
          </cell>
        </row>
        <row r="29">
          <cell r="B29" t="str">
            <v xml:space="preserve">GUAYANA               </v>
          </cell>
          <cell r="C29">
            <v>2.84</v>
          </cell>
          <cell r="D29">
            <v>41</v>
          </cell>
          <cell r="E29" t="str">
            <v>ALTO</v>
          </cell>
        </row>
        <row r="30">
          <cell r="B30" t="str">
            <v xml:space="preserve">I.M.C.P.              </v>
          </cell>
          <cell r="C30">
            <v>3.72</v>
          </cell>
          <cell r="D30">
            <v>39</v>
          </cell>
          <cell r="E30" t="str">
            <v>ALTO</v>
          </cell>
        </row>
        <row r="31">
          <cell r="B31" t="str">
            <v xml:space="preserve">INDUSTRIAL DE VZLA.   </v>
          </cell>
          <cell r="C31">
            <v>4.3</v>
          </cell>
          <cell r="D31">
            <v>36</v>
          </cell>
          <cell r="E31" t="str">
            <v>MEDIO-ALTO</v>
          </cell>
        </row>
        <row r="32">
          <cell r="B32" t="str">
            <v xml:space="preserve">ING BANK              </v>
          </cell>
          <cell r="C32">
            <v>7.24</v>
          </cell>
          <cell r="D32">
            <v>24</v>
          </cell>
          <cell r="E32" t="str">
            <v>BAJO</v>
          </cell>
        </row>
        <row r="33">
          <cell r="B33" t="str">
            <v>INTERBANK</v>
          </cell>
          <cell r="C33">
            <v>7.28</v>
          </cell>
          <cell r="D33">
            <v>23</v>
          </cell>
          <cell r="E33" t="str">
            <v>BAJO</v>
          </cell>
        </row>
        <row r="34">
          <cell r="B34" t="str">
            <v>LARA</v>
          </cell>
          <cell r="C34">
            <v>8.08</v>
          </cell>
          <cell r="D34">
            <v>19</v>
          </cell>
          <cell r="E34" t="str">
            <v>MUY BAJO</v>
          </cell>
        </row>
        <row r="35">
          <cell r="B35" t="str">
            <v xml:space="preserve">MERCANTIL             </v>
          </cell>
          <cell r="C35">
            <v>8.2799999999999994</v>
          </cell>
          <cell r="D35">
            <v>16</v>
          </cell>
          <cell r="E35" t="str">
            <v>MUY BAJO</v>
          </cell>
        </row>
        <row r="36">
          <cell r="B36" t="str">
            <v xml:space="preserve">MONAGAS               </v>
          </cell>
          <cell r="C36">
            <v>8.76</v>
          </cell>
          <cell r="D36">
            <v>12</v>
          </cell>
          <cell r="E36" t="str">
            <v>MUY BAJO</v>
          </cell>
        </row>
        <row r="37">
          <cell r="B37" t="str">
            <v xml:space="preserve">NOROCO                </v>
          </cell>
          <cell r="C37">
            <v>7.72</v>
          </cell>
          <cell r="D37">
            <v>20</v>
          </cell>
          <cell r="E37" t="str">
            <v>BAJO</v>
          </cell>
        </row>
        <row r="38">
          <cell r="B38" t="str">
            <v xml:space="preserve">OCCIDENTAL DE DCTO.   </v>
          </cell>
          <cell r="C38">
            <v>7.44</v>
          </cell>
          <cell r="D38">
            <v>21</v>
          </cell>
          <cell r="E38" t="str">
            <v>BAJO</v>
          </cell>
        </row>
        <row r="39">
          <cell r="B39" t="str">
            <v>OCCIDENTE</v>
          </cell>
          <cell r="C39">
            <v>8.76</v>
          </cell>
          <cell r="D39">
            <v>13</v>
          </cell>
          <cell r="E39" t="str">
            <v>MUY BAJO</v>
          </cell>
        </row>
        <row r="40">
          <cell r="B40" t="str">
            <v xml:space="preserve">ORINOCO               </v>
          </cell>
          <cell r="C40">
            <v>8.2799999999999994</v>
          </cell>
          <cell r="D40">
            <v>17</v>
          </cell>
          <cell r="E40" t="str">
            <v>MUY BAJO</v>
          </cell>
        </row>
        <row r="41">
          <cell r="B41" t="str">
            <v xml:space="preserve">PLAZA                 </v>
          </cell>
          <cell r="C41">
            <v>9.76</v>
          </cell>
          <cell r="D41">
            <v>2</v>
          </cell>
          <cell r="E41" t="str">
            <v>MUY BAJO</v>
          </cell>
        </row>
        <row r="42">
          <cell r="B42" t="str">
            <v>POPULAR</v>
          </cell>
          <cell r="C42">
            <v>7.4</v>
          </cell>
          <cell r="D42">
            <v>22</v>
          </cell>
          <cell r="E42" t="str">
            <v>BAJO</v>
          </cell>
        </row>
        <row r="43">
          <cell r="B43" t="str">
            <v xml:space="preserve">PROVINCIAL            </v>
          </cell>
          <cell r="C43">
            <v>8.1999999999999993</v>
          </cell>
          <cell r="D43">
            <v>18</v>
          </cell>
          <cell r="E43" t="str">
            <v>MUY BAJO</v>
          </cell>
        </row>
        <row r="44">
          <cell r="B44" t="str">
            <v>REPUBLICA</v>
          </cell>
          <cell r="C44">
            <v>6.68</v>
          </cell>
          <cell r="D44">
            <v>27</v>
          </cell>
          <cell r="E44" t="str">
            <v>MEDIO-BAJO</v>
          </cell>
        </row>
        <row r="45">
          <cell r="B45" t="str">
            <v xml:space="preserve">SOFITASA              </v>
          </cell>
          <cell r="C45">
            <v>6.92</v>
          </cell>
          <cell r="D45">
            <v>25</v>
          </cell>
          <cell r="E45" t="str">
            <v>MEDIO-BAJO</v>
          </cell>
        </row>
        <row r="46">
          <cell r="B46" t="str">
            <v>STANDARD CHARTERED</v>
          </cell>
          <cell r="C46">
            <v>9.52</v>
          </cell>
          <cell r="D46">
            <v>4</v>
          </cell>
          <cell r="E46" t="str">
            <v>MUY BAJO</v>
          </cell>
        </row>
        <row r="47">
          <cell r="B47" t="str">
            <v xml:space="preserve">TEQUENDAMA            </v>
          </cell>
          <cell r="C47">
            <v>9.76</v>
          </cell>
          <cell r="D47">
            <v>3</v>
          </cell>
          <cell r="E47" t="str">
            <v>MUY BAJO</v>
          </cell>
        </row>
        <row r="48">
          <cell r="B48" t="str">
            <v xml:space="preserve">UNION                 </v>
          </cell>
          <cell r="C48">
            <v>3.02</v>
          </cell>
          <cell r="D48">
            <v>40</v>
          </cell>
          <cell r="E48" t="str">
            <v>ALTO</v>
          </cell>
        </row>
        <row r="49">
          <cell r="B49" t="str">
            <v xml:space="preserve">VENEZOLANO DE CREDITO </v>
          </cell>
          <cell r="C49">
            <v>9.36</v>
          </cell>
          <cell r="D49">
            <v>5</v>
          </cell>
          <cell r="E49" t="str">
            <v>MUY BAJO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Z4" t="str">
            <v>COBERTURA PATRIMONIAL AJUSTADA</v>
          </cell>
        </row>
        <row r="5">
          <cell r="Z5" t="str">
            <v>Agosto-98/Junio-98</v>
          </cell>
          <cell r="BF5" t="str">
            <v>INTERMEDIACION EN CREDITOS</v>
          </cell>
        </row>
        <row r="6">
          <cell r="AB6" t="str">
            <v>COBERTURA</v>
          </cell>
          <cell r="AD6" t="str">
            <v>COBERTURA</v>
          </cell>
          <cell r="BF6" t="str">
            <v>Agosto-98/Junio-98</v>
          </cell>
        </row>
        <row r="7">
          <cell r="AB7" t="str">
            <v>PATRIMONIAL</v>
          </cell>
          <cell r="AD7" t="str">
            <v>PATRIMONIAL</v>
          </cell>
        </row>
        <row r="8">
          <cell r="Z8" t="str">
            <v>BANCOS</v>
          </cell>
          <cell r="AA8" t="str">
            <v>RK</v>
          </cell>
          <cell r="AB8" t="str">
            <v>ACT. INMOV.</v>
          </cell>
          <cell r="AC8" t="str">
            <v>RK</v>
          </cell>
          <cell r="AD8" t="str">
            <v>ACT. INMOV.</v>
          </cell>
          <cell r="BF8" t="str">
            <v>BANCOS</v>
          </cell>
          <cell r="BH8" t="str">
            <v>Intermediación</v>
          </cell>
          <cell r="BJ8" t="str">
            <v>Intermediación</v>
          </cell>
        </row>
        <row r="9">
          <cell r="AB9" t="str">
            <v>AJUSTADA</v>
          </cell>
          <cell r="AD9" t="str">
            <v>AJUSTADA</v>
          </cell>
          <cell r="BG9" t="str">
            <v>RK</v>
          </cell>
          <cell r="BH9" t="str">
            <v>en Créditos</v>
          </cell>
          <cell r="BI9" t="str">
            <v>RK</v>
          </cell>
          <cell r="BJ9" t="str">
            <v>en Créditos</v>
          </cell>
        </row>
        <row r="10">
          <cell r="AA10">
            <v>35947</v>
          </cell>
          <cell r="AC10">
            <v>36007</v>
          </cell>
          <cell r="BG10">
            <v>35947</v>
          </cell>
          <cell r="BI10">
            <v>35977</v>
          </cell>
        </row>
        <row r="12">
          <cell r="Z12" t="str">
            <v>ABN AMRO BANK</v>
          </cell>
          <cell r="AA12">
            <v>37</v>
          </cell>
          <cell r="AB12">
            <v>0.48694261910349684</v>
          </cell>
          <cell r="AC12">
            <v>38</v>
          </cell>
          <cell r="AD12">
            <v>0.32090008687150906</v>
          </cell>
          <cell r="BF12" t="str">
            <v>ABN AMRO BANK</v>
          </cell>
          <cell r="BG12">
            <v>22</v>
          </cell>
          <cell r="BH12">
            <v>0.67644386588672567</v>
          </cell>
          <cell r="BI12">
            <v>8</v>
          </cell>
          <cell r="BJ12">
            <v>0.96760312736049625</v>
          </cell>
        </row>
        <row r="13">
          <cell r="Z13" t="str">
            <v>BANCOEX</v>
          </cell>
          <cell r="AA13">
            <v>1</v>
          </cell>
          <cell r="AB13">
            <v>84.49778633647685</v>
          </cell>
          <cell r="AC13">
            <v>1</v>
          </cell>
          <cell r="AD13">
            <v>203.09710330138444</v>
          </cell>
          <cell r="BF13" t="str">
            <v>BANCOEX</v>
          </cell>
          <cell r="BG13">
            <v>41</v>
          </cell>
          <cell r="BH13" t="str">
            <v>NA</v>
          </cell>
          <cell r="BI13">
            <v>41</v>
          </cell>
          <cell r="BJ13" t="str">
            <v>NA</v>
          </cell>
        </row>
        <row r="14">
          <cell r="Z14" t="str">
            <v xml:space="preserve">BANESCO               </v>
          </cell>
          <cell r="AA14">
            <v>34</v>
          </cell>
          <cell r="AB14">
            <v>0.54475736408213116</v>
          </cell>
          <cell r="AC14">
            <v>34</v>
          </cell>
          <cell r="AD14">
            <v>0.53173122191876188</v>
          </cell>
          <cell r="BF14" t="str">
            <v xml:space="preserve">BANESCO               </v>
          </cell>
          <cell r="BG14">
            <v>30</v>
          </cell>
          <cell r="BH14">
            <v>0.51973410334080428</v>
          </cell>
          <cell r="BI14">
            <v>30</v>
          </cell>
          <cell r="BJ14">
            <v>0.52384528518003981</v>
          </cell>
        </row>
        <row r="15">
          <cell r="Z15" t="str">
            <v xml:space="preserve">BANFOANDES            </v>
          </cell>
          <cell r="AA15">
            <v>27</v>
          </cell>
          <cell r="AB15">
            <v>0.84826341952943574</v>
          </cell>
          <cell r="AC15">
            <v>27</v>
          </cell>
          <cell r="AD15">
            <v>0.90769922577617912</v>
          </cell>
          <cell r="BF15" t="str">
            <v xml:space="preserve">BANFOANDES            </v>
          </cell>
          <cell r="BG15">
            <v>27</v>
          </cell>
          <cell r="BH15">
            <v>0.59311352202688072</v>
          </cell>
          <cell r="BI15">
            <v>23</v>
          </cell>
          <cell r="BJ15">
            <v>0.6239462177704902</v>
          </cell>
        </row>
        <row r="16">
          <cell r="Z16" t="str">
            <v xml:space="preserve">BANFOCORO             </v>
          </cell>
          <cell r="AA16">
            <v>32</v>
          </cell>
          <cell r="AB16">
            <v>0.60060142504894276</v>
          </cell>
          <cell r="AC16">
            <v>30</v>
          </cell>
          <cell r="AD16">
            <v>0.73321930280180769</v>
          </cell>
          <cell r="BF16" t="str">
            <v xml:space="preserve">BANFOCORO             </v>
          </cell>
          <cell r="BG16">
            <v>28</v>
          </cell>
          <cell r="BH16">
            <v>0.53821970084748494</v>
          </cell>
          <cell r="BI16">
            <v>27</v>
          </cell>
          <cell r="BJ16">
            <v>0.5722115888188507</v>
          </cell>
        </row>
        <row r="17">
          <cell r="Z17" t="str">
            <v xml:space="preserve">BRASIL                </v>
          </cell>
          <cell r="AA17">
            <v>13</v>
          </cell>
          <cell r="AB17">
            <v>1.4034247886861617</v>
          </cell>
          <cell r="AC17">
            <v>15</v>
          </cell>
          <cell r="AD17">
            <v>1.3856152067814029</v>
          </cell>
          <cell r="BF17" t="str">
            <v xml:space="preserve">BRASIL                </v>
          </cell>
          <cell r="BG17">
            <v>1</v>
          </cell>
          <cell r="BH17">
            <v>2.781926240120344</v>
          </cell>
          <cell r="BI17">
            <v>1</v>
          </cell>
          <cell r="BJ17">
            <v>3.1148992154888173</v>
          </cell>
        </row>
        <row r="18">
          <cell r="Z18" t="str">
            <v xml:space="preserve">CANARIAS DE VENEZUELA </v>
          </cell>
          <cell r="AA18">
            <v>36</v>
          </cell>
          <cell r="AB18">
            <v>0.52382958643702182</v>
          </cell>
          <cell r="AC18">
            <v>36</v>
          </cell>
          <cell r="AD18">
            <v>0.48728238624863507</v>
          </cell>
          <cell r="BF18" t="str">
            <v xml:space="preserve">CANARIAS DE VENEZUELA </v>
          </cell>
          <cell r="BG18">
            <v>21</v>
          </cell>
          <cell r="BH18">
            <v>0.67904490389372818</v>
          </cell>
          <cell r="BI18">
            <v>20</v>
          </cell>
          <cell r="BJ18">
            <v>0.67812871037918854</v>
          </cell>
        </row>
        <row r="19">
          <cell r="Z19" t="str">
            <v>CAPITAL</v>
          </cell>
          <cell r="AA19">
            <v>28</v>
          </cell>
          <cell r="AB19">
            <v>0.74080175631482026</v>
          </cell>
          <cell r="AC19">
            <v>28</v>
          </cell>
          <cell r="AD19">
            <v>0.90516463643217027</v>
          </cell>
          <cell r="BF19" t="str">
            <v>CAPITAL</v>
          </cell>
          <cell r="BG19">
            <v>38</v>
          </cell>
          <cell r="BH19">
            <v>0.19912345038796686</v>
          </cell>
          <cell r="BI19">
            <v>38</v>
          </cell>
          <cell r="BJ19">
            <v>0.19718325448012011</v>
          </cell>
        </row>
        <row r="20">
          <cell r="Z20" t="str">
            <v>CARACAS</v>
          </cell>
          <cell r="AA20">
            <v>14</v>
          </cell>
          <cell r="AB20">
            <v>1.3698956515885783</v>
          </cell>
          <cell r="AC20">
            <v>17</v>
          </cell>
          <cell r="AD20">
            <v>1.3196006396617361</v>
          </cell>
          <cell r="BF20" t="str">
            <v>CARACAS</v>
          </cell>
          <cell r="BG20">
            <v>8</v>
          </cell>
          <cell r="BH20">
            <v>0.89448165982239136</v>
          </cell>
          <cell r="BI20">
            <v>11</v>
          </cell>
          <cell r="BJ20">
            <v>0.83921202784775539</v>
          </cell>
        </row>
        <row r="21">
          <cell r="Z21" t="str">
            <v xml:space="preserve">CARIBE                </v>
          </cell>
          <cell r="AA21">
            <v>15</v>
          </cell>
          <cell r="AB21">
            <v>1.3221433934178561</v>
          </cell>
          <cell r="AC21">
            <v>14</v>
          </cell>
          <cell r="AD21">
            <v>1.3970629920642299</v>
          </cell>
          <cell r="BF21" t="str">
            <v xml:space="preserve">CARIBE                </v>
          </cell>
          <cell r="BG21">
            <v>12</v>
          </cell>
          <cell r="BH21">
            <v>0.82552533587147936</v>
          </cell>
          <cell r="BI21">
            <v>12</v>
          </cell>
          <cell r="BJ21">
            <v>0.82972945247825836</v>
          </cell>
        </row>
        <row r="22">
          <cell r="Z22" t="str">
            <v xml:space="preserve">CARONI                </v>
          </cell>
          <cell r="AA22">
            <v>17</v>
          </cell>
          <cell r="AB22">
            <v>1.2538859988870648</v>
          </cell>
          <cell r="AC22">
            <v>16</v>
          </cell>
          <cell r="AD22">
            <v>1.3275626721594207</v>
          </cell>
          <cell r="BF22" t="str">
            <v xml:space="preserve">CARONI                </v>
          </cell>
          <cell r="BG22">
            <v>34</v>
          </cell>
          <cell r="BH22">
            <v>0.38287969085156659</v>
          </cell>
          <cell r="BI22">
            <v>33</v>
          </cell>
          <cell r="BJ22">
            <v>0.424624550183472</v>
          </cell>
        </row>
        <row r="23">
          <cell r="Z23" t="str">
            <v xml:space="preserve">CITIBANK              </v>
          </cell>
          <cell r="AA23">
            <v>10</v>
          </cell>
          <cell r="AB23">
            <v>1.8989553156422672</v>
          </cell>
          <cell r="AC23">
            <v>11</v>
          </cell>
          <cell r="AD23">
            <v>1.8699084547335068</v>
          </cell>
          <cell r="BF23" t="str">
            <v xml:space="preserve">CITIBANK              </v>
          </cell>
          <cell r="BG23">
            <v>14</v>
          </cell>
          <cell r="BH23">
            <v>0.80758685459941593</v>
          </cell>
          <cell r="BI23">
            <v>10</v>
          </cell>
          <cell r="BJ23">
            <v>0.84064542957932697</v>
          </cell>
        </row>
        <row r="24">
          <cell r="Z24" t="str">
            <v xml:space="preserve">CONFEDERADO           </v>
          </cell>
          <cell r="AA24">
            <v>35</v>
          </cell>
          <cell r="AB24">
            <v>0.53713907261552873</v>
          </cell>
          <cell r="AC24">
            <v>35</v>
          </cell>
          <cell r="AD24">
            <v>0.51157825266240664</v>
          </cell>
          <cell r="BF24" t="str">
            <v xml:space="preserve">CONFEDERADO           </v>
          </cell>
          <cell r="BG24">
            <v>19</v>
          </cell>
          <cell r="BH24">
            <v>0.68306801471430345</v>
          </cell>
          <cell r="BI24">
            <v>19</v>
          </cell>
          <cell r="BJ24">
            <v>0.68036072048830254</v>
          </cell>
        </row>
        <row r="25">
          <cell r="Z25" t="str">
            <v>CORP BANCA</v>
          </cell>
          <cell r="AA25">
            <v>38</v>
          </cell>
          <cell r="AB25">
            <v>0.4350846862461813</v>
          </cell>
          <cell r="AC25">
            <v>37</v>
          </cell>
          <cell r="AD25">
            <v>0.46636218221302944</v>
          </cell>
          <cell r="BF25" t="str">
            <v>CORP BANCA</v>
          </cell>
          <cell r="BG25">
            <v>17</v>
          </cell>
          <cell r="BH25">
            <v>0.73658223242036291</v>
          </cell>
          <cell r="BI25">
            <v>17</v>
          </cell>
          <cell r="BJ25">
            <v>0.70778026951128359</v>
          </cell>
        </row>
        <row r="26">
          <cell r="Z26" t="str">
            <v>EUROBANK</v>
          </cell>
          <cell r="AA26">
            <v>11</v>
          </cell>
          <cell r="AB26">
            <v>1.8814334891270885</v>
          </cell>
          <cell r="AC26">
            <v>19</v>
          </cell>
          <cell r="AD26">
            <v>1.1942727076989326</v>
          </cell>
          <cell r="BF26" t="str">
            <v>EUROBANK</v>
          </cell>
          <cell r="BG26">
            <v>7</v>
          </cell>
          <cell r="BH26">
            <v>0.89816535237231343</v>
          </cell>
          <cell r="BI26">
            <v>31</v>
          </cell>
          <cell r="BJ26">
            <v>0.48078076534197045</v>
          </cell>
        </row>
        <row r="27">
          <cell r="Z27" t="str">
            <v xml:space="preserve">EXTERIOR              </v>
          </cell>
          <cell r="AA27">
            <v>18</v>
          </cell>
          <cell r="AB27">
            <v>1.1756055451409066</v>
          </cell>
          <cell r="AC27">
            <v>18</v>
          </cell>
          <cell r="AD27">
            <v>1.2932073320276285</v>
          </cell>
          <cell r="BF27" t="str">
            <v xml:space="preserve">EXTERIOR              </v>
          </cell>
          <cell r="BG27">
            <v>11</v>
          </cell>
          <cell r="BH27">
            <v>0.83400816361653829</v>
          </cell>
          <cell r="BI27">
            <v>9</v>
          </cell>
          <cell r="BJ27">
            <v>0.86187737359749006</v>
          </cell>
        </row>
        <row r="28">
          <cell r="Z28" t="str">
            <v xml:space="preserve">FEDERAL               </v>
          </cell>
          <cell r="AA28">
            <v>31</v>
          </cell>
          <cell r="AB28">
            <v>0.63366583716989633</v>
          </cell>
          <cell r="AC28">
            <v>31</v>
          </cell>
          <cell r="AD28">
            <v>0.61601633301876235</v>
          </cell>
          <cell r="BF28" t="str">
            <v xml:space="preserve">FEDERAL               </v>
          </cell>
          <cell r="BG28">
            <v>37</v>
          </cell>
          <cell r="BH28">
            <v>0.26963495314922448</v>
          </cell>
          <cell r="BI28">
            <v>36</v>
          </cell>
          <cell r="BJ28">
            <v>0.32374702841785086</v>
          </cell>
        </row>
        <row r="29">
          <cell r="Z29" t="str">
            <v>FIVENEZ</v>
          </cell>
          <cell r="AA29">
            <v>26</v>
          </cell>
          <cell r="AB29">
            <v>0.85146720386589292</v>
          </cell>
          <cell r="AC29">
            <v>26</v>
          </cell>
          <cell r="AD29">
            <v>0.9475597150544256</v>
          </cell>
          <cell r="BF29" t="str">
            <v>FIVENEZ</v>
          </cell>
          <cell r="BG29">
            <v>3</v>
          </cell>
          <cell r="BH29">
            <v>1.7847959594065439</v>
          </cell>
          <cell r="BI29">
            <v>4</v>
          </cell>
          <cell r="BJ29">
            <v>1.5220900378216782</v>
          </cell>
        </row>
        <row r="30">
          <cell r="Z30" t="str">
            <v xml:space="preserve">GANADERO              </v>
          </cell>
          <cell r="AA30">
            <v>7</v>
          </cell>
          <cell r="AB30">
            <v>2.5072923984825066</v>
          </cell>
          <cell r="AC30">
            <v>6</v>
          </cell>
          <cell r="AD30">
            <v>2.450580415526284</v>
          </cell>
          <cell r="BF30" t="str">
            <v xml:space="preserve">GANADERO              </v>
          </cell>
          <cell r="BG30">
            <v>4</v>
          </cell>
          <cell r="BH30">
            <v>1.1684903142686236</v>
          </cell>
          <cell r="BI30">
            <v>5</v>
          </cell>
          <cell r="BJ30">
            <v>1.3228849539194365</v>
          </cell>
        </row>
        <row r="31">
          <cell r="Z31" t="str">
            <v xml:space="preserve">GUAYANA               </v>
          </cell>
          <cell r="AA31">
            <v>40</v>
          </cell>
          <cell r="AB31">
            <v>2.0497396754789465E-2</v>
          </cell>
          <cell r="AC31">
            <v>40</v>
          </cell>
          <cell r="AD31">
            <v>2.6304195713582296E-2</v>
          </cell>
          <cell r="BF31" t="str">
            <v xml:space="preserve">GUAYANA               </v>
          </cell>
          <cell r="BG31">
            <v>36</v>
          </cell>
          <cell r="BH31">
            <v>0.30538782951858479</v>
          </cell>
          <cell r="BI31">
            <v>35</v>
          </cell>
          <cell r="BJ31">
            <v>0.35712870380840078</v>
          </cell>
        </row>
        <row r="32">
          <cell r="Z32" t="str">
            <v xml:space="preserve">I.M.C.P.              </v>
          </cell>
          <cell r="AA32">
            <v>30</v>
          </cell>
          <cell r="AB32">
            <v>0.65800192340329233</v>
          </cell>
          <cell r="AC32">
            <v>33</v>
          </cell>
          <cell r="AD32">
            <v>0.57514657514657508</v>
          </cell>
          <cell r="BF32" t="str">
            <v xml:space="preserve">I.M.C.P.              </v>
          </cell>
          <cell r="BG32">
            <v>35</v>
          </cell>
          <cell r="BH32">
            <v>0.35427147065488335</v>
          </cell>
          <cell r="BI32">
            <v>34</v>
          </cell>
          <cell r="BJ32">
            <v>0.37061060221041797</v>
          </cell>
        </row>
        <row r="33">
          <cell r="Z33" t="str">
            <v xml:space="preserve">INDUSTRIAL DE VZLA.   </v>
          </cell>
          <cell r="AA33">
            <v>41</v>
          </cell>
          <cell r="AB33">
            <v>-0.26265253330295496</v>
          </cell>
          <cell r="AC33">
            <v>41</v>
          </cell>
          <cell r="AD33">
            <v>-0.25531689965316173</v>
          </cell>
          <cell r="BF33" t="str">
            <v xml:space="preserve">INDUSTRIAL DE VZLA.   </v>
          </cell>
          <cell r="BG33">
            <v>39</v>
          </cell>
          <cell r="BH33">
            <v>0.14574918312095914</v>
          </cell>
          <cell r="BI33">
            <v>39</v>
          </cell>
          <cell r="BJ33">
            <v>0.14351573506188234</v>
          </cell>
        </row>
        <row r="34">
          <cell r="Z34" t="str">
            <v xml:space="preserve">ING BANK              </v>
          </cell>
          <cell r="AA34">
            <v>6</v>
          </cell>
          <cell r="AB34">
            <v>3.3146080682190879</v>
          </cell>
          <cell r="AC34">
            <v>8</v>
          </cell>
          <cell r="AD34">
            <v>2.0915927254420743</v>
          </cell>
          <cell r="BF34" t="str">
            <v xml:space="preserve">ING BANK              </v>
          </cell>
          <cell r="BG34">
            <v>2</v>
          </cell>
          <cell r="BH34">
            <v>1.9156862874271221</v>
          </cell>
          <cell r="BI34">
            <v>2</v>
          </cell>
          <cell r="BJ34">
            <v>2.2146587604258996</v>
          </cell>
        </row>
        <row r="35">
          <cell r="Z35" t="str">
            <v>INTERBANK</v>
          </cell>
          <cell r="AA35">
            <v>25</v>
          </cell>
          <cell r="AB35">
            <v>0.9472063570725211</v>
          </cell>
          <cell r="AC35">
            <v>24</v>
          </cell>
          <cell r="AD35">
            <v>0.98024639931763002</v>
          </cell>
          <cell r="BF35" t="str">
            <v>INTERBANK</v>
          </cell>
          <cell r="BG35">
            <v>25</v>
          </cell>
          <cell r="BH35">
            <v>0.62144744609652436</v>
          </cell>
          <cell r="BI35">
            <v>24</v>
          </cell>
          <cell r="BJ35">
            <v>0.61711517620582657</v>
          </cell>
        </row>
        <row r="36">
          <cell r="Z36" t="str">
            <v xml:space="preserve">LARA                  </v>
          </cell>
          <cell r="AA36">
            <v>5</v>
          </cell>
          <cell r="AB36">
            <v>3.9606533461368003</v>
          </cell>
          <cell r="AC36">
            <v>4</v>
          </cell>
          <cell r="AD36">
            <v>5.4938053012302905</v>
          </cell>
          <cell r="BF36" t="str">
            <v xml:space="preserve">LARA                  </v>
          </cell>
          <cell r="BG36">
            <v>32</v>
          </cell>
          <cell r="BH36">
            <v>0.46364026583322587</v>
          </cell>
          <cell r="BI36">
            <v>32</v>
          </cell>
          <cell r="BJ36">
            <v>0.47583183086425368</v>
          </cell>
        </row>
        <row r="37">
          <cell r="Z37" t="str">
            <v xml:space="preserve">MERCANTIL             </v>
          </cell>
          <cell r="AA37">
            <v>23</v>
          </cell>
          <cell r="AB37">
            <v>1.0165102441019116</v>
          </cell>
          <cell r="AC37">
            <v>23</v>
          </cell>
          <cell r="AD37">
            <v>0.98833529705354461</v>
          </cell>
          <cell r="BF37" t="str">
            <v xml:space="preserve">MERCANTIL             </v>
          </cell>
          <cell r="BG37">
            <v>13</v>
          </cell>
          <cell r="BH37">
            <v>0.81718753246192921</v>
          </cell>
          <cell r="BI37">
            <v>15</v>
          </cell>
          <cell r="BJ37">
            <v>0.78659462176921635</v>
          </cell>
        </row>
        <row r="38">
          <cell r="Z38" t="str">
            <v xml:space="preserve">MONAGAS               </v>
          </cell>
          <cell r="AA38">
            <v>12</v>
          </cell>
          <cell r="AB38">
            <v>1.6499312462025517</v>
          </cell>
          <cell r="AC38">
            <v>10</v>
          </cell>
          <cell r="AD38">
            <v>1.9234764461744083</v>
          </cell>
          <cell r="BF38" t="str">
            <v xml:space="preserve">MONAGAS               </v>
          </cell>
          <cell r="BG38">
            <v>33</v>
          </cell>
          <cell r="BH38">
            <v>0.38338578035597504</v>
          </cell>
          <cell r="BI38">
            <v>37</v>
          </cell>
          <cell r="BJ38">
            <v>0.30731560174436973</v>
          </cell>
        </row>
        <row r="39">
          <cell r="Z39" t="str">
            <v xml:space="preserve">NOROCO                </v>
          </cell>
          <cell r="AA39">
            <v>19</v>
          </cell>
          <cell r="AB39">
            <v>1.1724641423293034</v>
          </cell>
          <cell r="AC39">
            <v>13</v>
          </cell>
          <cell r="AD39">
            <v>1.5478755527274763</v>
          </cell>
          <cell r="BF39" t="str">
            <v xml:space="preserve">NOROCO                </v>
          </cell>
          <cell r="BG39">
            <v>29</v>
          </cell>
          <cell r="BH39">
            <v>0.5221991517763156</v>
          </cell>
          <cell r="BI39">
            <v>29</v>
          </cell>
          <cell r="BJ39">
            <v>0.52940067526114565</v>
          </cell>
        </row>
        <row r="40">
          <cell r="Z40" t="str">
            <v xml:space="preserve">OCCIDENTAL DE DCTO.   </v>
          </cell>
          <cell r="AA40">
            <v>20</v>
          </cell>
          <cell r="AB40">
            <v>1.1328822615781493</v>
          </cell>
          <cell r="AC40">
            <v>22</v>
          </cell>
          <cell r="AD40">
            <v>1.0276169930905885</v>
          </cell>
          <cell r="BF40" t="str">
            <v xml:space="preserve">OCCIDENTAL DE DCTO.   </v>
          </cell>
          <cell r="BG40">
            <v>10</v>
          </cell>
          <cell r="BH40">
            <v>0.84172082024175887</v>
          </cell>
          <cell r="BI40">
            <v>13</v>
          </cell>
          <cell r="BJ40">
            <v>0.79740864441889359</v>
          </cell>
        </row>
        <row r="41">
          <cell r="Z41" t="str">
            <v>OCCIDENTE</v>
          </cell>
          <cell r="AA41">
            <v>8</v>
          </cell>
          <cell r="AB41">
            <v>2.1670730885820149</v>
          </cell>
          <cell r="AC41">
            <v>7</v>
          </cell>
          <cell r="AD41">
            <v>2.1512681159420302</v>
          </cell>
          <cell r="BF41" t="str">
            <v>OCCIDENTE</v>
          </cell>
          <cell r="BG41">
            <v>20</v>
          </cell>
          <cell r="BH41">
            <v>0.6814716743441962</v>
          </cell>
          <cell r="BI41">
            <v>22</v>
          </cell>
          <cell r="BJ41">
            <v>0.64506252745752157</v>
          </cell>
        </row>
        <row r="42">
          <cell r="Z42" t="str">
            <v xml:space="preserve">ORINOCO               </v>
          </cell>
          <cell r="AA42">
            <v>22</v>
          </cell>
          <cell r="AB42">
            <v>1.0305484118962416</v>
          </cell>
          <cell r="AC42">
            <v>21</v>
          </cell>
          <cell r="AD42">
            <v>1.0527669770186838</v>
          </cell>
          <cell r="BF42" t="str">
            <v xml:space="preserve">ORINOCO               </v>
          </cell>
          <cell r="BG42">
            <v>18</v>
          </cell>
          <cell r="BH42">
            <v>0.69989426796699961</v>
          </cell>
          <cell r="BI42">
            <v>18</v>
          </cell>
          <cell r="BJ42">
            <v>0.69737192739750586</v>
          </cell>
        </row>
        <row r="43">
          <cell r="Z43" t="str">
            <v xml:space="preserve">PLAZA                 </v>
          </cell>
          <cell r="AA43">
            <v>2</v>
          </cell>
          <cell r="AB43">
            <v>7.2341440746180732</v>
          </cell>
          <cell r="AC43">
            <v>2</v>
          </cell>
          <cell r="AD43">
            <v>8.6431254482098474</v>
          </cell>
          <cell r="BF43" t="str">
            <v xml:space="preserve">PLAZA                 </v>
          </cell>
          <cell r="BG43">
            <v>15</v>
          </cell>
          <cell r="BH43">
            <v>0.75365269627058418</v>
          </cell>
          <cell r="BI43">
            <v>16</v>
          </cell>
          <cell r="BJ43">
            <v>0.78453776179199242</v>
          </cell>
        </row>
        <row r="44">
          <cell r="Z44" t="str">
            <v>POPULAR</v>
          </cell>
          <cell r="AA44">
            <v>21</v>
          </cell>
          <cell r="AB44">
            <v>1.05124159987687</v>
          </cell>
          <cell r="AC44">
            <v>20</v>
          </cell>
          <cell r="AD44">
            <v>1.0633985163241322</v>
          </cell>
          <cell r="BF44" t="str">
            <v>POPULAR</v>
          </cell>
          <cell r="BG44">
            <v>40</v>
          </cell>
          <cell r="BH44">
            <v>9.4290953065983063E-2</v>
          </cell>
          <cell r="BI44">
            <v>40</v>
          </cell>
          <cell r="BJ44">
            <v>8.958105273257766E-2</v>
          </cell>
        </row>
        <row r="45">
          <cell r="Z45" t="str">
            <v xml:space="preserve">PROVINCIAL            </v>
          </cell>
          <cell r="AA45">
            <v>16</v>
          </cell>
          <cell r="AB45">
            <v>1.2853368655096176</v>
          </cell>
          <cell r="AC45">
            <v>12</v>
          </cell>
          <cell r="AD45">
            <v>1.581635973612453</v>
          </cell>
          <cell r="BF45" t="str">
            <v xml:space="preserve">PROVINCIAL            </v>
          </cell>
          <cell r="BG45">
            <v>24</v>
          </cell>
          <cell r="BH45">
            <v>0.6340531101600444</v>
          </cell>
          <cell r="BI45">
            <v>26</v>
          </cell>
          <cell r="BJ45">
            <v>0.60425690344635585</v>
          </cell>
        </row>
        <row r="46">
          <cell r="Z46" t="str">
            <v>REPUBLICA</v>
          </cell>
          <cell r="AA46">
            <v>29</v>
          </cell>
          <cell r="AB46">
            <v>0.72257123873776918</v>
          </cell>
          <cell r="AC46">
            <v>29</v>
          </cell>
          <cell r="AD46">
            <v>0.74441154247872188</v>
          </cell>
          <cell r="BF46" t="str">
            <v>REPUBLICA</v>
          </cell>
          <cell r="BG46">
            <v>31</v>
          </cell>
          <cell r="BH46">
            <v>0.49160357883578937</v>
          </cell>
          <cell r="BI46">
            <v>28</v>
          </cell>
          <cell r="BJ46">
            <v>0.53677222687314807</v>
          </cell>
        </row>
        <row r="47">
          <cell r="Z47" t="str">
            <v xml:space="preserve">SOFITASA              </v>
          </cell>
          <cell r="AA47">
            <v>24</v>
          </cell>
          <cell r="AB47">
            <v>0.95509824091849937</v>
          </cell>
          <cell r="AC47">
            <v>25</v>
          </cell>
          <cell r="AD47">
            <v>0.96547867897194184</v>
          </cell>
          <cell r="BF47" t="str">
            <v xml:space="preserve">SOFITASA              </v>
          </cell>
          <cell r="BG47">
            <v>16</v>
          </cell>
          <cell r="BH47">
            <v>0.73903028014061067</v>
          </cell>
          <cell r="BI47">
            <v>14</v>
          </cell>
          <cell r="BJ47">
            <v>0.79304516427864846</v>
          </cell>
        </row>
        <row r="48">
          <cell r="Z48" t="str">
            <v>STANDARD CHARTERED</v>
          </cell>
          <cell r="AA48">
            <v>4</v>
          </cell>
          <cell r="AB48">
            <v>4.9872021408070921</v>
          </cell>
          <cell r="AC48">
            <v>5</v>
          </cell>
          <cell r="AD48">
            <v>4.3080782447352881</v>
          </cell>
          <cell r="BF48" t="str">
            <v>STANDARD CHARTERED</v>
          </cell>
          <cell r="BG48">
            <v>6</v>
          </cell>
          <cell r="BH48">
            <v>0.94367496065412626</v>
          </cell>
          <cell r="BI48">
            <v>7</v>
          </cell>
          <cell r="BJ48">
            <v>1.1342467213654421</v>
          </cell>
        </row>
        <row r="49">
          <cell r="Z49" t="str">
            <v xml:space="preserve">TEQUENDAMA            </v>
          </cell>
          <cell r="AA49">
            <v>3</v>
          </cell>
          <cell r="AB49">
            <v>6.8769939105896354</v>
          </cell>
          <cell r="AC49">
            <v>3</v>
          </cell>
          <cell r="AD49">
            <v>5.9493683355086562</v>
          </cell>
          <cell r="BF49" t="str">
            <v xml:space="preserve">TEQUENDAMA            </v>
          </cell>
          <cell r="BG49">
            <v>9</v>
          </cell>
          <cell r="BH49">
            <v>0.85439766369962666</v>
          </cell>
          <cell r="BI49">
            <v>3</v>
          </cell>
          <cell r="BJ49">
            <v>1.6793460397886115</v>
          </cell>
        </row>
        <row r="50">
          <cell r="Z50" t="str">
            <v xml:space="preserve">UNION                 </v>
          </cell>
          <cell r="AA50">
            <v>39</v>
          </cell>
          <cell r="AB50">
            <v>0.29923171684709676</v>
          </cell>
          <cell r="AC50">
            <v>39</v>
          </cell>
          <cell r="AD50">
            <v>0.30186242876420277</v>
          </cell>
          <cell r="BF50" t="str">
            <v xml:space="preserve">UNION                 </v>
          </cell>
          <cell r="BG50">
            <v>23</v>
          </cell>
          <cell r="BH50">
            <v>0.656714793934154</v>
          </cell>
          <cell r="BI50">
            <v>21</v>
          </cell>
          <cell r="BJ50">
            <v>0.65573891831443964</v>
          </cell>
        </row>
        <row r="51">
          <cell r="Z51" t="str">
            <v xml:space="preserve">VENEZOLANO DE CREDITO </v>
          </cell>
          <cell r="AA51">
            <v>9</v>
          </cell>
          <cell r="AB51">
            <v>2.1327014309938361</v>
          </cell>
          <cell r="AC51">
            <v>9</v>
          </cell>
          <cell r="AD51">
            <v>2.033433316544933</v>
          </cell>
          <cell r="BF51" t="str">
            <v xml:space="preserve">VENEZOLANO DE CREDITO </v>
          </cell>
          <cell r="BG51">
            <v>5</v>
          </cell>
          <cell r="BH51">
            <v>1.0507216700106676</v>
          </cell>
          <cell r="BI51">
            <v>6</v>
          </cell>
          <cell r="BJ51">
            <v>1.2733878804798704</v>
          </cell>
        </row>
        <row r="52">
          <cell r="Z52" t="str">
            <v>VENEZUELA</v>
          </cell>
          <cell r="AA52">
            <v>33</v>
          </cell>
          <cell r="AB52">
            <v>0.55697103734937403</v>
          </cell>
          <cell r="AC52">
            <v>32</v>
          </cell>
          <cell r="AD52">
            <v>0.59149526628855109</v>
          </cell>
          <cell r="BF52" t="str">
            <v>VENEZUELA</v>
          </cell>
          <cell r="BG52">
            <v>26</v>
          </cell>
          <cell r="BH52">
            <v>0.59893956858745145</v>
          </cell>
          <cell r="BI52">
            <v>25</v>
          </cell>
          <cell r="BJ52">
            <v>0.61182538456850932</v>
          </cell>
        </row>
        <row r="54">
          <cell r="Z54" t="str">
            <v>TOTAL</v>
          </cell>
          <cell r="AB54">
            <v>0.69810000000000005</v>
          </cell>
          <cell r="AD54">
            <v>0.73384077191693886</v>
          </cell>
          <cell r="BF54" t="str">
            <v>TOTAL</v>
          </cell>
          <cell r="BH54">
            <v>0.65690000000000004</v>
          </cell>
          <cell r="BJ54">
            <v>0.65742937334214424</v>
          </cell>
        </row>
      </sheetData>
      <sheetData sheetId="41" refreshError="1"/>
      <sheetData sheetId="42" refreshError="1"/>
      <sheetData sheetId="43" refreshError="1"/>
      <sheetData sheetId="4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Gráfico"/>
      <sheetName val="Datos"/>
      <sheetName val="Parámetros"/>
      <sheetName val="Diálogo1"/>
      <sheetName val="Macro1"/>
      <sheetName val="Módulo1"/>
      <sheetName val="Main"/>
      <sheetName val="Links"/>
      <sheetName val="ErrCheck"/>
      <sheetName val="Codigos"/>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 val="Codigos"/>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for JR"/>
      <sheetName val="ModuleCntry_txt"/>
      <sheetName val="Hide"/>
      <sheetName val="ModuleDA"/>
      <sheetName val="DA"/>
      <sheetName val="ModuleMicro"/>
      <sheetName val="Micro"/>
      <sheetName val="ModuleQ"/>
      <sheetName val="Q1"/>
      <sheetName val="Q2"/>
      <sheetName val="Q3"/>
      <sheetName val="Q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 val="FOREX-DAILY"/>
      <sheetName val="A"/>
      <sheetName val="H"/>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 val="Codigos"/>
      <sheetName val="BD"/>
      <sheetName val="BASE"/>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 val="datos_graf_"/>
      <sheetName val="Gasto_"/>
      <sheetName val="ING_SIN_DIF_"/>
      <sheetName val="ING_SIN_DIF_NI_COMISION"/>
      <sheetName val="ING_"/>
      <sheetName val="FINANCIAMIENTO_(2)"/>
      <sheetName val="Ingresos_Tributarios"/>
      <sheetName val="Ponderación_Impuestos"/>
      <sheetName val="ING_COMBUS"/>
      <sheetName val="LIST_GASTOS"/>
      <sheetName val="LIST_INGRESOS"/>
      <sheetName val="CUADROS_FISC_COMPARA902001-1er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OnShow" sheetId="0"/>
      <definedName name="spnf" sheetId="0"/>
      <definedName name="will" sheetId="0"/>
    </definedNames>
    <sheetDataSet>
      <sheetData sheetId="0" refreshError="1"/>
      <sheetData sheetId="1"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 val="Codigos"/>
      <sheetName val="SPNF"/>
      <sheetName val="MDGs"/>
      <sheetName val="Table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 val="sources"/>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 sheetId="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dj. SR final"/>
      <sheetName val="SR final"/>
      <sheetName val="Arrears"/>
      <sheetName val="SR table unadj."/>
      <sheetName val="ProgSumm"/>
      <sheetName val="Prog. FMI"/>
      <sheetName val="SR tab adj."/>
      <sheetName val="Adj. stocks"/>
      <sheetName val="Input Prog.CBE"/>
      <sheetName val="Paris Club"/>
      <sheetName val="SMP Monit."/>
      <sheetName val="Assump"/>
      <sheetName val="Quasi-fiscal"/>
      <sheetName val="PSBR"/>
      <sheetName val="Input PSBR;Q-F"/>
      <sheetName val="Sheet1"/>
      <sheetName val="Input Cable"/>
      <sheetName val="Input BCE"/>
      <sheetName val="Input BNF"/>
      <sheetName val="Input BP"/>
      <sheetName val="Input SB"/>
      <sheetName val="Report1"/>
      <sheetName val="BCE Table"/>
      <sheetName val="BP+BNF obs."/>
      <sheetName val="BCE (Prog.)"/>
      <sheetName val="cartera"/>
      <sheetName val="RED 33"/>
      <sheetName val="RED 34"/>
      <sheetName val="RED 36"/>
      <sheetName val="RED 37"/>
      <sheetName val="RED 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ultipliers"/>
      <sheetName val="SR"/>
      <sheetName val="Program"/>
      <sheetName val="Resultado BC"/>
      <sheetName val="IMFprogram"/>
      <sheetName val="SR-Dollarization"/>
      <sheetName val="$-SR-Summary"/>
      <sheetName val="US$-Program"/>
      <sheetName val="Quasi-fiscal-$"/>
      <sheetName val="10-R"/>
      <sheetName val="10-R-New"/>
      <sheetName val="Sheet1"/>
      <sheetName val="FDIR"/>
      <sheetName val="$-Cable"/>
      <sheetName val="$-Cable-New"/>
      <sheetName val="MB&amp;Liabilities"/>
      <sheetName val="BCE-1-2-3"/>
      <sheetName val="BCE-4"/>
      <sheetName val="CableFMI"/>
      <sheetName val="BCE"/>
      <sheetName val="BCOS"/>
      <sheetName val="BNF"/>
      <sheetName val="Banking System"/>
      <sheetName val="Banks'loans"/>
      <sheetName val="STA 33"/>
      <sheetName val="STA 34"/>
      <sheetName val="STA 35"/>
      <sheetName val="STA 36"/>
      <sheetName val="STA 37"/>
      <sheetName val="STA 38"/>
      <sheetName val="STA 39"/>
      <sheetName val="To-Macro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TP1 10C"/>
      <sheetName val="MP 10C"/>
      <sheetName val="CP 10C"/>
      <sheetName val="TP 10C"/>
      <sheetName val="BOP 10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Table1m"/>
      <sheetName val="Sheet1"/>
      <sheetName val="Sheet2"/>
      <sheetName val="Resultado BC"/>
      <sheetName val="Input PSBR;Q-F"/>
      <sheetName val="CP 10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sheetData sheetId="2"/>
      <sheetData sheetId="3"/>
      <sheetData sheetId="4"/>
      <sheetData sheetId="5"/>
      <sheetData sheetId="6"/>
      <sheetData sheetId="7"/>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row r="9">
          <cell r="G9">
            <v>1731980334.0385709</v>
          </cell>
        </row>
      </sheetData>
      <sheetData sheetId="2"/>
      <sheetData sheetId="3">
        <row r="1">
          <cell r="B1" t="str">
            <v>Cod.Fuente Especifica</v>
          </cell>
        </row>
      </sheetData>
      <sheetData sheetId="4">
        <row r="1">
          <cell r="B1" t="str">
            <v>Cod.Fuente Especifica</v>
          </cell>
        </row>
      </sheetData>
      <sheetData sheetId="5">
        <row r="1">
          <cell r="A1" t="str">
            <v>Cod.Fuente Especifica</v>
          </cell>
          <cell r="B1" t="str">
            <v>Fuente Especifica</v>
          </cell>
          <cell r="C1" t="str">
            <v>Valor Inicial</v>
          </cell>
          <cell r="D1" t="str">
            <v>Pres. Vigente Aprobado</v>
          </cell>
          <cell r="E1" t="str">
            <v>Percibido Aprobado</v>
          </cell>
        </row>
        <row r="2">
          <cell r="A2" t="str">
            <v>2076</v>
          </cell>
          <cell r="B2" t="str">
            <v>RECURSOS DE CAPTACION DIRECTA DEL MINISTERIO DE MEDIO AMB. DECRETO 222-06</v>
          </cell>
          <cell r="C2">
            <v>668335267</v>
          </cell>
          <cell r="D2">
            <v>668335267</v>
          </cell>
          <cell r="E2">
            <v>487512216.14999998</v>
          </cell>
        </row>
        <row r="3">
          <cell r="A3" t="str">
            <v>2077</v>
          </cell>
          <cell r="B3" t="str">
            <v>RECURSOS DE CAPTACION DIRECTA DEL MINISTERIO DE EDUCACION SUPERIOR LEY 139-01</v>
          </cell>
          <cell r="C3">
            <v>28880596</v>
          </cell>
          <cell r="D3">
            <v>61226863.859999999</v>
          </cell>
          <cell r="E3">
            <v>30949641.510000002</v>
          </cell>
        </row>
        <row r="4">
          <cell r="A4" t="str">
            <v>2078</v>
          </cell>
          <cell r="B4" t="str">
            <v>RECURSOS DE CAPTACION DIRECTA DEL MINISTERIO DE INTERIOR Y POLICIA LEY 80-99 RESOLUCION 02-06</v>
          </cell>
          <cell r="C4">
            <v>230862278</v>
          </cell>
          <cell r="D4">
            <v>179891158</v>
          </cell>
          <cell r="E4">
            <v>142776160.46000001</v>
          </cell>
        </row>
        <row r="5">
          <cell r="A5" t="str">
            <v>2079</v>
          </cell>
          <cell r="B5" t="str">
            <v>RECURSOS DE CAPTACION DIRECTA DE LOS COMEDORES ECONOMICO LEY 856</v>
          </cell>
          <cell r="C5">
            <v>89945578</v>
          </cell>
          <cell r="D5">
            <v>359782312</v>
          </cell>
          <cell r="E5">
            <v>279608136.26999998</v>
          </cell>
        </row>
        <row r="6">
          <cell r="A6" t="str">
            <v>2080</v>
          </cell>
          <cell r="B6" t="str">
            <v>RECURSOS DE CAPTACION DIRECTA DE LA DIRECCION GENERAL DE MIGRACION LEY 285-04</v>
          </cell>
          <cell r="C6">
            <v>870202116</v>
          </cell>
          <cell r="D6">
            <v>1305303173.8199999</v>
          </cell>
          <cell r="E6">
            <v>954119051.46000004</v>
          </cell>
          <cell r="F6">
            <v>112249300.17176472</v>
          </cell>
        </row>
        <row r="7">
          <cell r="A7" t="str">
            <v>2081</v>
          </cell>
          <cell r="B7" t="str">
            <v>RECURSOS DE CAPTACION DIRECTA DE LA POLICIA NACIONAL LEY 96-04</v>
          </cell>
          <cell r="C7">
            <v>27866639</v>
          </cell>
          <cell r="D7">
            <v>39013296.68</v>
          </cell>
          <cell r="E7">
            <v>26598873.75</v>
          </cell>
          <cell r="F7">
            <v>1346991602.0611765</v>
          </cell>
        </row>
        <row r="8">
          <cell r="A8" t="str">
            <v>2082</v>
          </cell>
          <cell r="B8" t="str">
            <v>RECURSOS DE CAPTACION DIRECTA DEL MINISTERIO DE INDUSTRIA  Y COMERCIO LEY 290-66</v>
          </cell>
          <cell r="C8">
            <v>1885264242</v>
          </cell>
          <cell r="D8">
            <v>1319684968</v>
          </cell>
          <cell r="E8">
            <v>1022353996.5599999</v>
          </cell>
        </row>
        <row r="9">
          <cell r="A9" t="str">
            <v>2083</v>
          </cell>
          <cell r="B9" t="str">
            <v>RECURSOS DE CAPTACION DIRECTA DE LA DIRECCION GENERAL DE MINERIA LEY 146-71</v>
          </cell>
          <cell r="C9">
            <v>18459099</v>
          </cell>
          <cell r="D9">
            <v>14995267</v>
          </cell>
          <cell r="E9">
            <v>2850800</v>
          </cell>
        </row>
        <row r="10">
          <cell r="A10" t="str">
            <v>2084</v>
          </cell>
          <cell r="B10" t="str">
            <v>RECURSOS DE CAPTACION DIRECTA DEL MINISTERIO DE HACIENDA .</v>
          </cell>
          <cell r="C10">
            <v>288551418</v>
          </cell>
          <cell r="D10">
            <v>230841134</v>
          </cell>
          <cell r="E10">
            <v>182595367.66999999</v>
          </cell>
        </row>
        <row r="11">
          <cell r="A11" t="str">
            <v>2085</v>
          </cell>
          <cell r="B11" t="str">
            <v>RECURSOS DE CAPTACION DIRECTA DE LA DIRECCION GENERAL DE BIENES NACIONALES LEY 1832-1948</v>
          </cell>
          <cell r="C11">
            <v>48409832</v>
          </cell>
          <cell r="D11">
            <v>58091798</v>
          </cell>
          <cell r="E11">
            <v>44433692.229999997</v>
          </cell>
        </row>
        <row r="12">
          <cell r="A12" t="str">
            <v>2086</v>
          </cell>
          <cell r="B12" t="str">
            <v>RECURSOS DE CAPTACION DIRECTA DE CATASTRO NACIONAL LEY 317-68</v>
          </cell>
          <cell r="C12">
            <v>11598966</v>
          </cell>
          <cell r="D12">
            <v>13918759</v>
          </cell>
          <cell r="E12">
            <v>13450100</v>
          </cell>
        </row>
        <row r="13">
          <cell r="A13" t="str">
            <v>2087</v>
          </cell>
          <cell r="B13" t="str">
            <v>RECURSOS DE CAPTACION DIRECTA DE LA DIRECCION GENERAL DE PASAPORTES LEY 144-99</v>
          </cell>
          <cell r="C13">
            <v>343866015</v>
          </cell>
          <cell r="D13">
            <v>378252617</v>
          </cell>
          <cell r="E13">
            <v>246755282.59999999</v>
          </cell>
        </row>
        <row r="14">
          <cell r="A14" t="str">
            <v>2088</v>
          </cell>
          <cell r="B14" t="str">
            <v>RECURSOS DE CAPTACION DIRECTA DEL MINISTERIO DE EDUCACION</v>
          </cell>
          <cell r="C14">
            <v>183609968</v>
          </cell>
          <cell r="D14">
            <v>33049794</v>
          </cell>
          <cell r="E14">
            <v>18045419.75</v>
          </cell>
        </row>
        <row r="15">
          <cell r="A15" t="str">
            <v>2089</v>
          </cell>
          <cell r="B15" t="str">
            <v>RECURSOS DE CAPTACION DIRECTA DEL MINISTERIO DE SALUD PUBLICA (DIRECCION FINANCIERA)</v>
          </cell>
          <cell r="C15">
            <v>720016524</v>
          </cell>
          <cell r="D15">
            <v>-648014844.83000004</v>
          </cell>
          <cell r="E15">
            <v>18654697.129999999</v>
          </cell>
        </row>
        <row r="16">
          <cell r="A16" t="str">
            <v>2090</v>
          </cell>
          <cell r="B16" t="str">
            <v>RECURSOS DE CAPTACION DIRECTA DEL MINISTERIO DE TURISMO LEY 541-84</v>
          </cell>
          <cell r="C16">
            <v>337338931</v>
          </cell>
          <cell r="D16">
            <v>-1.63</v>
          </cell>
          <cell r="E16">
            <v>67011452</v>
          </cell>
        </row>
        <row r="17">
          <cell r="A17" t="str">
            <v>2091</v>
          </cell>
          <cell r="B17" t="str">
            <v>RECURSOS DE CAPTACION DIRECTA DE LA COMISION EJECUTIVA DE INFRAESTRUCTURA DE ZONAS TURISTICA (CEIZTUR) DECRETO 655-08</v>
          </cell>
          <cell r="C17">
            <v>1913188336</v>
          </cell>
          <cell r="D17">
            <v>1345271466.6800001</v>
          </cell>
          <cell r="E17">
            <v>1211547570.6099999</v>
          </cell>
          <cell r="F17">
            <v>1615396760.8133333</v>
          </cell>
        </row>
        <row r="18">
          <cell r="A18" t="str">
            <v>2092</v>
          </cell>
          <cell r="B18" t="str">
            <v>RECURSOS DE CAPTACION DIRECTA DEL PROGRAMA ESCENCIALES (PROMESE CAL) DECRECTO 308-97</v>
          </cell>
          <cell r="C18">
            <v>222031969</v>
          </cell>
          <cell r="D18">
            <v>315285393.38999999</v>
          </cell>
          <cell r="E18">
            <v>185432304.19</v>
          </cell>
        </row>
        <row r="19">
          <cell r="A19" t="str">
            <v>2093</v>
          </cell>
          <cell r="B19" t="str">
            <v>RECURSOS DE CAPTACION DIRECTA DE LA FUERZA AEREAS DOMINICANA LEY 873-78 DECRECTO 655-08</v>
          </cell>
          <cell r="C19">
            <v>1472537381</v>
          </cell>
          <cell r="D19">
            <v>515025260</v>
          </cell>
          <cell r="E19">
            <v>412533185.72000003</v>
          </cell>
        </row>
        <row r="20">
          <cell r="A20" t="str">
            <v>2095</v>
          </cell>
          <cell r="B20" t="str">
            <v>RECURSOS DE CAPTACION DIRECTA DE LA DIRECCION GENERAL DE GANADERIA LEY 180-01</v>
          </cell>
          <cell r="C20">
            <v>0</v>
          </cell>
          <cell r="D20">
            <v>0</v>
          </cell>
          <cell r="E20">
            <v>3000</v>
          </cell>
        </row>
        <row r="21">
          <cell r="A21" t="str">
            <v>2096</v>
          </cell>
          <cell r="B21" t="str">
            <v>RECURSOS DE CAPTACION DIRECTA DEL MINISTERIO DE DEPORTES DECRETO 250-99</v>
          </cell>
          <cell r="C21">
            <v>12465857</v>
          </cell>
          <cell r="D21">
            <v>14959029</v>
          </cell>
          <cell r="E21">
            <v>12437145.810000001</v>
          </cell>
        </row>
        <row r="22">
          <cell r="A22" t="str">
            <v>2097</v>
          </cell>
          <cell r="B22" t="str">
            <v>RECURSOS DE CAPTACION DIRECTA DEL MINISTERIO DE TRABAJO</v>
          </cell>
          <cell r="C22">
            <v>89679911</v>
          </cell>
          <cell r="D22">
            <v>108512693</v>
          </cell>
          <cell r="E22">
            <v>63093362.460000001</v>
          </cell>
        </row>
        <row r="23">
          <cell r="A23" t="str">
            <v>2098</v>
          </cell>
          <cell r="B23" t="str">
            <v>RECURSOS DE CAPTACION DIRECTA DE LA OFICINA METROPOLITANA DE SERVICIOS DE AUTOBUSES DECRETO 448-97</v>
          </cell>
          <cell r="C23">
            <v>164513124</v>
          </cell>
          <cell r="D23">
            <v>309284673</v>
          </cell>
          <cell r="E23">
            <v>169009630.81</v>
          </cell>
          <cell r="F23">
            <v>18778847.86777778</v>
          </cell>
          <cell r="G23">
            <v>225346174.41333336</v>
          </cell>
        </row>
        <row r="24">
          <cell r="A24" t="str">
            <v>2099</v>
          </cell>
          <cell r="B24" t="str">
            <v>RECURSOS DE CAPTACION DIRECTA DE LA PROCURADURIA GENERAL DE REPUBLICA</v>
          </cell>
          <cell r="C24">
            <v>605942311</v>
          </cell>
          <cell r="D24">
            <v>1812554251.21</v>
          </cell>
          <cell r="E24">
            <v>1281646506.78</v>
          </cell>
          <cell r="F24">
            <v>160205813.3475</v>
          </cell>
        </row>
        <row r="25">
          <cell r="A25" t="str">
            <v>2100</v>
          </cell>
          <cell r="B25" t="str">
            <v>RECURSOS DE CAPTACION DIRECTA DEL CENTRO DE CAPACITACION EN POLITICA Y GESTION FISCAL (CAPGEFI) DECRETO 1846-80</v>
          </cell>
          <cell r="C25">
            <v>10561511</v>
          </cell>
          <cell r="D25">
            <v>9747661</v>
          </cell>
          <cell r="E25">
            <v>7650360.2199999997</v>
          </cell>
          <cell r="F25">
            <v>1922469760.1700001</v>
          </cell>
        </row>
        <row r="26">
          <cell r="A26" t="str">
            <v>2102</v>
          </cell>
          <cell r="B26" t="str">
            <v>RECURSOS DE CAPTACION DIRECTA DE LA OFICINA PARA EL REORDENAMIENTO DEL TRANSPORTE DECRETO 477-05</v>
          </cell>
          <cell r="C26">
            <v>1191968855</v>
          </cell>
          <cell r="D26">
            <v>1191968855</v>
          </cell>
          <cell r="E26">
            <v>851261620.37</v>
          </cell>
        </row>
        <row r="27">
          <cell r="A27" t="str">
            <v>2103</v>
          </cell>
          <cell r="B27" t="str">
            <v>RECURSOS DE CAPTACION DIRECTA DE LA OFICINA DE INGENIEROS SUPERVISORES DE OBRAS DEL ESTADO (OISOE) DECRETO</v>
          </cell>
          <cell r="C27">
            <v>1127887933</v>
          </cell>
          <cell r="D27">
            <v>525958901</v>
          </cell>
          <cell r="E27">
            <v>154763555.34999999</v>
          </cell>
        </row>
        <row r="28">
          <cell r="A28" t="str">
            <v>2104</v>
          </cell>
          <cell r="B28" t="str">
            <v>RECURSOS DE CAPTACIÓN DIRECTA DEL CUERPO ESPECIALIZADO EN SEGURIDAD AEROPORTUARIA (CESA)</v>
          </cell>
          <cell r="C28">
            <v>1050000000</v>
          </cell>
          <cell r="D28">
            <v>608241898</v>
          </cell>
          <cell r="E28">
            <v>481035962.95999998</v>
          </cell>
        </row>
        <row r="29">
          <cell r="A29" t="str">
            <v>2106</v>
          </cell>
          <cell r="B29" t="str">
            <v>RECURSOS DE CAPTACIÓN DIRECTA DEL INSTITUTO SALOME UREÑA</v>
          </cell>
          <cell r="C29">
            <v>3412341</v>
          </cell>
          <cell r="D29">
            <v>1706170</v>
          </cell>
          <cell r="E29">
            <v>1323526.25</v>
          </cell>
        </row>
        <row r="30">
          <cell r="A30" t="str">
            <v>2107</v>
          </cell>
          <cell r="B30" t="str">
            <v>RECURSOS DE CAPTACIÓN DIRECTA DEL INSTITUTO TECNOLÓGICO DE LAS AMÉRICAS (ITLA)</v>
          </cell>
          <cell r="C30">
            <v>229945871</v>
          </cell>
          <cell r="D30">
            <v>185316697.31</v>
          </cell>
          <cell r="E30">
            <v>132378388.14</v>
          </cell>
        </row>
        <row r="31">
          <cell r="A31" t="str">
            <v>2108</v>
          </cell>
          <cell r="B31" t="str">
            <v>RECURSOS DE CAPTACIÓN DIRECTA DEL MINISTERIO DE OBRAS PÚBLICAS Y COMUNICACIONES</v>
          </cell>
          <cell r="C31">
            <v>2059175970</v>
          </cell>
          <cell r="D31">
            <v>1842567526</v>
          </cell>
          <cell r="E31">
            <v>237719578.16999999</v>
          </cell>
        </row>
        <row r="32">
          <cell r="A32" t="str">
            <v>2109</v>
          </cell>
          <cell r="B32" t="str">
            <v>FONDO POR SUBASTAS PÚBLICAS DE IMPORTACIONES AGROPECUARIAS. (DECRETO 569-12)</v>
          </cell>
          <cell r="C32">
            <v>1745888182</v>
          </cell>
          <cell r="D32">
            <v>-1745888182</v>
          </cell>
          <cell r="E32">
            <v>0</v>
          </cell>
        </row>
        <row r="33">
          <cell r="A33" t="str">
            <v>2111</v>
          </cell>
          <cell r="B33" t="str">
            <v>RECURSOS DE CAPTACIÓN DIRECTA DE INSTITUTO NACIONAL DE LA AGUJA (INAGUJA)</v>
          </cell>
          <cell r="C33">
            <v>4863029</v>
          </cell>
          <cell r="D33">
            <v>63924057</v>
          </cell>
          <cell r="E33">
            <v>32314361.09</v>
          </cell>
        </row>
        <row r="34">
          <cell r="A34" t="str">
            <v>2112</v>
          </cell>
          <cell r="B34" t="str">
            <v>RECURSOS DE CAPTACIÓN DIRECTA DE LA ARMADA DE LA REPUBLICA</v>
          </cell>
          <cell r="C34">
            <v>0</v>
          </cell>
          <cell r="D34">
            <v>0</v>
          </cell>
          <cell r="E34">
            <v>56545618.740000002</v>
          </cell>
        </row>
        <row r="35">
          <cell r="A35" t="str">
            <v>2113</v>
          </cell>
          <cell r="B35" t="str">
            <v>RECURSOS DE CAPTACIÓN DIRECTA DEL  CUERPO ESPECIALIZADO DE SEGURIDAD PORTUARIA (CESEP)</v>
          </cell>
          <cell r="C35">
            <v>0</v>
          </cell>
          <cell r="D35">
            <v>0</v>
          </cell>
          <cell r="E35">
            <v>410381.75</v>
          </cell>
        </row>
        <row r="36">
          <cell r="A36" t="str">
            <v>2114</v>
          </cell>
          <cell r="B36" t="str">
            <v>RECURSOS DE CAPTACIÓN DIRECTA DE LA DIRECCION GENERAL DE ESCUELAS VOCACIONALES</v>
          </cell>
          <cell r="C36">
            <v>0</v>
          </cell>
          <cell r="D36">
            <v>2031450.5</v>
          </cell>
          <cell r="E36">
            <v>2142877.0499999998</v>
          </cell>
        </row>
        <row r="37">
          <cell r="A37" t="str">
            <v>2117</v>
          </cell>
          <cell r="B37" t="str">
            <v>RECURSOS DE CAPTACIÓN DIRECTA PARA EL FOMENTO Y DESARROLLO DEL GAS NATURAL EN EL PARQUE VEHICULAR</v>
          </cell>
          <cell r="C37">
            <v>247924743</v>
          </cell>
          <cell r="D37">
            <v>-188422805</v>
          </cell>
          <cell r="E37">
            <v>21164270.100000001</v>
          </cell>
        </row>
        <row r="39">
          <cell r="C39">
            <v>17905194793</v>
          </cell>
          <cell r="D39">
            <v>10932416556.99</v>
          </cell>
          <cell r="E39">
            <v>8852128094.1100006</v>
          </cell>
        </row>
      </sheetData>
      <sheetData sheetId="6"/>
      <sheetData sheetId="7"/>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PI"/>
      <sheetName val="Output_CPI"/>
      <sheetName val="NAsect"/>
      <sheetName val="NA"/>
      <sheetName val="Diff"/>
      <sheetName val="WEOou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
      <sheetName val="IN_Policy and Macro Asumptions"/>
      <sheetName val="IN_Public Sector Operations"/>
      <sheetName val="IN_Public Sector Cash Flow"/>
      <sheetName val="Amortization _end2001Debt"/>
      <sheetName val="Old Debt"/>
      <sheetName val="Assumptions_Newbase"/>
      <sheetName val="PSO_Newbase"/>
      <sheetName val="PSCF_Newbase"/>
      <sheetName val="Assumptions_Adverse"/>
      <sheetName val="PSO_Adverse"/>
      <sheetName val="PSCF_Adverse"/>
      <sheetName val="Assumptions_Adverse_RER"/>
      <sheetName val="PSO_Adverse_RER"/>
      <sheetName val="PSCF_Adverse_RER"/>
      <sheetName val="Assumptions_Adverse_growth"/>
      <sheetName val="PSO_Adverse_growth"/>
      <sheetName val="PSCF_Adverse_growth"/>
      <sheetName val="Assumptions_Adverse_PrimBal"/>
      <sheetName val="PSO_Adverse_PrimBal"/>
      <sheetName val="PSCF_Adverse_PrimBal"/>
      <sheetName val="Assumptions_Adverse_Interest"/>
      <sheetName val="PSO_Adverse_Interest"/>
      <sheetName val="PSCF_Adverse_Interest"/>
      <sheetName val="Assumptions_Adverse_recap"/>
      <sheetName val="PSO_Adverse_recap"/>
      <sheetName val="PSCF_Adverse_recap"/>
      <sheetName val="Assumptions_stab"/>
      <sheetName val="PSO_stab"/>
      <sheetName val="PSCF_stab"/>
      <sheetName val="Output_1"/>
      <sheetName val="Output_2"/>
      <sheetName val="Fig_Data"/>
      <sheetName val="Fig 1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heet"/>
      <sheetName val="Instructions"/>
      <sheetName val="SVI table"/>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 val="Quarterly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 val="M"/>
      <sheetName val="Cod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Excel.Sheet.12">
    <oleItems>
      <oleItem name="!Economico!F45C15" advise="1" preferPic="1"/>
    </oleItems>
  </oleLin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4"/>
      <sheetName val="[MFLOW96.XLS]_WIN_TEMP_MFLOW_22"/>
      <sheetName val="[MFLOW96.XLS]_WIN_TEMP_MFLOW_23"/>
      <sheetName val="[MFLOW96.XLS]_WIN_TEMP_MFLOW_25"/>
      <sheetName val="[MFLOW96.XLS]_WIN_TEMP_MFLOW_28"/>
      <sheetName val="[MFLOW96.XLS]_WIN_TEMP_MFLOW_26"/>
      <sheetName val="[MFLOW96.XLS]_WIN_TEMP_MFLOW_27"/>
      <sheetName val="[MFLOW96.XLS]_WIN_TEMP_MFLOW_29"/>
      <sheetName val="[MFLOW96.XLS]_WIN_TEMP_MFLOW_30"/>
      <sheetName val="[MFLOW96.XLS]_WIN_TEMP_MFLOW_32"/>
      <sheetName val="[MFLOW96.XLS]_WIN_TEMP_MFLOW_31"/>
      <sheetName val="[MFLOW96.XLS]_WIN_TEMP_MFLOW_34"/>
      <sheetName val="[MFLOW96.XLS]_WIN_TEMP_MFLOW_33"/>
      <sheetName val="[MFLOW96.XLS]_WIN_TEMP_MFLOW_38"/>
      <sheetName val="[MFLOW96.XLS]_WIN_TEMP_MFLOW_35"/>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 val="[MFLOW96.XLS]_WIN_TEMP_MFLOW_51"/>
      <sheetName val="[MFLOW96.XLS]_WIN_TEMP_MFLOW_52"/>
      <sheetName val="[MFLOW96.XLS]_WIN_TEMP_MFLOW_55"/>
      <sheetName val="[MFLOW96.XLS]_WIN_TEMP_MFLOW_53"/>
      <sheetName val="[MFLOW96.XLS]_WIN_TEMP_MFLOW_54"/>
      <sheetName val="[MFLOW96.XLS]_WIN_TEMP_MFLOW_56"/>
      <sheetName val="[MFLOW96.XLS]_WIN_TEMP_MFLOW_58"/>
      <sheetName val="[MFLOW96.XLS]_WIN_TEMP_MFLOW_57"/>
      <sheetName val="[MFLOW96.XLS]_WIN_TEMP_MFLOW_59"/>
      <sheetName val="[MFLOW96.XLS]_WIN_TEMP_MFLOW_60"/>
      <sheetName val="[MFLOW96.XLS]_WIN_TEMP_MFLOW_62"/>
      <sheetName val="[MFLOW96.XLS]_WIN_TEMP_MFLOW_61"/>
      <sheetName val="[MFLOW96.XLS]_WIN_TEMP_MFLOW_65"/>
      <sheetName val="[MFLOW96.XLS]_WIN_TEMP_MFLOW_63"/>
      <sheetName val="[MFLOW96.XLS]_WIN_TEMP_MFLOW_64"/>
      <sheetName val="[MFLOW96.XLS]_WIN_TEMP_MFLOW_67"/>
      <sheetName val="[MFLOW96.XLS]_WIN_TEMP_MFLOW_66"/>
      <sheetName val="[MFLOW96.XLS]_WIN_TEMP_MFLOW_70"/>
      <sheetName val="[MFLOW96.XLS]_WIN_TEMP_MFLOW_68"/>
      <sheetName val="[MFLOW96.XLS]_WIN_TEMP_MFLOW_69"/>
      <sheetName val="[MFLOW96.XLS]_WIN_TEMP_MFLOW_71"/>
      <sheetName val="[MFLOW96.XLS]_WIN_TEMP_MFLOW_72"/>
      <sheetName val="[MFLOW96.XLS]_WIN_TEMP_MFLOW_73"/>
      <sheetName val="[MFLOW96.XLS]_WIN_TEMP_MFLOW_74"/>
      <sheetName val="[MFLOW96.XLS]_WIN_TEMP_MFLOW_77"/>
      <sheetName val="[MFLOW96.XLS]_WIN_TEMP_MFLOW_75"/>
      <sheetName val="[MFLOW96.XLS]_WIN_TEMP_MFLOW_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iliados"/>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Progr-Proj-Switch"/>
      <sheetName val="EDSSARMRED97"/>
      <sheetName val="DMX_Units"/>
      <sheetName val="MonSurv-BC"/>
      <sheetName val="ER"/>
      <sheetName val="W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 val="MFLOW96.XLS"/>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Ajustes ad hoc</v>
          </cell>
        </row>
      </sheetData>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 val="MONE(M)"/>
      <sheetName val="BURSAT(M)"/>
      <sheetName val="REAL(T)"/>
      <sheetName val="EXT(T)"/>
      <sheetName val="EXT(A)"/>
      <sheetName val="REAL(A)"/>
      <sheetName val="FISCAL(A)"/>
      <sheetName val="METAS"/>
      <sheetName val="EJECUTIVO"/>
      <sheetName val="EXT(M)"/>
      <sheetName val="FISCAL(M)"/>
      <sheetName val="in_out"/>
      <sheetName val="Input from HUB"/>
      <sheetName val="M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BOP"/>
      <sheetName val="TRADE"/>
      <sheetName val="BOP M-T"/>
      <sheetName val="FINREQ"/>
      <sheetName val="BOPMonthly"/>
      <sheetName val="M-Ttab"/>
      <sheetName val="Chart1"/>
      <sheetName val="monthly"/>
      <sheetName val="monthlytab"/>
      <sheetName val="finproj"/>
      <sheetName val="recon"/>
      <sheetName val="arr"/>
      <sheetName val="PC"/>
      <sheetName val="SER"/>
      <sheetName val="CAP"/>
      <sheetName val="RES"/>
      <sheetName val="INPUT2"/>
      <sheetName val="DEBT"/>
      <sheetName val="PCscen"/>
      <sheetName val="DEBTSERV"/>
      <sheetName val="OUTPUT"/>
      <sheetName val="WEO"/>
      <sheetName val="SR_99"/>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 val="PRIVATE"/>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
      <sheetName val="1987-2000"/>
      <sheetName val="2001"/>
      <sheetName val="2000"/>
      <sheetName val="1999"/>
      <sheetName val="1998"/>
      <sheetName val="1997"/>
      <sheetName val="1996"/>
      <sheetName val="1994-1995"/>
      <sheetName val="1990-1993"/>
      <sheetName val="Arrangements in place"/>
      <sheetName val="Proposed arrangements"/>
      <sheetName val="CCFF"/>
      <sheetName val="STATUS"/>
      <sheetName val="STF"/>
      <sheetName val="EA"/>
      <sheetName val="K"/>
      <sheetName v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Codigos"/>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3">
          <cell r="B13">
            <v>13083.3</v>
          </cell>
          <cell r="C13">
            <v>13083.3</v>
          </cell>
          <cell r="D13">
            <v>13083.3</v>
          </cell>
          <cell r="E13">
            <v>13083.3</v>
          </cell>
          <cell r="F13">
            <v>13083.3</v>
          </cell>
          <cell r="G13">
            <v>13083.3</v>
          </cell>
          <cell r="H13">
            <v>13083.3</v>
          </cell>
          <cell r="I13">
            <v>13083.3</v>
          </cell>
          <cell r="J13">
            <v>13083.3</v>
          </cell>
          <cell r="K13">
            <v>13083.3</v>
          </cell>
          <cell r="L13">
            <v>13083.3</v>
          </cell>
          <cell r="M13">
            <v>13083.699999999983</v>
          </cell>
          <cell r="N13">
            <v>157000</v>
          </cell>
        </row>
        <row r="14">
          <cell r="N14">
            <v>0</v>
          </cell>
        </row>
        <row r="15">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N17">
            <v>0</v>
          </cell>
        </row>
        <row r="18">
          <cell r="N18">
            <v>0</v>
          </cell>
        </row>
        <row r="19">
          <cell r="N19">
            <v>0</v>
          </cell>
        </row>
        <row r="21">
          <cell r="B21">
            <v>0</v>
          </cell>
          <cell r="C21">
            <v>0</v>
          </cell>
          <cell r="D21">
            <v>0</v>
          </cell>
          <cell r="E21">
            <v>0</v>
          </cell>
          <cell r="F21">
            <v>0</v>
          </cell>
          <cell r="G21">
            <v>0</v>
          </cell>
          <cell r="H21">
            <v>0</v>
          </cell>
          <cell r="I21">
            <v>0</v>
          </cell>
          <cell r="J21">
            <v>0</v>
          </cell>
          <cell r="K21">
            <v>0</v>
          </cell>
          <cell r="L21">
            <v>0</v>
          </cell>
          <cell r="M21">
            <v>0</v>
          </cell>
          <cell r="N21">
            <v>0</v>
          </cell>
        </row>
        <row r="22">
          <cell r="B22">
            <v>0</v>
          </cell>
          <cell r="C22">
            <v>0</v>
          </cell>
          <cell r="D22">
            <v>0</v>
          </cell>
          <cell r="E22">
            <v>0</v>
          </cell>
          <cell r="F22">
            <v>0</v>
          </cell>
          <cell r="G22">
            <v>0</v>
          </cell>
          <cell r="H22">
            <v>0</v>
          </cell>
          <cell r="I22">
            <v>0</v>
          </cell>
          <cell r="J22">
            <v>0</v>
          </cell>
          <cell r="K22">
            <v>0</v>
          </cell>
          <cell r="L22">
            <v>0</v>
          </cell>
          <cell r="M22">
            <v>0</v>
          </cell>
          <cell r="N22">
            <v>0</v>
          </cell>
        </row>
        <row r="23">
          <cell r="B23">
            <v>0</v>
          </cell>
          <cell r="C23">
            <v>0</v>
          </cell>
          <cell r="D23">
            <v>0</v>
          </cell>
          <cell r="E23">
            <v>0</v>
          </cell>
          <cell r="F23">
            <v>0</v>
          </cell>
          <cell r="G23">
            <v>0</v>
          </cell>
          <cell r="H23">
            <v>0</v>
          </cell>
          <cell r="I23">
            <v>0</v>
          </cell>
          <cell r="J23">
            <v>0</v>
          </cell>
          <cell r="K23">
            <v>0</v>
          </cell>
          <cell r="L23">
            <v>0</v>
          </cell>
          <cell r="M23">
            <v>0</v>
          </cell>
          <cell r="N23">
            <v>0</v>
          </cell>
        </row>
        <row r="24">
          <cell r="B24">
            <v>0</v>
          </cell>
          <cell r="C24">
            <v>0</v>
          </cell>
          <cell r="D24">
            <v>0</v>
          </cell>
          <cell r="E24">
            <v>0</v>
          </cell>
          <cell r="F24">
            <v>0</v>
          </cell>
          <cell r="G24">
            <v>0</v>
          </cell>
          <cell r="H24">
            <v>0</v>
          </cell>
          <cell r="I24">
            <v>0</v>
          </cell>
          <cell r="J24">
            <v>0</v>
          </cell>
          <cell r="K24">
            <v>0</v>
          </cell>
          <cell r="L24">
            <v>0</v>
          </cell>
          <cell r="M24">
            <v>0</v>
          </cell>
          <cell r="N24">
            <v>0</v>
          </cell>
        </row>
        <row r="25">
          <cell r="B25">
            <v>452.9</v>
          </cell>
          <cell r="C25">
            <v>582.29999999999995</v>
          </cell>
          <cell r="D25">
            <v>582.29999999999995</v>
          </cell>
          <cell r="E25">
            <v>582.29999999999995</v>
          </cell>
          <cell r="F25">
            <v>582.29999999999995</v>
          </cell>
          <cell r="G25">
            <v>582.29999999999995</v>
          </cell>
          <cell r="H25">
            <v>582.29999999999995</v>
          </cell>
          <cell r="I25">
            <v>625.4</v>
          </cell>
          <cell r="J25">
            <v>582.29999999999995</v>
          </cell>
          <cell r="K25">
            <v>582.29999999999995</v>
          </cell>
          <cell r="L25">
            <v>582.29999999999995</v>
          </cell>
          <cell r="M25">
            <v>668.6</v>
          </cell>
          <cell r="N25">
            <v>6987.6</v>
          </cell>
        </row>
        <row r="26">
          <cell r="B26">
            <v>0</v>
          </cell>
          <cell r="C26">
            <v>0</v>
          </cell>
          <cell r="D26">
            <v>0</v>
          </cell>
          <cell r="E26">
            <v>0</v>
          </cell>
          <cell r="F26">
            <v>0</v>
          </cell>
          <cell r="G26">
            <v>0</v>
          </cell>
          <cell r="H26">
            <v>0</v>
          </cell>
          <cell r="I26">
            <v>0</v>
          </cell>
          <cell r="J26">
            <v>0</v>
          </cell>
          <cell r="K26">
            <v>0</v>
          </cell>
          <cell r="L26">
            <v>0</v>
          </cell>
          <cell r="M26">
            <v>0</v>
          </cell>
          <cell r="N26">
            <v>0</v>
          </cell>
        </row>
        <row r="27">
          <cell r="B27">
            <v>0</v>
          </cell>
          <cell r="C27">
            <v>0</v>
          </cell>
          <cell r="D27">
            <v>0</v>
          </cell>
          <cell r="E27">
            <v>0</v>
          </cell>
          <cell r="F27">
            <v>0</v>
          </cell>
          <cell r="G27">
            <v>0</v>
          </cell>
          <cell r="H27">
            <v>0</v>
          </cell>
          <cell r="I27">
            <v>0</v>
          </cell>
          <cell r="J27">
            <v>0</v>
          </cell>
          <cell r="K27">
            <v>0</v>
          </cell>
          <cell r="L27">
            <v>0</v>
          </cell>
          <cell r="M27">
            <v>0</v>
          </cell>
          <cell r="N27">
            <v>0</v>
          </cell>
        </row>
        <row r="28">
          <cell r="B28">
            <v>0</v>
          </cell>
          <cell r="C28">
            <v>0</v>
          </cell>
          <cell r="D28">
            <v>0</v>
          </cell>
          <cell r="E28">
            <v>0</v>
          </cell>
          <cell r="F28">
            <v>0</v>
          </cell>
          <cell r="G28">
            <v>0</v>
          </cell>
          <cell r="H28">
            <v>0</v>
          </cell>
          <cell r="I28">
            <v>0</v>
          </cell>
          <cell r="J28">
            <v>0</v>
          </cell>
          <cell r="K28">
            <v>0</v>
          </cell>
          <cell r="L28">
            <v>0</v>
          </cell>
          <cell r="M28">
            <v>0</v>
          </cell>
          <cell r="N28">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9.7546879260335104E-5</v>
          </cell>
          <cell r="F47">
            <v>2.75882979622111E-4</v>
          </cell>
          <cell r="G47">
            <v>7.0284225512296005E-4</v>
          </cell>
          <cell r="H47">
            <v>1.8875706009566799E-3</v>
          </cell>
          <cell r="I47">
            <v>3.8400001358240799E-3</v>
          </cell>
          <cell r="J47">
            <v>7.4739996343851098E-3</v>
          </cell>
          <cell r="K47">
            <v>2.1851999685168301E-2</v>
          </cell>
          <cell r="L47">
            <v>0.10949999839067499</v>
          </cell>
          <cell r="M47">
            <v>0.79092001914978005</v>
          </cell>
          <cell r="N47">
            <v>5.3049998283386204</v>
          </cell>
          <cell r="O47">
            <v>9.9840993881225604</v>
          </cell>
          <cell r="P47">
            <v>23.332298278808601</v>
          </cell>
          <cell r="Q47">
            <v>111.06198883056599</v>
          </cell>
          <cell r="R47">
            <v>3245</v>
          </cell>
          <cell r="S47">
            <v>68922.265625</v>
          </cell>
          <cell r="T47">
            <v>180897.96875</v>
          </cell>
          <cell r="U47">
            <v>226637</v>
          </cell>
          <cell r="V47">
            <v>236504.109375</v>
          </cell>
          <cell r="W47">
            <v>257439.90625</v>
          </cell>
          <cell r="X47">
            <v>258030.609375</v>
          </cell>
          <cell r="Y47">
            <v>272150.0625</v>
          </cell>
          <cell r="Z47">
            <v>292855.8125</v>
          </cell>
          <cell r="AA47">
            <v>298118.5</v>
          </cell>
          <cell r="AB47">
            <v>282003.25</v>
          </cell>
          <cell r="AC47">
            <v>294101.46875</v>
          </cell>
          <cell r="AD47">
            <v>306989</v>
          </cell>
          <cell r="AE47">
            <v>321440.78125</v>
          </cell>
          <cell r="AF47">
            <v>336158.15625</v>
          </cell>
          <cell r="AG47">
            <v>351438.84375</v>
          </cell>
          <cell r="AH47">
            <v>367407.78125</v>
          </cell>
        </row>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R tables"/>
      <sheetName val="RED table 40"/>
      <sheetName val="RED Table 41"/>
      <sheetName val="RED tables"/>
      <sheetName val="#REF"/>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Contents"/>
      <sheetName val="R1"/>
      <sheetName val="R2"/>
      <sheetName val="R3"/>
      <sheetName val="R4"/>
      <sheetName val="R5"/>
      <sheetName val="R6"/>
      <sheetName val="R7"/>
      <sheetName val="E1"/>
      <sheetName val="E2"/>
      <sheetName val="L1"/>
      <sheetName val="L2"/>
      <sheetName val="L3"/>
      <sheetName val="L4"/>
      <sheetName val="L5"/>
      <sheetName val="L6"/>
      <sheetName val="L7"/>
      <sheetName val="R8"/>
      <sheetName val="Gov1"/>
      <sheetName val="Gov2"/>
      <sheetName val="Gov3"/>
      <sheetName val="Gov4"/>
      <sheetName val="Gov5"/>
      <sheetName val="Gov6"/>
      <sheetName val="Gov7"/>
      <sheetName val="Gov8"/>
      <sheetName val="Gov9"/>
      <sheetName val="M1"/>
      <sheetName val="M2"/>
      <sheetName val="M3"/>
      <sheetName val="M4"/>
      <sheetName val="M5"/>
      <sheetName val="B1"/>
      <sheetName val="B2"/>
      <sheetName val="B3"/>
      <sheetName val="D"/>
      <sheetName val="BoP"/>
      <sheetName val="T1"/>
      <sheetName val="T2"/>
      <sheetName val="T3"/>
      <sheetName val="40"/>
      <sheetName val="41"/>
      <sheetName val="42"/>
      <sheetName val="43"/>
      <sheetName val="44"/>
      <sheetName val="45"/>
    </sheetNames>
    <sheetDataSet>
      <sheetData sheetId="0"/>
      <sheetData sheetId="1"/>
      <sheetData sheetId="2"/>
      <sheetData sheetId="3"/>
      <sheetData sheetId="4"/>
      <sheetData sheetId="5"/>
      <sheetData sheetId="6"/>
      <sheetData sheetId="7"/>
      <sheetData sheetId="8" refreshError="1">
        <row r="1">
          <cell r="A1" t="str">
            <v>Table 7. Latvia: Gross Domestic Product by Expenditure at Constant Prices, 1996-2000</v>
          </cell>
        </row>
        <row r="4">
          <cell r="B4">
            <v>1995</v>
          </cell>
          <cell r="C4">
            <v>1996</v>
          </cell>
          <cell r="D4">
            <v>1997</v>
          </cell>
          <cell r="E4">
            <v>1998</v>
          </cell>
          <cell r="F4">
            <v>1999</v>
          </cell>
          <cell r="G4">
            <v>2000</v>
          </cell>
        </row>
        <row r="6">
          <cell r="C6" t="str">
            <v>(In thousands of 1995 lats)</v>
          </cell>
        </row>
        <row r="7">
          <cell r="A7" t="str">
            <v>Final consumption</v>
          </cell>
          <cell r="B7">
            <v>1992317</v>
          </cell>
          <cell r="C7">
            <v>2153374.6165267015</v>
          </cell>
          <cell r="D7">
            <v>2236061</v>
          </cell>
          <cell r="E7">
            <v>2374749</v>
          </cell>
          <cell r="F7">
            <v>2466123</v>
          </cell>
          <cell r="G7">
            <v>2559601</v>
          </cell>
        </row>
        <row r="8">
          <cell r="A8" t="str">
            <v xml:space="preserve">Households and of non-profit </v>
          </cell>
        </row>
        <row r="9">
          <cell r="A9" t="str">
            <v xml:space="preserve">institutions serving households (NPISH)  </v>
          </cell>
          <cell r="B9">
            <v>1470541</v>
          </cell>
          <cell r="C9">
            <v>1622275.6261519773</v>
          </cell>
          <cell r="D9">
            <v>1703541</v>
          </cell>
          <cell r="E9">
            <v>1809935</v>
          </cell>
          <cell r="F9">
            <v>1901359</v>
          </cell>
          <cell r="G9">
            <v>2007234</v>
          </cell>
        </row>
        <row r="10">
          <cell r="A10" t="str">
            <v>General government</v>
          </cell>
          <cell r="B10">
            <v>521776</v>
          </cell>
          <cell r="C10">
            <v>531098.99037472392</v>
          </cell>
          <cell r="D10">
            <v>532520</v>
          </cell>
          <cell r="E10">
            <v>564814</v>
          </cell>
          <cell r="F10">
            <v>564764</v>
          </cell>
          <cell r="G10">
            <v>552367</v>
          </cell>
        </row>
        <row r="11">
          <cell r="A11" t="str">
            <v>Gross capital formation</v>
          </cell>
          <cell r="B11">
            <v>413625.12625088287</v>
          </cell>
          <cell r="C11">
            <v>438258.3834732984</v>
          </cell>
          <cell r="D11">
            <v>491880</v>
          </cell>
          <cell r="E11">
            <v>684786</v>
          </cell>
          <cell r="F11">
            <v>624870</v>
          </cell>
          <cell r="G11">
            <v>617163</v>
          </cell>
        </row>
        <row r="12">
          <cell r="A12" t="str">
            <v>Gross fixed capital formation</v>
          </cell>
          <cell r="B12">
            <v>354876</v>
          </cell>
          <cell r="C12">
            <v>434026.3834732984</v>
          </cell>
          <cell r="D12">
            <v>523996</v>
          </cell>
          <cell r="E12">
            <v>754489</v>
          </cell>
          <cell r="F12">
            <v>724215</v>
          </cell>
          <cell r="G12">
            <v>802305</v>
          </cell>
        </row>
        <row r="13">
          <cell r="A13" t="str">
            <v xml:space="preserve">Changes in inventories </v>
          </cell>
          <cell r="B13">
            <v>58749</v>
          </cell>
          <cell r="C13">
            <v>4232</v>
          </cell>
          <cell r="D13">
            <v>-32116</v>
          </cell>
          <cell r="E13">
            <v>-69703</v>
          </cell>
          <cell r="F13">
            <v>-99345</v>
          </cell>
          <cell r="G13">
            <v>-185142</v>
          </cell>
        </row>
        <row r="14">
          <cell r="A14" t="str">
            <v>Exports of goods and services</v>
          </cell>
          <cell r="B14">
            <v>1101039.8737491171</v>
          </cell>
          <cell r="C14">
            <v>1323911</v>
          </cell>
          <cell r="D14">
            <v>1497675</v>
          </cell>
          <cell r="E14">
            <v>1570381</v>
          </cell>
          <cell r="F14">
            <v>1470475</v>
          </cell>
          <cell r="G14">
            <v>1658408</v>
          </cell>
        </row>
        <row r="15">
          <cell r="A15" t="str">
            <v>Imports of goods and services</v>
          </cell>
          <cell r="B15">
            <v>1157759</v>
          </cell>
          <cell r="C15">
            <v>1487839</v>
          </cell>
          <cell r="D15">
            <v>1588862</v>
          </cell>
          <cell r="E15">
            <v>1890795</v>
          </cell>
          <cell r="F15">
            <v>1792902</v>
          </cell>
          <cell r="G15">
            <v>1884456</v>
          </cell>
        </row>
        <row r="16">
          <cell r="A16" t="str">
            <v>GDP at purchasers'  prices</v>
          </cell>
          <cell r="B16">
            <v>2349223</v>
          </cell>
          <cell r="C16">
            <v>2427705</v>
          </cell>
          <cell r="D16">
            <v>2636754</v>
          </cell>
          <cell r="E16">
            <v>2739121</v>
          </cell>
          <cell r="F16">
            <v>2768566</v>
          </cell>
          <cell r="G16">
            <v>2950716</v>
          </cell>
        </row>
        <row r="18">
          <cell r="C18" t="str">
            <v>(Percentage growth)</v>
          </cell>
        </row>
        <row r="19">
          <cell r="A19" t="str">
            <v>Final consumption</v>
          </cell>
          <cell r="C19" t="str">
            <v>...</v>
          </cell>
          <cell r="D19">
            <v>3.8398513123865108</v>
          </cell>
          <cell r="E19">
            <v>6.2023352672400334</v>
          </cell>
          <cell r="F19">
            <v>3.8477329604096999</v>
          </cell>
          <cell r="G19">
            <v>3.7904840918315807</v>
          </cell>
        </row>
        <row r="20">
          <cell r="A20" t="str">
            <v xml:space="preserve">Households and of non-profit </v>
          </cell>
        </row>
        <row r="21">
          <cell r="A21" t="str">
            <v xml:space="preserve">institutions serving households (NPISH)  </v>
          </cell>
          <cell r="C21" t="str">
            <v>...</v>
          </cell>
          <cell r="D21">
            <v>5.0093444380215013</v>
          </cell>
          <cell r="E21">
            <v>6.2454616589797451</v>
          </cell>
          <cell r="F21">
            <v>5.0512311215596073</v>
          </cell>
          <cell r="G21">
            <v>5.5683855600126009</v>
          </cell>
        </row>
        <row r="22">
          <cell r="A22" t="str">
            <v>General government</v>
          </cell>
          <cell r="C22" t="str">
            <v>...</v>
          </cell>
          <cell r="D22">
            <v>0.26756021966327648</v>
          </cell>
          <cell r="E22">
            <v>6.0643731690828595</v>
          </cell>
          <cell r="F22">
            <v>-8.8524717871685255E-3</v>
          </cell>
          <cell r="G22">
            <v>-2.1950761734104818</v>
          </cell>
        </row>
        <row r="23">
          <cell r="A23" t="str">
            <v>Gross capital formation</v>
          </cell>
          <cell r="C23" t="str">
            <v>...</v>
          </cell>
          <cell r="D23">
            <v>12.235160478103801</v>
          </cell>
          <cell r="E23">
            <v>39.218101976091724</v>
          </cell>
          <cell r="F23">
            <v>-8.7495947639116505</v>
          </cell>
          <cell r="G23">
            <v>-1.2333765423208076</v>
          </cell>
        </row>
        <row r="24">
          <cell r="A24" t="str">
            <v>Gross fixed capital formation</v>
          </cell>
          <cell r="C24" t="str">
            <v>...</v>
          </cell>
          <cell r="D24">
            <v>20.729066239411374</v>
          </cell>
          <cell r="E24">
            <v>43.987549523278815</v>
          </cell>
          <cell r="F24">
            <v>-4.0125170810972772</v>
          </cell>
          <cell r="G24">
            <v>10.782709554483127</v>
          </cell>
        </row>
        <row r="25">
          <cell r="A25" t="str">
            <v xml:space="preserve">Changes in inventories </v>
          </cell>
          <cell r="C25" t="str">
            <v>...</v>
          </cell>
          <cell r="D25">
            <v>-858.8846880907372</v>
          </cell>
          <cell r="E25">
            <v>117.03512268028398</v>
          </cell>
          <cell r="F25">
            <v>42.526146650789777</v>
          </cell>
          <cell r="G25">
            <v>86.362675524686708</v>
          </cell>
        </row>
        <row r="26">
          <cell r="A26" t="str">
            <v>Exports of goods and services</v>
          </cell>
          <cell r="C26" t="str">
            <v>...</v>
          </cell>
          <cell r="D26">
            <v>13.125051457386494</v>
          </cell>
          <cell r="E26">
            <v>4.8545912831555516</v>
          </cell>
          <cell r="F26">
            <v>-6.3618956164141043</v>
          </cell>
          <cell r="G26">
            <v>12.78042809296316</v>
          </cell>
        </row>
        <row r="27">
          <cell r="A27" t="str">
            <v>Imports of goods and services</v>
          </cell>
          <cell r="C27" t="str">
            <v>...</v>
          </cell>
          <cell r="D27">
            <v>6.7899147690039019</v>
          </cell>
          <cell r="E27">
            <v>19.003097814662318</v>
          </cell>
          <cell r="F27">
            <v>-5.1773460369844422</v>
          </cell>
          <cell r="G27">
            <v>5.1064698460930869</v>
          </cell>
        </row>
        <row r="28">
          <cell r="A28" t="str">
            <v>GDP at purchasers'  prices</v>
          </cell>
          <cell r="C28" t="str">
            <v>...</v>
          </cell>
          <cell r="D28">
            <v>8.6109720909253831</v>
          </cell>
          <cell r="E28">
            <v>3.8823113570700896</v>
          </cell>
          <cell r="F28">
            <v>1.0749798931847021</v>
          </cell>
          <cell r="G28">
            <v>6.5792182667850474</v>
          </cell>
        </row>
        <row r="30">
          <cell r="A30" t="str">
            <v xml:space="preserve">   Source:  Central Statistical Bureau of Latvia.</v>
          </cell>
        </row>
      </sheetData>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B78" t="str">
            <v>Exports of goods and services</v>
          </cell>
          <cell r="S78">
            <v>5315.9</v>
          </cell>
        </row>
        <row r="79">
          <cell r="B79" t="str">
            <v xml:space="preserve">   Goods</v>
          </cell>
          <cell r="S79">
            <v>3452.5</v>
          </cell>
        </row>
        <row r="80">
          <cell r="B80" t="str">
            <v>Domestic</v>
          </cell>
          <cell r="S80">
            <v>736.39999999999986</v>
          </cell>
        </row>
        <row r="81">
          <cell r="B81" t="str">
            <v>Free trade zones</v>
          </cell>
          <cell r="S81">
            <v>2716.1000000000004</v>
          </cell>
        </row>
        <row r="82">
          <cell r="B82" t="str">
            <v xml:space="preserve">   Services</v>
          </cell>
          <cell r="S82">
            <v>1863.4</v>
          </cell>
        </row>
        <row r="83">
          <cell r="B83" t="str">
            <v xml:space="preserve">      Tourism receipts</v>
          </cell>
          <cell r="S83">
            <v>1428.8</v>
          </cell>
        </row>
        <row r="84">
          <cell r="B84" t="str">
            <v>Total exports of goods</v>
          </cell>
          <cell r="S84">
            <v>0</v>
          </cell>
        </row>
        <row r="85">
          <cell r="B85" t="str">
            <v>Imports of goods and services</v>
          </cell>
          <cell r="S85">
            <v>5899.8</v>
          </cell>
        </row>
        <row r="86">
          <cell r="B86" t="str">
            <v xml:space="preserve">   Goods (including free trade zones)</v>
          </cell>
          <cell r="S86">
            <v>4903.2</v>
          </cell>
        </row>
        <row r="87">
          <cell r="B87" t="str">
            <v xml:space="preserve">      Consumer Goods</v>
          </cell>
          <cell r="S87">
            <v>1092.5999999999999</v>
          </cell>
        </row>
        <row r="88">
          <cell r="B88" t="str">
            <v xml:space="preserve">         Durable</v>
          </cell>
          <cell r="S88">
            <v>517.9</v>
          </cell>
        </row>
        <row r="89">
          <cell r="B89" t="str">
            <v xml:space="preserve">         Non durable</v>
          </cell>
          <cell r="S89">
            <v>574.69999999999993</v>
          </cell>
        </row>
        <row r="90">
          <cell r="B90" t="str">
            <v xml:space="preserve">      Primary/Intermediate goods</v>
          </cell>
          <cell r="S90">
            <v>1284.8999999999999</v>
          </cell>
        </row>
        <row r="91">
          <cell r="B91" t="str">
            <v xml:space="preserve">         of which: Petroleum products</v>
          </cell>
          <cell r="S91">
            <v>521.6</v>
          </cell>
        </row>
        <row r="92">
          <cell r="B92" t="str">
            <v xml:space="preserve">      Capital goods</v>
          </cell>
          <cell r="S92">
            <v>614.19999999999993</v>
          </cell>
        </row>
        <row r="93">
          <cell r="B93" t="str">
            <v xml:space="preserve">         of which: Related to privatization</v>
          </cell>
          <cell r="S93">
            <v>0</v>
          </cell>
        </row>
        <row r="94">
          <cell r="B94" t="str">
            <v xml:space="preserve">   Services</v>
          </cell>
          <cell r="S94">
            <v>996.60000000000014</v>
          </cell>
        </row>
        <row r="95">
          <cell r="B95" t="str">
            <v>Total imports of goods</v>
          </cell>
          <cell r="S95">
            <v>0</v>
          </cell>
        </row>
        <row r="96">
          <cell r="B96" t="str">
            <v>Foreign direct investment (net)</v>
          </cell>
          <cell r="S96">
            <v>206.8</v>
          </cell>
        </row>
        <row r="97">
          <cell r="B97" t="str">
            <v xml:space="preserve">   of which: Related to privatization</v>
          </cell>
          <cell r="S97">
            <v>0</v>
          </cell>
        </row>
        <row r="98">
          <cell r="B98" t="str">
            <v>Imports net of FTZ imports</v>
          </cell>
        </row>
        <row r="99">
          <cell r="B99" t="str">
            <v>Commercial banks (net capital flow)</v>
          </cell>
          <cell r="S99">
            <v>18</v>
          </cell>
        </row>
        <row r="101">
          <cell r="B101" t="str">
            <v>Net official international reserves (increase +)</v>
          </cell>
          <cell r="S101">
            <v>-469.60264180264187</v>
          </cell>
        </row>
        <row r="102">
          <cell r="B102" t="str">
            <v xml:space="preserve">   Gross reserves (increase +)</v>
          </cell>
          <cell r="S102">
            <v>-386.6</v>
          </cell>
        </row>
        <row r="103">
          <cell r="B103" t="str">
            <v xml:space="preserve">   Liabilities (increase -)</v>
          </cell>
          <cell r="S103">
            <v>-83.002641802641847</v>
          </cell>
        </row>
        <row r="104">
          <cell r="B104" t="str">
            <v xml:space="preserve">      of which: Use of Fund credits (increase -)</v>
          </cell>
          <cell r="S104">
            <v>8.1999999999999993</v>
          </cell>
        </row>
        <row r="106">
          <cell r="B106" t="str">
            <v>Valuation adjustment</v>
          </cell>
          <cell r="S106">
            <v>0</v>
          </cell>
        </row>
        <row r="107">
          <cell r="B107" t="str">
            <v>Domestic imports</v>
          </cell>
          <cell r="S107">
            <v>2991.7</v>
          </cell>
        </row>
        <row r="108">
          <cell r="B108" t="str">
            <v>External public sector debt</v>
          </cell>
          <cell r="S108">
            <v>3946.42</v>
          </cell>
        </row>
        <row r="110">
          <cell r="B110" t="str">
            <v>Interest due</v>
          </cell>
        </row>
        <row r="111">
          <cell r="B111" t="str">
            <v xml:space="preserve">   Nonfinancial public sector</v>
          </cell>
        </row>
        <row r="112">
          <cell r="B112" t="str">
            <v xml:space="preserve">      Government</v>
          </cell>
        </row>
        <row r="113">
          <cell r="B113" t="str">
            <v xml:space="preserve">      Public enterprises</v>
          </cell>
        </row>
        <row r="114">
          <cell r="B114" t="str">
            <v xml:space="preserve">   Financial public sector</v>
          </cell>
        </row>
        <row r="115">
          <cell r="B115" t="str">
            <v xml:space="preserve">      BCRD (on nonreserve liabilities)</v>
          </cell>
        </row>
        <row r="116">
          <cell r="B116" t="str">
            <v xml:space="preserve">      BCRD (on reserve liabilities)</v>
          </cell>
        </row>
        <row r="117">
          <cell r="B117" t="str">
            <v xml:space="preserve">      Other (eg, Banco de Reservas)</v>
          </cell>
        </row>
        <row r="118">
          <cell r="B118" t="str">
            <v xml:space="preserve">   Interest on arrears</v>
          </cell>
        </row>
        <row r="119">
          <cell r="B119" t="str">
            <v xml:space="preserve">      Of which: on reserve liabilities</v>
          </cell>
        </row>
        <row r="121">
          <cell r="B121" t="str">
            <v>Reprogramed or forgiven interest</v>
          </cell>
        </row>
        <row r="122">
          <cell r="B122" t="str">
            <v>New arrears on interest due</v>
          </cell>
        </row>
        <row r="124">
          <cell r="B124" t="str">
            <v>Net use of Fund credit</v>
          </cell>
        </row>
        <row r="125">
          <cell r="B125" t="str">
            <v xml:space="preserve">   Purchase</v>
          </cell>
        </row>
        <row r="126">
          <cell r="B126" t="str">
            <v xml:space="preserve">   Repurchase</v>
          </cell>
        </row>
        <row r="128">
          <cell r="B128" t="str">
            <v>Disbursements (medium/long-term debt)</v>
          </cell>
        </row>
        <row r="129">
          <cell r="B129" t="str">
            <v xml:space="preserve">   Nonfinancial public sector</v>
          </cell>
        </row>
        <row r="130">
          <cell r="B130" t="str">
            <v xml:space="preserve">      Government</v>
          </cell>
        </row>
        <row r="131">
          <cell r="B131" t="str">
            <v xml:space="preserve">      Public enterprises</v>
          </cell>
        </row>
        <row r="132">
          <cell r="B132" t="str">
            <v xml:space="preserve">   Financial public sector</v>
          </cell>
        </row>
        <row r="133">
          <cell r="B133" t="str">
            <v xml:space="preserve">      BCRD</v>
          </cell>
        </row>
        <row r="134">
          <cell r="B134" t="str">
            <v xml:space="preserve">      Other (eg, Banco de Reservas)</v>
          </cell>
        </row>
        <row r="136">
          <cell r="B136" t="str">
            <v>Amortization due (medium/long-term debt)</v>
          </cell>
        </row>
        <row r="137">
          <cell r="B137" t="str">
            <v xml:space="preserve">   Nonfinancial public sector</v>
          </cell>
        </row>
        <row r="138">
          <cell r="B138" t="str">
            <v xml:space="preserve">      Government</v>
          </cell>
        </row>
        <row r="139">
          <cell r="B139" t="str">
            <v xml:space="preserve">      Public enterprises</v>
          </cell>
        </row>
        <row r="140">
          <cell r="B140" t="str">
            <v xml:space="preserve">   Financial public sector</v>
          </cell>
        </row>
        <row r="141">
          <cell r="B141" t="str">
            <v xml:space="preserve">      BCRD</v>
          </cell>
        </row>
        <row r="142">
          <cell r="B142" t="str">
            <v xml:space="preserve">      Other (eg, Banco de Reservas)</v>
          </cell>
        </row>
        <row r="144">
          <cell r="B144" t="str">
            <v>Debt rescheduled (medium/long-term debt)</v>
          </cell>
        </row>
        <row r="145">
          <cell r="B145" t="str">
            <v>Debt forgiven (medium/long-term debt)</v>
          </cell>
        </row>
        <row r="146">
          <cell r="B146" t="str">
            <v>New arrears (amortization on med/long-term debt)</v>
          </cell>
        </row>
        <row r="147">
          <cell r="B147" t="str">
            <v>Reduction in outstanding arrears</v>
          </cell>
        </row>
        <row r="149">
          <cell r="B149" t="str">
            <v>From fiscal sector</v>
          </cell>
        </row>
        <row r="150">
          <cell r="B150">
            <v>36262.378366666664</v>
          </cell>
        </row>
        <row r="152">
          <cell r="B152" t="str">
            <v>Public sector consumption (from 1995: GG)</v>
          </cell>
          <cell r="S152">
            <v>6692.02</v>
          </cell>
        </row>
        <row r="153">
          <cell r="B153" t="str">
            <v xml:space="preserve">Public sector investment </v>
          </cell>
          <cell r="S153">
            <v>13490</v>
          </cell>
        </row>
        <row r="154">
          <cell r="B154" t="str">
            <v>Public saving</v>
          </cell>
          <cell r="S154">
            <v>8600.9861474592726</v>
          </cell>
        </row>
        <row r="155">
          <cell r="B155" t="str">
            <v>PS current account balance</v>
          </cell>
          <cell r="S155">
            <v>8934.586147459273</v>
          </cell>
        </row>
        <row r="156">
          <cell r="B156" t="str">
            <v>Quasi-fiscal operations</v>
          </cell>
        </row>
        <row r="157">
          <cell r="B157" t="str">
            <v>Grants</v>
          </cell>
        </row>
        <row r="159">
          <cell r="B159" t="str">
            <v>Overall balance of the consolidated public sector</v>
          </cell>
        </row>
        <row r="160">
          <cell r="B160" t="str">
            <v>Residual</v>
          </cell>
        </row>
        <row r="165">
          <cell r="B165" t="str">
            <v>From monetary sector (stocks)</v>
          </cell>
        </row>
        <row r="166">
          <cell r="B166">
            <v>36283.028455092594</v>
          </cell>
        </row>
        <row r="167">
          <cell r="B167" t="str">
            <v>Net international assets/liabilities</v>
          </cell>
        </row>
        <row r="169">
          <cell r="B169" t="str">
            <v>BCRD</v>
          </cell>
        </row>
        <row r="170">
          <cell r="B170" t="str">
            <v>Official net international reserves</v>
          </cell>
        </row>
        <row r="171">
          <cell r="B171" t="str">
            <v xml:space="preserve">   Assets</v>
          </cell>
        </row>
        <row r="172">
          <cell r="B172" t="str">
            <v xml:space="preserve">   Liabilities</v>
          </cell>
        </row>
        <row r="174">
          <cell r="B174" t="str">
            <v>Medium&amp;long-term liabilities</v>
          </cell>
        </row>
        <row r="175">
          <cell r="B175" t="str">
            <v>Restructured commercial bank debt</v>
          </cell>
        </row>
        <row r="176">
          <cell r="B176" t="str">
            <v xml:space="preserve">   less collateral bonds</v>
          </cell>
        </row>
        <row r="177">
          <cell r="B177" t="str">
            <v>Other</v>
          </cell>
        </row>
        <row r="179">
          <cell r="B179" t="str">
            <v>Commercial banks</v>
          </cell>
        </row>
        <row r="180">
          <cell r="B180" t="str">
            <v>Net foreign assets</v>
          </cell>
        </row>
        <row r="181">
          <cell r="B181" t="str">
            <v xml:space="preserve">   Assets</v>
          </cell>
        </row>
        <row r="182">
          <cell r="B182" t="str">
            <v xml:space="preserve">   Liabilities</v>
          </cell>
        </row>
        <row r="184">
          <cell r="B184" t="str">
            <v>Banco de Reservas</v>
          </cell>
        </row>
        <row r="185">
          <cell r="B185" t="str">
            <v>Net foreign assets</v>
          </cell>
        </row>
        <row r="186">
          <cell r="B186" t="str">
            <v xml:space="preserve">   Assets</v>
          </cell>
        </row>
        <row r="187">
          <cell r="B187" t="str">
            <v xml:space="preserve">   Liabilities</v>
          </cell>
        </row>
        <row r="189">
          <cell r="B189" t="str">
            <v>Private commercial banks</v>
          </cell>
        </row>
        <row r="190">
          <cell r="B190" t="str">
            <v>Net foreign assets</v>
          </cell>
        </row>
        <row r="191">
          <cell r="B191" t="str">
            <v xml:space="preserve">   Assets</v>
          </cell>
        </row>
        <row r="192">
          <cell r="B192" t="str">
            <v xml:space="preserve">   Liabilities</v>
          </cell>
        </row>
        <row r="194">
          <cell r="B194" t="str">
            <v>Net credit to the nonfinancial public sector</v>
          </cell>
        </row>
        <row r="195">
          <cell r="B195" t="str">
            <v xml:space="preserve">   Central government (direct)</v>
          </cell>
        </row>
        <row r="196">
          <cell r="B196" t="str">
            <v xml:space="preserve">   Rest of NFPS</v>
          </cell>
        </row>
        <row r="198">
          <cell r="B198" t="str">
            <v>BCRD</v>
          </cell>
        </row>
        <row r="199">
          <cell r="B199" t="str">
            <v>Central government (direct)</v>
          </cell>
        </row>
        <row r="200">
          <cell r="B200" t="str">
            <v>Losses, interest less forex commision</v>
          </cell>
        </row>
        <row r="201">
          <cell r="B201" t="str">
            <v>Rest of Public sector</v>
          </cell>
        </row>
        <row r="202">
          <cell r="B202" t="str">
            <v>Credit to public enterprises</v>
          </cell>
        </row>
        <row r="203">
          <cell r="B203" t="str">
            <v>Banco de Reservas</v>
          </cell>
        </row>
        <row r="204">
          <cell r="B204" t="str">
            <v>Central government</v>
          </cell>
        </row>
        <row r="205">
          <cell r="B205" t="str">
            <v>Municipalities &amp; other government</v>
          </cell>
        </row>
        <row r="206">
          <cell r="B206" t="str">
            <v>Rest of NFPS</v>
          </cell>
        </row>
        <row r="207">
          <cell r="B207" t="str">
            <v>Credit to public enterprises</v>
          </cell>
        </row>
        <row r="208">
          <cell r="B208" t="str">
            <v>Private commercial banks</v>
          </cell>
        </row>
        <row r="209">
          <cell r="B209" t="str">
            <v>Central government</v>
          </cell>
        </row>
        <row r="210">
          <cell r="B210" t="str">
            <v>Municipalities &amp; other government</v>
          </cell>
        </row>
        <row r="211">
          <cell r="B211" t="str">
            <v>Rest of NFPS</v>
          </cell>
        </row>
        <row r="212">
          <cell r="B212" t="str">
            <v>Credit to public enterprises</v>
          </cell>
        </row>
        <row r="213">
          <cell r="B213" t="str">
            <v>Monetary aggregates (Banking system)</v>
          </cell>
        </row>
        <row r="214">
          <cell r="B214" t="str">
            <v>Currency in circulation</v>
          </cell>
        </row>
        <row r="215">
          <cell r="B215" t="str">
            <v>Base money (M0)</v>
          </cell>
        </row>
        <row r="216">
          <cell r="B216" t="str">
            <v>M1</v>
          </cell>
        </row>
        <row r="217">
          <cell r="B217" t="str">
            <v>M2</v>
          </cell>
        </row>
        <row r="218">
          <cell r="B218" t="str">
            <v>Liabilities to the private sector</v>
          </cell>
        </row>
        <row r="220">
          <cell r="B220" t="str">
            <v>Monetary aggregates (Financial system)</v>
          </cell>
        </row>
        <row r="221">
          <cell r="B221" t="str">
            <v>Currency in circulation</v>
          </cell>
        </row>
        <row r="222">
          <cell r="B222" t="str">
            <v>M1</v>
          </cell>
        </row>
        <row r="223">
          <cell r="B223" t="str">
            <v>M2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Serie 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F5" t="str">
            <v>BANCOS</v>
          </cell>
          <cell r="G5" t="str">
            <v xml:space="preserve"> DE</v>
          </cell>
          <cell r="J5" t="str">
            <v xml:space="preserve"> DE</v>
          </cell>
          <cell r="M5" t="str">
            <v>DE</v>
          </cell>
          <cell r="P5" t="str">
            <v>FINANCIERO</v>
          </cell>
          <cell r="S5" t="str">
            <v>PATRIMONIAL</v>
          </cell>
          <cell r="V5" t="str">
            <v>DE ACTIVOS INMOVILIZADOS</v>
          </cell>
          <cell r="Y5" t="str">
            <v>DE LOS ACREEDORES</v>
          </cell>
          <cell r="AB5" t="str">
            <v>ENDOGENA DE FONDOS</v>
          </cell>
          <cell r="AE5" t="str">
            <v>VULNERABILIDAD</v>
          </cell>
          <cell r="AH5" t="str">
            <v>EXPANSION</v>
          </cell>
        </row>
        <row r="6">
          <cell r="G6" t="str">
            <v>CAPITALIZACION</v>
          </cell>
          <cell r="J6" t="str">
            <v>INMOVILIZACION</v>
          </cell>
          <cell r="M6" t="str">
            <v>CAPITAL</v>
          </cell>
          <cell r="S6" t="str">
            <v>ACT. INMOV</v>
          </cell>
          <cell r="V6" t="str">
            <v>AJUSTADA</v>
          </cell>
          <cell r="Y6" t="str">
            <v>FINANCIEROS AJUSTADA</v>
          </cell>
          <cell r="AE6" t="str">
            <v>PATRIMONIAL</v>
          </cell>
        </row>
        <row r="7">
          <cell r="E7" t="str">
            <v>NIVEL</v>
          </cell>
          <cell r="G7" t="str">
            <v>INDICE</v>
          </cell>
          <cell r="H7" t="str">
            <v>RK</v>
          </cell>
          <cell r="I7" t="str">
            <v>VALORACION</v>
          </cell>
          <cell r="J7" t="str">
            <v>INDICE</v>
          </cell>
          <cell r="K7" t="str">
            <v>RK</v>
          </cell>
          <cell r="L7" t="str">
            <v>VALORACION</v>
          </cell>
          <cell r="M7" t="str">
            <v>INDICE</v>
          </cell>
          <cell r="N7" t="str">
            <v>RK</v>
          </cell>
          <cell r="O7" t="str">
            <v>VALORACION</v>
          </cell>
          <cell r="P7" t="str">
            <v>INDICE</v>
          </cell>
          <cell r="Q7" t="str">
            <v>RK</v>
          </cell>
          <cell r="R7" t="str">
            <v>VALORACION</v>
          </cell>
          <cell r="S7" t="str">
            <v>INDICE</v>
          </cell>
          <cell r="T7" t="str">
            <v>RK</v>
          </cell>
          <cell r="U7" t="str">
            <v>VALORACION</v>
          </cell>
          <cell r="V7" t="str">
            <v>INDICE</v>
          </cell>
          <cell r="W7" t="str">
            <v>RK</v>
          </cell>
          <cell r="X7" t="str">
            <v>VALORACION</v>
          </cell>
          <cell r="Y7" t="str">
            <v>INDICE</v>
          </cell>
          <cell r="Z7" t="str">
            <v>RK</v>
          </cell>
          <cell r="AA7" t="str">
            <v>VALORACION</v>
          </cell>
          <cell r="AB7" t="str">
            <v>INDICE</v>
          </cell>
          <cell r="AC7" t="str">
            <v>RK</v>
          </cell>
          <cell r="AD7" t="str">
            <v>VALORACION</v>
          </cell>
          <cell r="AE7" t="str">
            <v>INDICE</v>
          </cell>
          <cell r="AF7" t="str">
            <v>RK</v>
          </cell>
          <cell r="AG7" t="str">
            <v>VALORACION</v>
          </cell>
          <cell r="AH7" t="str">
            <v>INDICE</v>
          </cell>
          <cell r="AI7" t="str">
            <v>RK</v>
          </cell>
          <cell r="AJ7" t="str">
            <v>VALORACION</v>
          </cell>
          <cell r="AK7" t="str">
            <v>INDICE</v>
          </cell>
          <cell r="AL7" t="str">
            <v>RK</v>
          </cell>
          <cell r="AM7" t="str">
            <v>VALORACION</v>
          </cell>
        </row>
        <row r="8">
          <cell r="B8" t="str">
            <v>BANCOS</v>
          </cell>
          <cell r="C8" t="str">
            <v>INDICE</v>
          </cell>
          <cell r="D8" t="str">
            <v>Rk</v>
          </cell>
          <cell r="E8" t="str">
            <v>DE RIESGO</v>
          </cell>
          <cell r="I8" t="str">
            <v>DE RIESGO</v>
          </cell>
          <cell r="L8" t="str">
            <v>DE RIESGO</v>
          </cell>
          <cell r="O8" t="str">
            <v>DE RIESGO</v>
          </cell>
          <cell r="R8" t="str">
            <v>DE RIESGO</v>
          </cell>
          <cell r="U8" t="str">
            <v>DE RIESGO</v>
          </cell>
          <cell r="X8" t="str">
            <v>DE RIESGO</v>
          </cell>
          <cell r="AA8" t="str">
            <v>DE RIESGO</v>
          </cell>
          <cell r="AD8" t="str">
            <v>DE RIESGO</v>
          </cell>
          <cell r="AG8" t="str">
            <v>DE RIESGO</v>
          </cell>
          <cell r="AJ8" t="str">
            <v>DE RIESGO</v>
          </cell>
          <cell r="AM8" t="str">
            <v>DE RIESGO</v>
          </cell>
        </row>
        <row r="10">
          <cell r="B10" t="str">
            <v>ABN AMRO BANK</v>
          </cell>
          <cell r="C10">
            <v>4.32</v>
          </cell>
          <cell r="D10">
            <v>35</v>
          </cell>
          <cell r="E10" t="str">
            <v>MEDIO-ALTO</v>
          </cell>
          <cell r="F10" t="str">
            <v>ABN AMRO BANK</v>
          </cell>
          <cell r="G10">
            <v>3.1350266117182217E-2</v>
          </cell>
          <cell r="H10">
            <v>39</v>
          </cell>
          <cell r="I10" t="str">
            <v>Muy Alto</v>
          </cell>
          <cell r="J10">
            <v>1.0643818488817034</v>
          </cell>
          <cell r="K10">
            <v>8</v>
          </cell>
          <cell r="L10" t="str">
            <v>Bajo</v>
          </cell>
          <cell r="M10">
            <v>2.94539653697782E-2</v>
          </cell>
          <cell r="N10">
            <v>39</v>
          </cell>
          <cell r="O10" t="str">
            <v>Muy Alto</v>
          </cell>
          <cell r="P10">
            <v>33.951285928585627</v>
          </cell>
          <cell r="Q10">
            <v>39</v>
          </cell>
          <cell r="R10" t="str">
            <v>Muy Alto</v>
          </cell>
          <cell r="S10">
            <v>1.0378855192322383</v>
          </cell>
          <cell r="T10">
            <v>30</v>
          </cell>
          <cell r="U10" t="str">
            <v>Bajo</v>
          </cell>
          <cell r="V10">
            <v>0.48694261910349684</v>
          </cell>
          <cell r="W10">
            <v>37</v>
          </cell>
          <cell r="X10" t="str">
            <v>Muy Alto</v>
          </cell>
          <cell r="Y10">
            <v>3.474098162923922E-2</v>
          </cell>
          <cell r="Z10">
            <v>28</v>
          </cell>
          <cell r="AA10" t="str">
            <v>Alto</v>
          </cell>
          <cell r="AB10">
            <v>3.9078891392144793E-2</v>
          </cell>
          <cell r="AC10">
            <v>13</v>
          </cell>
          <cell r="AD10" t="str">
            <v xml:space="preserve">Muy bajo </v>
          </cell>
          <cell r="AE10">
            <v>-7.2517102724814639E-2</v>
          </cell>
          <cell r="AF10">
            <v>11</v>
          </cell>
          <cell r="AG10" t="str">
            <v xml:space="preserve">Muy bajo </v>
          </cell>
          <cell r="AH10">
            <v>19.510335236649027</v>
          </cell>
          <cell r="AI10">
            <v>41</v>
          </cell>
          <cell r="AJ10" t="str">
            <v>Alto</v>
          </cell>
          <cell r="AK10">
            <v>19.50113889039536</v>
          </cell>
          <cell r="AL10">
            <v>41</v>
          </cell>
          <cell r="AM10" t="str">
            <v>Alto</v>
          </cell>
        </row>
        <row r="11">
          <cell r="B11" t="str">
            <v xml:space="preserve">BANCOEX </v>
          </cell>
          <cell r="C11">
            <v>10</v>
          </cell>
          <cell r="D11">
            <v>1</v>
          </cell>
          <cell r="E11" t="str">
            <v>MUY BAJO</v>
          </cell>
          <cell r="F11" t="str">
            <v xml:space="preserve">BANCOEX </v>
          </cell>
          <cell r="G11">
            <v>0.97204244574407994</v>
          </cell>
          <cell r="H11">
            <v>1</v>
          </cell>
          <cell r="I11" t="str">
            <v xml:space="preserve">Muy bajo </v>
          </cell>
          <cell r="J11">
            <v>1.0115037622627572</v>
          </cell>
          <cell r="K11">
            <v>1</v>
          </cell>
          <cell r="L11" t="str">
            <v xml:space="preserve">Muy bajo </v>
          </cell>
          <cell r="M11">
            <v>0.96098747430221976</v>
          </cell>
          <cell r="N11">
            <v>1</v>
          </cell>
          <cell r="O11" t="str">
            <v xml:space="preserve">Muy bajo </v>
          </cell>
          <cell r="P11">
            <v>1.04059628948453</v>
          </cell>
          <cell r="Q11">
            <v>1</v>
          </cell>
          <cell r="R11" t="str">
            <v xml:space="preserve">Muy bajo </v>
          </cell>
          <cell r="S11">
            <v>22.875772569254117</v>
          </cell>
          <cell r="T11">
            <v>2</v>
          </cell>
          <cell r="U11" t="str">
            <v xml:space="preserve">Muy bajo </v>
          </cell>
          <cell r="V11">
            <v>84.49778633647685</v>
          </cell>
          <cell r="W11">
            <v>1</v>
          </cell>
          <cell r="X11" t="str">
            <v xml:space="preserve">Muy bajo </v>
          </cell>
          <cell r="Y11">
            <v>-35.086239558951981</v>
          </cell>
          <cell r="Z11">
            <v>1</v>
          </cell>
          <cell r="AA11" t="str">
            <v xml:space="preserve">Muy bajo </v>
          </cell>
          <cell r="AB11">
            <v>0</v>
          </cell>
          <cell r="AC11">
            <v>41</v>
          </cell>
          <cell r="AD11" t="str">
            <v xml:space="preserve">Muy bajo </v>
          </cell>
          <cell r="AE11">
            <v>-3.8552428256658365E-3</v>
          </cell>
          <cell r="AF11">
            <v>33</v>
          </cell>
          <cell r="AG11" t="str">
            <v xml:space="preserve">Muy bajo </v>
          </cell>
          <cell r="AH11">
            <v>2.8761553428249206E-2</v>
          </cell>
          <cell r="AI11">
            <v>1</v>
          </cell>
          <cell r="AJ11" t="str">
            <v xml:space="preserve">Muy bajo </v>
          </cell>
          <cell r="AK11">
            <v>2.8163900801591469E-2</v>
          </cell>
          <cell r="AL11">
            <v>1</v>
          </cell>
          <cell r="AM11" t="str">
            <v xml:space="preserve">Muy bajo </v>
          </cell>
        </row>
        <row r="12">
          <cell r="B12" t="str">
            <v xml:space="preserve">BANESCO               </v>
          </cell>
          <cell r="C12">
            <v>4.42</v>
          </cell>
          <cell r="D12">
            <v>34</v>
          </cell>
          <cell r="E12" t="str">
            <v>MEDIO-ALTO</v>
          </cell>
          <cell r="F12" t="str">
            <v xml:space="preserve">BANESCO               </v>
          </cell>
          <cell r="G12">
            <v>0.11202063485123646</v>
          </cell>
          <cell r="H12">
            <v>20</v>
          </cell>
          <cell r="I12" t="str">
            <v xml:space="preserve">Muy bajo </v>
          </cell>
          <cell r="J12">
            <v>1.2056339982479751</v>
          </cell>
          <cell r="K12">
            <v>34</v>
          </cell>
          <cell r="L12" t="str">
            <v>Muy Alto</v>
          </cell>
          <cell r="M12">
            <v>9.2914296556023318E-2</v>
          </cell>
          <cell r="N12">
            <v>22</v>
          </cell>
          <cell r="O12" t="str">
            <v xml:space="preserve">Muy bajo </v>
          </cell>
          <cell r="P12">
            <v>10.762606370237577</v>
          </cell>
          <cell r="Q12">
            <v>22</v>
          </cell>
          <cell r="R12" t="str">
            <v>Mediano</v>
          </cell>
          <cell r="S12">
            <v>0.61458332684913797</v>
          </cell>
          <cell r="T12">
            <v>38</v>
          </cell>
          <cell r="U12" t="str">
            <v>Alto</v>
          </cell>
          <cell r="V12">
            <v>0.54475736408213116</v>
          </cell>
          <cell r="W12">
            <v>34</v>
          </cell>
          <cell r="X12" t="str">
            <v>Alto</v>
          </cell>
          <cell r="Y12">
            <v>0.10735971786604907</v>
          </cell>
          <cell r="Z12">
            <v>36</v>
          </cell>
          <cell r="AA12" t="str">
            <v>Muy Alto</v>
          </cell>
          <cell r="AB12">
            <v>0.39778098017190766</v>
          </cell>
          <cell r="AC12">
            <v>37</v>
          </cell>
          <cell r="AD12" t="str">
            <v>Muy Alto</v>
          </cell>
          <cell r="AE12">
            <v>5.022962397415686E-2</v>
          </cell>
          <cell r="AF12">
            <v>38</v>
          </cell>
          <cell r="AG12" t="str">
            <v>Mediano</v>
          </cell>
          <cell r="AH12">
            <v>7.2703617446114679</v>
          </cell>
          <cell r="AI12">
            <v>25</v>
          </cell>
          <cell r="AJ12" t="str">
            <v xml:space="preserve">Muy bajo </v>
          </cell>
          <cell r="AK12">
            <v>7.2114232027272482</v>
          </cell>
          <cell r="AL12">
            <v>25</v>
          </cell>
          <cell r="AM12" t="str">
            <v xml:space="preserve">Muy bajo </v>
          </cell>
        </row>
        <row r="13">
          <cell r="B13" t="str">
            <v xml:space="preserve">BANFOANDES            </v>
          </cell>
          <cell r="C13">
            <v>5.76</v>
          </cell>
          <cell r="D13">
            <v>28</v>
          </cell>
          <cell r="E13" t="str">
            <v>MEDIO</v>
          </cell>
          <cell r="F13" t="str">
            <v xml:space="preserve">BANFOANDES            </v>
          </cell>
          <cell r="G13">
            <v>6.0738654412564465E-2</v>
          </cell>
          <cell r="H13">
            <v>34</v>
          </cell>
          <cell r="I13" t="str">
            <v>Mediano</v>
          </cell>
          <cell r="J13">
            <v>1.0716035290620671</v>
          </cell>
          <cell r="K13">
            <v>12</v>
          </cell>
          <cell r="L13" t="str">
            <v>Bajo</v>
          </cell>
          <cell r="M13">
            <v>5.668015526761716E-2</v>
          </cell>
          <cell r="N13">
            <v>35</v>
          </cell>
          <cell r="O13" t="str">
            <v>Alto</v>
          </cell>
          <cell r="P13">
            <v>17.642859220806084</v>
          </cell>
          <cell r="Q13">
            <v>35</v>
          </cell>
          <cell r="R13" t="str">
            <v>Muy Alto</v>
          </cell>
          <cell r="S13">
            <v>1.729242666558698</v>
          </cell>
          <cell r="T13">
            <v>17</v>
          </cell>
          <cell r="U13" t="str">
            <v xml:space="preserve">Muy bajo </v>
          </cell>
          <cell r="V13">
            <v>0.84826341952943574</v>
          </cell>
          <cell r="W13">
            <v>27</v>
          </cell>
          <cell r="X13" t="str">
            <v>Mediano</v>
          </cell>
          <cell r="Y13">
            <v>1.2355596477918215E-2</v>
          </cell>
          <cell r="Z13">
            <v>26</v>
          </cell>
          <cell r="AA13" t="str">
            <v>Alto</v>
          </cell>
          <cell r="AB13">
            <v>5.615141847738557E-2</v>
          </cell>
          <cell r="AC13">
            <v>17</v>
          </cell>
          <cell r="AD13" t="str">
            <v xml:space="preserve">Muy bajo </v>
          </cell>
          <cell r="AE13">
            <v>6.1042339328068337E-2</v>
          </cell>
          <cell r="AF13">
            <v>39</v>
          </cell>
          <cell r="AG13" t="str">
            <v>Mediano</v>
          </cell>
          <cell r="AH13">
            <v>10.925810764299444</v>
          </cell>
          <cell r="AI13">
            <v>33</v>
          </cell>
          <cell r="AJ13" t="str">
            <v>Bajo</v>
          </cell>
          <cell r="AK13">
            <v>10.486943247084385</v>
          </cell>
          <cell r="AL13">
            <v>33</v>
          </cell>
          <cell r="AM13" t="str">
            <v>Bajo</v>
          </cell>
        </row>
        <row r="14">
          <cell r="B14" t="str">
            <v xml:space="preserve">BANFOCORO             </v>
          </cell>
          <cell r="C14">
            <v>5.44</v>
          </cell>
          <cell r="D14">
            <v>32</v>
          </cell>
          <cell r="E14" t="str">
            <v>MEDIO</v>
          </cell>
          <cell r="F14" t="str">
            <v xml:space="preserve">BANFOCORO             </v>
          </cell>
          <cell r="G14">
            <v>8.4539297144908515E-2</v>
          </cell>
          <cell r="H14">
            <v>28</v>
          </cell>
          <cell r="I14" t="str">
            <v>Bajo</v>
          </cell>
          <cell r="J14">
            <v>1.1407577365272143</v>
          </cell>
          <cell r="K14">
            <v>28</v>
          </cell>
          <cell r="L14" t="str">
            <v>Muy Alto</v>
          </cell>
          <cell r="M14">
            <v>7.4108019992281435E-2</v>
          </cell>
          <cell r="N14">
            <v>30</v>
          </cell>
          <cell r="O14" t="str">
            <v>Bajo</v>
          </cell>
          <cell r="P14">
            <v>13.493816190260553</v>
          </cell>
          <cell r="Q14">
            <v>30</v>
          </cell>
          <cell r="R14" t="str">
            <v>Alto</v>
          </cell>
          <cell r="S14">
            <v>1.0058327411632684</v>
          </cell>
          <cell r="T14">
            <v>31</v>
          </cell>
          <cell r="U14" t="str">
            <v>Bajo</v>
          </cell>
          <cell r="V14">
            <v>0.60060142504894276</v>
          </cell>
          <cell r="W14">
            <v>32</v>
          </cell>
          <cell r="X14" t="str">
            <v>Alto</v>
          </cell>
          <cell r="Y14">
            <v>6.4697154209666624E-2</v>
          </cell>
          <cell r="Z14">
            <v>33</v>
          </cell>
          <cell r="AA14" t="str">
            <v>Alto</v>
          </cell>
          <cell r="AB14">
            <v>0.22570876079332056</v>
          </cell>
          <cell r="AC14">
            <v>34</v>
          </cell>
          <cell r="AD14" t="str">
            <v>Muy Alto</v>
          </cell>
          <cell r="AE14">
            <v>-7.9110150663167289E-2</v>
          </cell>
          <cell r="AF14">
            <v>10</v>
          </cell>
          <cell r="AG14" t="str">
            <v xml:space="preserve">Muy bajo </v>
          </cell>
          <cell r="AH14">
            <v>7.8514275119318953</v>
          </cell>
          <cell r="AI14">
            <v>28</v>
          </cell>
          <cell r="AJ14" t="str">
            <v xml:space="preserve">Muy bajo </v>
          </cell>
          <cell r="AK14">
            <v>7.6914298135970869</v>
          </cell>
          <cell r="AL14">
            <v>28</v>
          </cell>
          <cell r="AM14" t="str">
            <v xml:space="preserve">Muy bajo </v>
          </cell>
        </row>
        <row r="15">
          <cell r="B15" t="str">
            <v xml:space="preserve">BRASIL                </v>
          </cell>
          <cell r="C15">
            <v>9</v>
          </cell>
          <cell r="D15">
            <v>9</v>
          </cell>
          <cell r="E15" t="str">
            <v>MUY BAJO</v>
          </cell>
          <cell r="F15" t="str">
            <v xml:space="preserve">BRASIL                </v>
          </cell>
          <cell r="G15">
            <v>0.32149615871464204</v>
          </cell>
          <cell r="H15">
            <v>4</v>
          </cell>
          <cell r="I15" t="str">
            <v xml:space="preserve">Muy bajo </v>
          </cell>
          <cell r="J15">
            <v>1.2290797207705129</v>
          </cell>
          <cell r="K15">
            <v>37</v>
          </cell>
          <cell r="L15" t="str">
            <v>Muy Alto</v>
          </cell>
          <cell r="M15">
            <v>0.26157469957530127</v>
          </cell>
          <cell r="N15">
            <v>4</v>
          </cell>
          <cell r="O15" t="str">
            <v xml:space="preserve">Muy bajo </v>
          </cell>
          <cell r="P15">
            <v>3.8229997076308342</v>
          </cell>
          <cell r="Q15">
            <v>4</v>
          </cell>
          <cell r="R15" t="str">
            <v xml:space="preserve">Muy bajo </v>
          </cell>
          <cell r="S15">
            <v>17.239983392152794</v>
          </cell>
          <cell r="T15">
            <v>3</v>
          </cell>
          <cell r="U15" t="str">
            <v xml:space="preserve">Muy bajo </v>
          </cell>
          <cell r="V15">
            <v>1.4034247886861617</v>
          </cell>
          <cell r="W15">
            <v>13</v>
          </cell>
          <cell r="X15" t="str">
            <v xml:space="preserve">Muy bajo </v>
          </cell>
          <cell r="Y15">
            <v>-0.19577987375463815</v>
          </cell>
          <cell r="Z15">
            <v>5</v>
          </cell>
          <cell r="AA15" t="str">
            <v>Bajo</v>
          </cell>
          <cell r="AB15">
            <v>-0.2744229470422313</v>
          </cell>
          <cell r="AC15">
            <v>2</v>
          </cell>
          <cell r="AD15" t="str">
            <v xml:space="preserve">Muy bajo </v>
          </cell>
          <cell r="AE15">
            <v>2.1072912276476479E-4</v>
          </cell>
          <cell r="AF15">
            <v>35</v>
          </cell>
          <cell r="AG15" t="str">
            <v xml:space="preserve">Muy bajo </v>
          </cell>
          <cell r="AH15">
            <v>0.92162682882774394</v>
          </cell>
          <cell r="AI15">
            <v>3</v>
          </cell>
          <cell r="AJ15" t="str">
            <v xml:space="preserve">Muy bajo </v>
          </cell>
          <cell r="AK15">
            <v>0.90709254018905405</v>
          </cell>
          <cell r="AL15">
            <v>3</v>
          </cell>
          <cell r="AM15" t="str">
            <v xml:space="preserve">Muy bajo </v>
          </cell>
        </row>
        <row r="16">
          <cell r="B16" t="str">
            <v xml:space="preserve">CANARIAS DE VENEZUELA </v>
          </cell>
          <cell r="C16">
            <v>3.84</v>
          </cell>
          <cell r="D16">
            <v>38</v>
          </cell>
          <cell r="E16" t="str">
            <v>ALTO</v>
          </cell>
          <cell r="F16" t="str">
            <v xml:space="preserve">CANARIAS DE VENEZUELA </v>
          </cell>
          <cell r="G16">
            <v>7.0415770885390597E-2</v>
          </cell>
          <cell r="H16">
            <v>33</v>
          </cell>
          <cell r="I16" t="str">
            <v>Mediano</v>
          </cell>
          <cell r="J16">
            <v>1.1344249593925073</v>
          </cell>
          <cell r="K16">
            <v>27</v>
          </cell>
          <cell r="L16" t="str">
            <v>Muy Alto</v>
          </cell>
          <cell r="M16">
            <v>6.2071775045480969E-2</v>
          </cell>
          <cell r="N16">
            <v>33</v>
          </cell>
          <cell r="O16" t="str">
            <v>Mediano</v>
          </cell>
          <cell r="P16">
            <v>16.110381880770838</v>
          </cell>
          <cell r="Q16">
            <v>33</v>
          </cell>
          <cell r="R16" t="str">
            <v>Alto</v>
          </cell>
          <cell r="S16">
            <v>0.68852356972567863</v>
          </cell>
          <cell r="T16">
            <v>36</v>
          </cell>
          <cell r="U16" t="str">
            <v>Alto</v>
          </cell>
          <cell r="V16">
            <v>0.52382958643702182</v>
          </cell>
          <cell r="W16">
            <v>36</v>
          </cell>
          <cell r="X16" t="str">
            <v>Alto</v>
          </cell>
          <cell r="Y16">
            <v>7.074095865202859E-2</v>
          </cell>
          <cell r="Z16">
            <v>34</v>
          </cell>
          <cell r="AA16" t="str">
            <v>Alto</v>
          </cell>
          <cell r="AB16">
            <v>8.9435736391494908E-2</v>
          </cell>
          <cell r="AC16">
            <v>25</v>
          </cell>
          <cell r="AD16" t="str">
            <v xml:space="preserve">Muy bajo </v>
          </cell>
          <cell r="AE16">
            <v>0.10483642522209764</v>
          </cell>
          <cell r="AF16">
            <v>40</v>
          </cell>
          <cell r="AG16" t="str">
            <v>Alto</v>
          </cell>
          <cell r="AH16">
            <v>10.972145879289769</v>
          </cell>
          <cell r="AI16">
            <v>34</v>
          </cell>
          <cell r="AJ16" t="str">
            <v>Bajo</v>
          </cell>
          <cell r="AK16">
            <v>10.832866235128195</v>
          </cell>
          <cell r="AL16">
            <v>34</v>
          </cell>
          <cell r="AM16" t="str">
            <v>Bajo</v>
          </cell>
        </row>
        <row r="17">
          <cell r="B17" t="str">
            <v>CAPITAL</v>
          </cell>
          <cell r="C17">
            <v>5.52</v>
          </cell>
          <cell r="D17">
            <v>30</v>
          </cell>
          <cell r="E17" t="str">
            <v>MEDIO</v>
          </cell>
          <cell r="F17" t="str">
            <v>CAPITAL</v>
          </cell>
          <cell r="G17">
            <v>5.2465556161453999E-2</v>
          </cell>
          <cell r="H17">
            <v>38</v>
          </cell>
          <cell r="I17" t="str">
            <v>Alto</v>
          </cell>
          <cell r="J17">
            <v>1.0708226670822816</v>
          </cell>
          <cell r="K17">
            <v>11</v>
          </cell>
          <cell r="L17" t="str">
            <v>Bajo</v>
          </cell>
          <cell r="M17">
            <v>4.8995559931887929E-2</v>
          </cell>
          <cell r="N17">
            <v>37</v>
          </cell>
          <cell r="O17" t="str">
            <v>Muy Alto</v>
          </cell>
          <cell r="P17">
            <v>20.410012690745209</v>
          </cell>
          <cell r="Q17">
            <v>37</v>
          </cell>
          <cell r="R17" t="str">
            <v>Muy Alto</v>
          </cell>
          <cell r="S17">
            <v>1.2666200124006131</v>
          </cell>
          <cell r="T17">
            <v>25</v>
          </cell>
          <cell r="U17" t="str">
            <v>Bajo</v>
          </cell>
          <cell r="V17">
            <v>0.74080175631482026</v>
          </cell>
          <cell r="W17">
            <v>28</v>
          </cell>
          <cell r="X17" t="str">
            <v>Alto</v>
          </cell>
          <cell r="Y17">
            <v>1.9852391309857151E-2</v>
          </cell>
          <cell r="Z17">
            <v>27</v>
          </cell>
          <cell r="AA17" t="str">
            <v>Alto</v>
          </cell>
          <cell r="AB17">
            <v>7.6578344338919052E-2</v>
          </cell>
          <cell r="AC17">
            <v>20</v>
          </cell>
          <cell r="AD17" t="str">
            <v xml:space="preserve">Muy bajo </v>
          </cell>
          <cell r="AE17">
            <v>-8.6845879877836971E-2</v>
          </cell>
          <cell r="AF17">
            <v>8</v>
          </cell>
          <cell r="AG17" t="str">
            <v xml:space="preserve">Muy bajo </v>
          </cell>
          <cell r="AH17">
            <v>13.514790758947614</v>
          </cell>
          <cell r="AI17">
            <v>38</v>
          </cell>
          <cell r="AJ17" t="str">
            <v>Bajo</v>
          </cell>
          <cell r="AK17">
            <v>13.421537979775074</v>
          </cell>
          <cell r="AL17">
            <v>39</v>
          </cell>
          <cell r="AM17" t="str">
            <v>Bajo</v>
          </cell>
        </row>
        <row r="18">
          <cell r="B18" t="str">
            <v>CARACAS</v>
          </cell>
          <cell r="C18">
            <v>8.84</v>
          </cell>
          <cell r="D18">
            <v>11</v>
          </cell>
          <cell r="E18" t="str">
            <v>MUY BAJO</v>
          </cell>
          <cell r="F18" t="str">
            <v>CARACAS</v>
          </cell>
          <cell r="G18">
            <v>0.10727135916160617</v>
          </cell>
          <cell r="H18">
            <v>22</v>
          </cell>
          <cell r="I18" t="str">
            <v xml:space="preserve">Muy bajo </v>
          </cell>
          <cell r="J18">
            <v>1.0783062264904708</v>
          </cell>
          <cell r="K18">
            <v>14</v>
          </cell>
          <cell r="L18" t="str">
            <v>Bajo</v>
          </cell>
          <cell r="M18">
            <v>9.9481350034246643E-2</v>
          </cell>
          <cell r="N18">
            <v>19</v>
          </cell>
          <cell r="O18" t="str">
            <v xml:space="preserve">Muy bajo </v>
          </cell>
          <cell r="P18">
            <v>10.052135396792949</v>
          </cell>
          <cell r="Q18">
            <v>19</v>
          </cell>
          <cell r="R18" t="str">
            <v>Mediano</v>
          </cell>
          <cell r="S18">
            <v>1.9944180566836054</v>
          </cell>
          <cell r="T18">
            <v>14</v>
          </cell>
          <cell r="U18" t="str">
            <v xml:space="preserve">Muy bajo </v>
          </cell>
          <cell r="V18">
            <v>1.3698956515885783</v>
          </cell>
          <cell r="W18">
            <v>14</v>
          </cell>
          <cell r="X18" t="str">
            <v xml:space="preserve">Muy bajo </v>
          </cell>
          <cell r="Y18">
            <v>-3.3575086345974163E-2</v>
          </cell>
          <cell r="Z18">
            <v>15</v>
          </cell>
          <cell r="AA18" t="str">
            <v>Mediano</v>
          </cell>
          <cell r="AB18">
            <v>7.0346034812561645E-2</v>
          </cell>
          <cell r="AC18">
            <v>19</v>
          </cell>
          <cell r="AD18" t="str">
            <v xml:space="preserve">Muy bajo </v>
          </cell>
          <cell r="AE18">
            <v>-5.3878678338441087E-2</v>
          </cell>
          <cell r="AF18">
            <v>18</v>
          </cell>
          <cell r="AG18" t="str">
            <v xml:space="preserve">Muy bajo </v>
          </cell>
          <cell r="AH18">
            <v>7.0904134312100098</v>
          </cell>
          <cell r="AI18">
            <v>23</v>
          </cell>
          <cell r="AJ18" t="str">
            <v xml:space="preserve">Muy bajo </v>
          </cell>
          <cell r="AK18">
            <v>6.9795769394181413</v>
          </cell>
          <cell r="AL18">
            <v>23</v>
          </cell>
          <cell r="AM18" t="str">
            <v xml:space="preserve">Muy bajo </v>
          </cell>
        </row>
        <row r="19">
          <cell r="B19" t="str">
            <v xml:space="preserve">CARIBE                </v>
          </cell>
          <cell r="C19">
            <v>8.36</v>
          </cell>
          <cell r="D19">
            <v>15</v>
          </cell>
          <cell r="E19" t="str">
            <v>MUY BAJO</v>
          </cell>
          <cell r="F19" t="str">
            <v xml:space="preserve">CARIBE                </v>
          </cell>
          <cell r="G19">
            <v>0.12656015225894776</v>
          </cell>
          <cell r="H19">
            <v>13</v>
          </cell>
          <cell r="I19" t="str">
            <v xml:space="preserve">Muy bajo </v>
          </cell>
          <cell r="J19">
            <v>1.0957234690949662</v>
          </cell>
          <cell r="K19">
            <v>20</v>
          </cell>
          <cell r="L19" t="str">
            <v>Mediano</v>
          </cell>
          <cell r="M19">
            <v>0.11550373413419952</v>
          </cell>
          <cell r="N19">
            <v>13</v>
          </cell>
          <cell r="O19" t="str">
            <v xml:space="preserve">Muy bajo </v>
          </cell>
          <cell r="P19">
            <v>8.6577287521989277</v>
          </cell>
          <cell r="Q19">
            <v>13</v>
          </cell>
          <cell r="R19" t="str">
            <v xml:space="preserve">Muy bajo </v>
          </cell>
          <cell r="S19">
            <v>1.3924102211719516</v>
          </cell>
          <cell r="T19">
            <v>20</v>
          </cell>
          <cell r="U19" t="str">
            <v xml:space="preserve">Muy bajo </v>
          </cell>
          <cell r="V19">
            <v>1.3221433934178561</v>
          </cell>
          <cell r="W19">
            <v>15</v>
          </cell>
          <cell r="X19" t="str">
            <v xml:space="preserve">Muy bajo </v>
          </cell>
          <cell r="Y19">
            <v>-3.6135035551093951E-2</v>
          </cell>
          <cell r="Z19">
            <v>14</v>
          </cell>
          <cell r="AA19" t="str">
            <v>Mediano</v>
          </cell>
          <cell r="AB19">
            <v>0.15625086996196902</v>
          </cell>
          <cell r="AC19">
            <v>31</v>
          </cell>
          <cell r="AD19" t="str">
            <v>Alto</v>
          </cell>
          <cell r="AE19">
            <v>-2.7618406285072936E-2</v>
          </cell>
          <cell r="AF19">
            <v>26</v>
          </cell>
          <cell r="AG19" t="str">
            <v xml:space="preserve">Muy bajo </v>
          </cell>
          <cell r="AH19">
            <v>6.7296705324853479</v>
          </cell>
          <cell r="AI19">
            <v>19</v>
          </cell>
          <cell r="AJ19" t="str">
            <v xml:space="preserve">Muy bajo </v>
          </cell>
          <cell r="AK19">
            <v>6.5962962962962965</v>
          </cell>
          <cell r="AL19">
            <v>18</v>
          </cell>
          <cell r="AM19" t="str">
            <v xml:space="preserve">Muy bajo </v>
          </cell>
        </row>
        <row r="20">
          <cell r="B20" t="str">
            <v xml:space="preserve">CARONI                </v>
          </cell>
          <cell r="C20">
            <v>9</v>
          </cell>
          <cell r="D20">
            <v>10</v>
          </cell>
          <cell r="E20" t="str">
            <v>MUY BAJO</v>
          </cell>
          <cell r="F20" t="str">
            <v xml:space="preserve">CARONI                </v>
          </cell>
          <cell r="G20">
            <v>0.11619219782415349</v>
          </cell>
          <cell r="H20">
            <v>18</v>
          </cell>
          <cell r="I20" t="str">
            <v xml:space="preserve">Muy bajo </v>
          </cell>
          <cell r="J20">
            <v>1.0926656792780878</v>
          </cell>
          <cell r="K20">
            <v>19</v>
          </cell>
          <cell r="L20" t="str">
            <v>Mediano</v>
          </cell>
          <cell r="M20">
            <v>0.10633828812205431</v>
          </cell>
          <cell r="N20">
            <v>17</v>
          </cell>
          <cell r="O20" t="str">
            <v xml:space="preserve">Muy bajo </v>
          </cell>
          <cell r="P20">
            <v>9.4039505211162258</v>
          </cell>
          <cell r="Q20">
            <v>17</v>
          </cell>
          <cell r="R20" t="str">
            <v xml:space="preserve">Muy bajo </v>
          </cell>
          <cell r="S20">
            <v>1.6141882723006684</v>
          </cell>
          <cell r="T20">
            <v>18</v>
          </cell>
          <cell r="U20" t="str">
            <v xml:space="preserve">Muy bajo </v>
          </cell>
          <cell r="V20">
            <v>1.2538859988870648</v>
          </cell>
          <cell r="W20">
            <v>17</v>
          </cell>
          <cell r="X20" t="str">
            <v xml:space="preserve">Muy bajo </v>
          </cell>
          <cell r="Y20">
            <v>-2.7413157421174623E-2</v>
          </cell>
          <cell r="Z20">
            <v>16</v>
          </cell>
          <cell r="AA20" t="str">
            <v>Mediano</v>
          </cell>
          <cell r="AB20">
            <v>9.5146821923945663E-2</v>
          </cell>
          <cell r="AC20">
            <v>27</v>
          </cell>
          <cell r="AD20" t="str">
            <v xml:space="preserve">Muy bajo </v>
          </cell>
          <cell r="AE20">
            <v>-8.7410283750019899E-2</v>
          </cell>
          <cell r="AF20">
            <v>7</v>
          </cell>
          <cell r="AG20" t="str">
            <v xml:space="preserve">Muy bajo </v>
          </cell>
          <cell r="AH20">
            <v>6.7541074526154983</v>
          </cell>
          <cell r="AI20">
            <v>20</v>
          </cell>
          <cell r="AJ20" t="str">
            <v xml:space="preserve">Muy bajo </v>
          </cell>
          <cell r="AK20">
            <v>6.654729697471236</v>
          </cell>
          <cell r="AL20">
            <v>20</v>
          </cell>
          <cell r="AM20" t="str">
            <v xml:space="preserve">Muy bajo </v>
          </cell>
        </row>
        <row r="21">
          <cell r="B21" t="str">
            <v xml:space="preserve">CITIBANK              </v>
          </cell>
          <cell r="C21">
            <v>9.24</v>
          </cell>
          <cell r="D21">
            <v>6</v>
          </cell>
          <cell r="E21" t="str">
            <v>MUY BAJO</v>
          </cell>
          <cell r="F21" t="str">
            <v xml:space="preserve">CITIBANK              </v>
          </cell>
          <cell r="G21">
            <v>0.12879694924240878</v>
          </cell>
          <cell r="H21">
            <v>12</v>
          </cell>
          <cell r="I21" t="str">
            <v xml:space="preserve">Muy bajo </v>
          </cell>
          <cell r="J21">
            <v>1.0678251605930216</v>
          </cell>
          <cell r="K21">
            <v>10</v>
          </cell>
          <cell r="L21" t="str">
            <v>Bajo</v>
          </cell>
          <cell r="M21">
            <v>0.12061614016556868</v>
          </cell>
          <cell r="N21">
            <v>12</v>
          </cell>
          <cell r="O21" t="str">
            <v xml:space="preserve">Muy bajo </v>
          </cell>
          <cell r="P21">
            <v>8.2907643921228882</v>
          </cell>
          <cell r="Q21">
            <v>12</v>
          </cell>
          <cell r="R21" t="str">
            <v xml:space="preserve">Muy bajo </v>
          </cell>
          <cell r="S21">
            <v>2.5696107079453627</v>
          </cell>
          <cell r="T21">
            <v>11</v>
          </cell>
          <cell r="U21" t="str">
            <v xml:space="preserve">Muy bajo </v>
          </cell>
          <cell r="V21">
            <v>1.8989553156422672</v>
          </cell>
          <cell r="W21">
            <v>10</v>
          </cell>
          <cell r="X21" t="str">
            <v xml:space="preserve">Muy bajo </v>
          </cell>
          <cell r="Y21">
            <v>-7.1316107340288093E-2</v>
          </cell>
          <cell r="Z21">
            <v>10</v>
          </cell>
          <cell r="AA21" t="str">
            <v>Mediano</v>
          </cell>
          <cell r="AB21">
            <v>6.2252414401760006E-2</v>
          </cell>
          <cell r="AC21">
            <v>18</v>
          </cell>
          <cell r="AD21" t="str">
            <v xml:space="preserve">Muy bajo </v>
          </cell>
          <cell r="AE21">
            <v>-2.210500302909299E-3</v>
          </cell>
          <cell r="AF21">
            <v>34</v>
          </cell>
          <cell r="AG21" t="str">
            <v xml:space="preserve">Muy bajo </v>
          </cell>
          <cell r="AH21">
            <v>6.065146479935601</v>
          </cell>
          <cell r="AI21">
            <v>15</v>
          </cell>
          <cell r="AJ21" t="str">
            <v xml:space="preserve">Muy bajo </v>
          </cell>
          <cell r="AK21">
            <v>6.0403551738478152</v>
          </cell>
          <cell r="AL21">
            <v>15</v>
          </cell>
          <cell r="AM21" t="str">
            <v xml:space="preserve">Muy bajo </v>
          </cell>
        </row>
        <row r="22">
          <cell r="B22" t="str">
            <v xml:space="preserve">CONFEDERADO           </v>
          </cell>
          <cell r="C22">
            <v>5.66</v>
          </cell>
          <cell r="D22">
            <v>29</v>
          </cell>
          <cell r="E22" t="str">
            <v>MEDIO</v>
          </cell>
          <cell r="F22" t="str">
            <v xml:space="preserve">CONFEDERADO           </v>
          </cell>
          <cell r="G22">
            <v>8.1420611132344958E-2</v>
          </cell>
          <cell r="H22">
            <v>30</v>
          </cell>
          <cell r="I22" t="str">
            <v>Bajo</v>
          </cell>
          <cell r="J22">
            <v>1.1515819929760052</v>
          </cell>
          <cell r="K22">
            <v>30</v>
          </cell>
          <cell r="L22" t="str">
            <v>Muy Alto</v>
          </cell>
          <cell r="M22">
            <v>7.070326874592027E-2</v>
          </cell>
          <cell r="N22">
            <v>31</v>
          </cell>
          <cell r="O22" t="str">
            <v>Bajo</v>
          </cell>
          <cell r="P22">
            <v>14.143617653571386</v>
          </cell>
          <cell r="Q22">
            <v>31</v>
          </cell>
          <cell r="R22" t="str">
            <v>Alto</v>
          </cell>
          <cell r="S22">
            <v>0.96846672075059093</v>
          </cell>
          <cell r="T22">
            <v>32</v>
          </cell>
          <cell r="U22" t="str">
            <v>Mediano</v>
          </cell>
          <cell r="V22">
            <v>0.53713907261552873</v>
          </cell>
          <cell r="W22">
            <v>35</v>
          </cell>
          <cell r="X22" t="str">
            <v>Alto</v>
          </cell>
          <cell r="Y22">
            <v>8.2765342905332037E-2</v>
          </cell>
          <cell r="Z22">
            <v>35</v>
          </cell>
          <cell r="AA22" t="str">
            <v>Muy Alto</v>
          </cell>
          <cell r="AB22">
            <v>2.8422460125202966E-2</v>
          </cell>
          <cell r="AC22">
            <v>10</v>
          </cell>
          <cell r="AD22" t="str">
            <v xml:space="preserve">Muy bajo </v>
          </cell>
          <cell r="AE22">
            <v>-1.2214139795448766E-2</v>
          </cell>
          <cell r="AF22">
            <v>28</v>
          </cell>
          <cell r="AG22" t="str">
            <v xml:space="preserve">Muy bajo </v>
          </cell>
          <cell r="AH22">
            <v>7.7233359931396866</v>
          </cell>
          <cell r="AI22">
            <v>27</v>
          </cell>
          <cell r="AJ22" t="str">
            <v xml:space="preserve">Muy bajo </v>
          </cell>
          <cell r="AK22">
            <v>7.3948984693421451</v>
          </cell>
          <cell r="AL22">
            <v>26</v>
          </cell>
          <cell r="AM22" t="str">
            <v xml:space="preserve">Muy bajo </v>
          </cell>
        </row>
        <row r="23">
          <cell r="B23" t="str">
            <v>CORP BANCA</v>
          </cell>
          <cell r="C23">
            <v>5.44</v>
          </cell>
          <cell r="D23">
            <v>33</v>
          </cell>
          <cell r="E23" t="str">
            <v>MEDIO</v>
          </cell>
          <cell r="F23" t="str">
            <v>CORP BANCA</v>
          </cell>
          <cell r="G23">
            <v>0.1088696892878345</v>
          </cell>
          <cell r="H23">
            <v>21</v>
          </cell>
          <cell r="I23" t="str">
            <v xml:space="preserve">Muy bajo </v>
          </cell>
          <cell r="J23">
            <v>1.2502264334494031</v>
          </cell>
          <cell r="K23">
            <v>38</v>
          </cell>
          <cell r="L23" t="str">
            <v>Muy Alto</v>
          </cell>
          <cell r="M23">
            <v>8.7079977174583129E-2</v>
          </cell>
          <cell r="N23">
            <v>23</v>
          </cell>
          <cell r="O23" t="str">
            <v>Bajo</v>
          </cell>
          <cell r="P23">
            <v>11.483696165826277</v>
          </cell>
          <cell r="Q23">
            <v>23</v>
          </cell>
          <cell r="R23" t="str">
            <v>Mediano</v>
          </cell>
          <cell r="S23">
            <v>0.89834344139364009</v>
          </cell>
          <cell r="T23">
            <v>35</v>
          </cell>
          <cell r="U23" t="str">
            <v>Alto</v>
          </cell>
          <cell r="V23">
            <v>0.4350846862461813</v>
          </cell>
          <cell r="W23">
            <v>38</v>
          </cell>
          <cell r="X23" t="str">
            <v>Muy Alto</v>
          </cell>
          <cell r="Y23">
            <v>0.17198162217364307</v>
          </cell>
          <cell r="Z23">
            <v>39</v>
          </cell>
          <cell r="AA23" t="str">
            <v>Muy Alto</v>
          </cell>
          <cell r="AB23">
            <v>-1.4637990397548468</v>
          </cell>
          <cell r="AC23">
            <v>1</v>
          </cell>
          <cell r="AD23" t="str">
            <v xml:space="preserve">Muy bajo </v>
          </cell>
          <cell r="AE23">
            <v>-1.5393782642051594E-2</v>
          </cell>
          <cell r="AF23">
            <v>27</v>
          </cell>
          <cell r="AG23" t="str">
            <v xml:space="preserve">Muy bajo </v>
          </cell>
          <cell r="AH23">
            <v>4.8846638919905505</v>
          </cell>
          <cell r="AI23">
            <v>11</v>
          </cell>
          <cell r="AJ23" t="str">
            <v xml:space="preserve">Muy bajo </v>
          </cell>
          <cell r="AK23">
            <v>4.8367780769118083</v>
          </cell>
          <cell r="AL23">
            <v>11</v>
          </cell>
          <cell r="AM23" t="str">
            <v xml:space="preserve">Muy bajo </v>
          </cell>
        </row>
        <row r="24">
          <cell r="B24" t="str">
            <v>EUROBANK</v>
          </cell>
          <cell r="C24">
            <v>9.24</v>
          </cell>
          <cell r="D24">
            <v>7</v>
          </cell>
          <cell r="E24" t="str">
            <v>MUY BAJO</v>
          </cell>
          <cell r="F24" t="str">
            <v>EUROBANK</v>
          </cell>
          <cell r="G24">
            <v>0.40193537393612727</v>
          </cell>
          <cell r="H24">
            <v>3</v>
          </cell>
          <cell r="I24" t="str">
            <v xml:space="preserve">Muy bajo </v>
          </cell>
          <cell r="J24">
            <v>1.2136325181086309</v>
          </cell>
          <cell r="K24">
            <v>35</v>
          </cell>
          <cell r="L24" t="str">
            <v>Muy Alto</v>
          </cell>
          <cell r="M24">
            <v>0.33118375450463206</v>
          </cell>
          <cell r="N24">
            <v>3</v>
          </cell>
          <cell r="O24" t="str">
            <v xml:space="preserve">Muy bajo </v>
          </cell>
          <cell r="P24">
            <v>3.0194717778224041</v>
          </cell>
          <cell r="Q24">
            <v>3</v>
          </cell>
          <cell r="R24" t="str">
            <v xml:space="preserve">Muy bajo </v>
          </cell>
          <cell r="S24">
            <v>1.8814334891270885</v>
          </cell>
          <cell r="T24">
            <v>16</v>
          </cell>
          <cell r="U24" t="str">
            <v xml:space="preserve">Muy bajo </v>
          </cell>
          <cell r="V24">
            <v>1.8814334891270885</v>
          </cell>
          <cell r="W24">
            <v>11</v>
          </cell>
          <cell r="X24" t="str">
            <v xml:space="preserve">Muy bajo </v>
          </cell>
          <cell r="Y24">
            <v>-0.37100692961711879</v>
          </cell>
          <cell r="Z24">
            <v>3</v>
          </cell>
          <cell r="AA24" t="str">
            <v xml:space="preserve">Muy bajo </v>
          </cell>
          <cell r="AB24">
            <v>8.1160839288818884E-2</v>
          </cell>
          <cell r="AC24">
            <v>21</v>
          </cell>
          <cell r="AD24" t="str">
            <v xml:space="preserve">Muy bajo </v>
          </cell>
          <cell r="AE24">
            <v>-1.0133803393057694E-2</v>
          </cell>
          <cell r="AF24">
            <v>29</v>
          </cell>
          <cell r="AG24" t="str">
            <v xml:space="preserve">Muy bajo </v>
          </cell>
          <cell r="AH24">
            <v>1.4879621572171273</v>
          </cell>
          <cell r="AI24">
            <v>4</v>
          </cell>
          <cell r="AJ24" t="str">
            <v xml:space="preserve">Muy bajo </v>
          </cell>
          <cell r="AK24">
            <v>1.2627537169675196</v>
          </cell>
          <cell r="AL24">
            <v>4</v>
          </cell>
          <cell r="AM24" t="str">
            <v xml:space="preserve">Muy bajo </v>
          </cell>
        </row>
        <row r="25">
          <cell r="B25" t="str">
            <v xml:space="preserve">EXTERIOR              </v>
          </cell>
          <cell r="C25">
            <v>8.52</v>
          </cell>
          <cell r="D25">
            <v>14</v>
          </cell>
          <cell r="E25" t="str">
            <v>MUY BAJO</v>
          </cell>
          <cell r="F25" t="str">
            <v xml:space="preserve">EXTERIOR              </v>
          </cell>
          <cell r="G25">
            <v>0.11910744504773767</v>
          </cell>
          <cell r="H25">
            <v>17</v>
          </cell>
          <cell r="I25" t="str">
            <v xml:space="preserve">Muy bajo </v>
          </cell>
          <cell r="J25">
            <v>1.1013158244617345</v>
          </cell>
          <cell r="K25">
            <v>21</v>
          </cell>
          <cell r="L25" t="str">
            <v>Alto</v>
          </cell>
          <cell r="M25">
            <v>0.1081501258786971</v>
          </cell>
          <cell r="N25">
            <v>14</v>
          </cell>
          <cell r="O25" t="str">
            <v xml:space="preserve">Muy bajo </v>
          </cell>
          <cell r="P25">
            <v>9.2464062512660963</v>
          </cell>
          <cell r="Q25">
            <v>14</v>
          </cell>
          <cell r="R25" t="str">
            <v xml:space="preserve">Muy bajo </v>
          </cell>
          <cell r="S25">
            <v>1.4947684505437964</v>
          </cell>
          <cell r="T25">
            <v>19</v>
          </cell>
          <cell r="U25" t="str">
            <v xml:space="preserve">Muy bajo </v>
          </cell>
          <cell r="V25">
            <v>1.1756055451409066</v>
          </cell>
          <cell r="W25">
            <v>18</v>
          </cell>
          <cell r="X25" t="str">
            <v>Bajo</v>
          </cell>
          <cell r="Y25">
            <v>-2.0816198226277682E-2</v>
          </cell>
          <cell r="Z25">
            <v>18</v>
          </cell>
          <cell r="AA25" t="str">
            <v>Mediano</v>
          </cell>
          <cell r="AB25">
            <v>8.2790663773408768E-2</v>
          </cell>
          <cell r="AC25">
            <v>22</v>
          </cell>
          <cell r="AD25" t="str">
            <v xml:space="preserve">Muy bajo </v>
          </cell>
          <cell r="AE25">
            <v>-6.6205657102423349E-2</v>
          </cell>
          <cell r="AF25">
            <v>13</v>
          </cell>
          <cell r="AG25" t="str">
            <v xml:space="preserve">Muy bajo </v>
          </cell>
          <cell r="AH25">
            <v>6.5717953266713574</v>
          </cell>
          <cell r="AI25">
            <v>16</v>
          </cell>
          <cell r="AJ25" t="str">
            <v xml:space="preserve">Muy bajo </v>
          </cell>
          <cell r="AK25">
            <v>6.4716194871877581</v>
          </cell>
          <cell r="AL25">
            <v>16</v>
          </cell>
          <cell r="AM25" t="str">
            <v xml:space="preserve">Muy bajo </v>
          </cell>
        </row>
        <row r="26">
          <cell r="B26" t="str">
            <v xml:space="preserve">FEDERAL               </v>
          </cell>
          <cell r="C26">
            <v>4.2</v>
          </cell>
          <cell r="D26">
            <v>37</v>
          </cell>
          <cell r="E26" t="str">
            <v>MEDIO-ALTO</v>
          </cell>
          <cell r="F26" t="str">
            <v xml:space="preserve">FEDERAL               </v>
          </cell>
          <cell r="G26">
            <v>5.7763133820107462E-2</v>
          </cell>
          <cell r="H26">
            <v>36</v>
          </cell>
          <cell r="I26" t="str">
            <v>Alto</v>
          </cell>
          <cell r="J26">
            <v>1.0911570901124976</v>
          </cell>
          <cell r="K26">
            <v>16</v>
          </cell>
          <cell r="L26" t="str">
            <v>Mediano</v>
          </cell>
          <cell r="M26">
            <v>5.2937504914303511E-2</v>
          </cell>
          <cell r="N26">
            <v>36</v>
          </cell>
          <cell r="O26" t="str">
            <v>Alto</v>
          </cell>
          <cell r="P26">
            <v>18.890198954764184</v>
          </cell>
          <cell r="Q26">
            <v>36</v>
          </cell>
          <cell r="R26" t="str">
            <v>Muy Alto</v>
          </cell>
          <cell r="S26">
            <v>0.68788453741479361</v>
          </cell>
          <cell r="T26">
            <v>37</v>
          </cell>
          <cell r="U26" t="str">
            <v>Alto</v>
          </cell>
          <cell r="V26">
            <v>0.63366583716989633</v>
          </cell>
          <cell r="W26">
            <v>31</v>
          </cell>
          <cell r="X26" t="str">
            <v>Alto</v>
          </cell>
          <cell r="Y26">
            <v>3.5572022587787071E-2</v>
          </cell>
          <cell r="Z26">
            <v>29</v>
          </cell>
          <cell r="AA26" t="str">
            <v>Alto</v>
          </cell>
          <cell r="AB26">
            <v>8.6620003573712703E-2</v>
          </cell>
          <cell r="AC26">
            <v>24</v>
          </cell>
          <cell r="AD26" t="str">
            <v xml:space="preserve">Muy bajo </v>
          </cell>
          <cell r="AE26">
            <v>-8.0186804771791784E-2</v>
          </cell>
          <cell r="AF26">
            <v>9</v>
          </cell>
          <cell r="AG26" t="str">
            <v xml:space="preserve">Muy bajo </v>
          </cell>
          <cell r="AH26">
            <v>15.476824153109183</v>
          </cell>
          <cell r="AI26">
            <v>40</v>
          </cell>
          <cell r="AJ26" t="str">
            <v>Mediano</v>
          </cell>
          <cell r="AK26">
            <v>15.467952215774062</v>
          </cell>
          <cell r="AL26">
            <v>40</v>
          </cell>
          <cell r="AM26" t="str">
            <v>Mediano</v>
          </cell>
        </row>
        <row r="27">
          <cell r="B27" t="str">
            <v>FIVENEZ</v>
          </cell>
          <cell r="C27">
            <v>6.72</v>
          </cell>
          <cell r="D27">
            <v>26</v>
          </cell>
          <cell r="E27" t="str">
            <v>MEDIO-BAJO</v>
          </cell>
          <cell r="F27" t="str">
            <v>FIVENEZ</v>
          </cell>
          <cell r="G27">
            <v>0.22189703274376232</v>
          </cell>
          <cell r="H27">
            <v>5</v>
          </cell>
          <cell r="I27" t="str">
            <v xml:space="preserve">Muy bajo </v>
          </cell>
          <cell r="J27">
            <v>1.2606054957093935</v>
          </cell>
          <cell r="K27">
            <v>39</v>
          </cell>
          <cell r="L27" t="str">
            <v>Muy Alto</v>
          </cell>
          <cell r="M27">
            <v>0.17602416735371434</v>
          </cell>
          <cell r="N27">
            <v>7</v>
          </cell>
          <cell r="O27" t="str">
            <v xml:space="preserve">Muy bajo </v>
          </cell>
          <cell r="P27">
            <v>5.6810380928576434</v>
          </cell>
          <cell r="Q27">
            <v>7</v>
          </cell>
          <cell r="R27" t="str">
            <v xml:space="preserve">Muy bajo </v>
          </cell>
          <cell r="S27">
            <v>0.89935116596218712</v>
          </cell>
          <cell r="T27">
            <v>34</v>
          </cell>
          <cell r="U27" t="str">
            <v>Alto</v>
          </cell>
          <cell r="V27">
            <v>0.85146720386589292</v>
          </cell>
          <cell r="W27">
            <v>26</v>
          </cell>
          <cell r="X27" t="str">
            <v>Mediano</v>
          </cell>
          <cell r="Y27">
            <v>5.0799707446296236E-2</v>
          </cell>
          <cell r="Z27">
            <v>31</v>
          </cell>
          <cell r="AA27" t="str">
            <v>Alto</v>
          </cell>
          <cell r="AB27">
            <v>0.2356</v>
          </cell>
          <cell r="AC27">
            <v>35</v>
          </cell>
          <cell r="AD27" t="str">
            <v xml:space="preserve">Muy bajo </v>
          </cell>
          <cell r="AE27">
            <v>-6.920814224294275E-2</v>
          </cell>
          <cell r="AF27">
            <v>12</v>
          </cell>
          <cell r="AG27" t="str">
            <v xml:space="preserve">Muy bajo </v>
          </cell>
          <cell r="AH27">
            <v>3.3769982417672897</v>
          </cell>
          <cell r="AI27">
            <v>8</v>
          </cell>
          <cell r="AJ27" t="str">
            <v xml:space="preserve">Muy bajo </v>
          </cell>
          <cell r="AK27">
            <v>3.335193898925398</v>
          </cell>
          <cell r="AL27">
            <v>8</v>
          </cell>
          <cell r="AM27" t="str">
            <v xml:space="preserve">Muy bajo </v>
          </cell>
        </row>
        <row r="28">
          <cell r="B28" t="str">
            <v xml:space="preserve">GANADERO              </v>
          </cell>
          <cell r="C28">
            <v>9.24</v>
          </cell>
          <cell r="D28">
            <v>8</v>
          </cell>
          <cell r="E28" t="str">
            <v>MUY BAJO</v>
          </cell>
          <cell r="F28" t="str">
            <v xml:space="preserve">GANADERO              </v>
          </cell>
          <cell r="G28">
            <v>0.4587992399797397</v>
          </cell>
          <cell r="H28">
            <v>2</v>
          </cell>
          <cell r="I28" t="str">
            <v xml:space="preserve">Muy bajo </v>
          </cell>
          <cell r="J28">
            <v>1.1829859334545183</v>
          </cell>
          <cell r="K28">
            <v>32</v>
          </cell>
          <cell r="L28" t="str">
            <v>Muy Alto</v>
          </cell>
          <cell r="M28">
            <v>0.38783152614500543</v>
          </cell>
          <cell r="N28">
            <v>2</v>
          </cell>
          <cell r="O28" t="str">
            <v xml:space="preserve">Muy bajo </v>
          </cell>
          <cell r="P28">
            <v>2.5784391741947053</v>
          </cell>
          <cell r="Q28">
            <v>2</v>
          </cell>
          <cell r="R28" t="str">
            <v xml:space="preserve">Muy bajo </v>
          </cell>
          <cell r="S28">
            <v>25.047584263800477</v>
          </cell>
          <cell r="T28">
            <v>1</v>
          </cell>
          <cell r="U28" t="str">
            <v xml:space="preserve">Muy bajo </v>
          </cell>
          <cell r="V28">
            <v>2.5072923984825066</v>
          </cell>
          <cell r="W28">
            <v>7</v>
          </cell>
          <cell r="X28" t="str">
            <v xml:space="preserve">Muy bajo </v>
          </cell>
          <cell r="Y28">
            <v>-0.73602382193923754</v>
          </cell>
          <cell r="Z28">
            <v>2</v>
          </cell>
          <cell r="AA28" t="str">
            <v xml:space="preserve">Muy bajo </v>
          </cell>
          <cell r="AB28">
            <v>-2.1545239630346588E-2</v>
          </cell>
          <cell r="AC28">
            <v>7</v>
          </cell>
          <cell r="AD28" t="str">
            <v xml:space="preserve">Muy bajo </v>
          </cell>
          <cell r="AE28">
            <v>-9.2321408484737372E-3</v>
          </cell>
          <cell r="AF28">
            <v>32</v>
          </cell>
          <cell r="AG28" t="str">
            <v xml:space="preserve">Muy bajo </v>
          </cell>
          <cell r="AH28">
            <v>0.62036153663485127</v>
          </cell>
          <cell r="AI28">
            <v>2</v>
          </cell>
          <cell r="AJ28" t="str">
            <v xml:space="preserve">Muy bajo </v>
          </cell>
          <cell r="AK28">
            <v>0.60720490270006788</v>
          </cell>
          <cell r="AL28">
            <v>2</v>
          </cell>
          <cell r="AM28" t="str">
            <v xml:space="preserve">Muy bajo </v>
          </cell>
        </row>
        <row r="29">
          <cell r="B29" t="str">
            <v xml:space="preserve">GUAYANA               </v>
          </cell>
          <cell r="C29">
            <v>2.84</v>
          </cell>
          <cell r="D29">
            <v>41</v>
          </cell>
          <cell r="E29" t="str">
            <v>ALTO</v>
          </cell>
          <cell r="F29" t="str">
            <v xml:space="preserve">GUAYANA               </v>
          </cell>
          <cell r="G29">
            <v>5.3632577988571659E-3</v>
          </cell>
          <cell r="H29">
            <v>40</v>
          </cell>
          <cell r="I29" t="str">
            <v>Muy Alto</v>
          </cell>
          <cell r="J29">
            <v>1.2616555586554656</v>
          </cell>
          <cell r="K29">
            <v>40</v>
          </cell>
          <cell r="L29" t="str">
            <v>Muy Alto</v>
          </cell>
          <cell r="M29">
            <v>4.2509683106954632E-3</v>
          </cell>
          <cell r="N29">
            <v>40</v>
          </cell>
          <cell r="O29" t="str">
            <v>Muy Alto</v>
          </cell>
          <cell r="P29">
            <v>235.24052096177562</v>
          </cell>
          <cell r="Q29">
            <v>40</v>
          </cell>
          <cell r="R29" t="str">
            <v>Muy Alto</v>
          </cell>
          <cell r="S29">
            <v>0.41997538245120447</v>
          </cell>
          <cell r="T29">
            <v>40</v>
          </cell>
          <cell r="U29" t="str">
            <v>Muy Alto</v>
          </cell>
          <cell r="V29">
            <v>2.0497396754789465E-2</v>
          </cell>
          <cell r="W29">
            <v>40</v>
          </cell>
          <cell r="X29" t="str">
            <v>Muy Alto</v>
          </cell>
          <cell r="Y29">
            <v>0.28282128001167628</v>
          </cell>
          <cell r="Z29">
            <v>40</v>
          </cell>
          <cell r="AA29" t="str">
            <v>Muy Alto</v>
          </cell>
          <cell r="AB29">
            <v>1.3377384182341048</v>
          </cell>
          <cell r="AC29">
            <v>40</v>
          </cell>
          <cell r="AD29" t="str">
            <v>Muy Alto</v>
          </cell>
          <cell r="AE29">
            <v>-3.5054848434098153E-2</v>
          </cell>
          <cell r="AF29">
            <v>22</v>
          </cell>
          <cell r="AG29" t="str">
            <v xml:space="preserve">Muy bajo </v>
          </cell>
          <cell r="AH29">
            <v>11.662368112543962</v>
          </cell>
          <cell r="AI29">
            <v>37</v>
          </cell>
          <cell r="AJ29" t="str">
            <v>Bajo</v>
          </cell>
          <cell r="AK29">
            <v>11.474627365600401</v>
          </cell>
          <cell r="AL29">
            <v>36</v>
          </cell>
          <cell r="AM29" t="str">
            <v>Bajo</v>
          </cell>
        </row>
        <row r="30">
          <cell r="B30" t="str">
            <v xml:space="preserve">I.M.C.P.              </v>
          </cell>
          <cell r="C30">
            <v>3.72</v>
          </cell>
          <cell r="D30">
            <v>39</v>
          </cell>
          <cell r="E30" t="str">
            <v>ALTO</v>
          </cell>
          <cell r="F30" t="str">
            <v xml:space="preserve">I.M.C.P.              </v>
          </cell>
          <cell r="G30">
            <v>0.10014792084254609</v>
          </cell>
          <cell r="H30">
            <v>24</v>
          </cell>
          <cell r="I30" t="str">
            <v xml:space="preserve">Muy bajo </v>
          </cell>
          <cell r="J30">
            <v>1.1522000427059009</v>
          </cell>
          <cell r="K30">
            <v>31</v>
          </cell>
          <cell r="L30" t="str">
            <v>Muy Alto</v>
          </cell>
          <cell r="M30">
            <v>8.6918865761671252E-2</v>
          </cell>
          <cell r="N30">
            <v>24</v>
          </cell>
          <cell r="O30" t="str">
            <v>Bajo</v>
          </cell>
          <cell r="P30">
            <v>11.504982160512402</v>
          </cell>
          <cell r="Q30">
            <v>24</v>
          </cell>
          <cell r="R30" t="str">
            <v>Mediano</v>
          </cell>
          <cell r="S30">
            <v>-1.0359628770301623</v>
          </cell>
          <cell r="T30">
            <v>41</v>
          </cell>
          <cell r="U30" t="str">
            <v>Muy Alto</v>
          </cell>
          <cell r="V30">
            <v>0.65800192340329233</v>
          </cell>
          <cell r="W30">
            <v>30</v>
          </cell>
          <cell r="X30" t="str">
            <v>Alto</v>
          </cell>
          <cell r="Y30">
            <v>5.9942016225145223E-2</v>
          </cell>
          <cell r="Z30">
            <v>32</v>
          </cell>
          <cell r="AA30" t="str">
            <v>Alto</v>
          </cell>
          <cell r="AB30">
            <v>0.83393823504840803</v>
          </cell>
          <cell r="AC30">
            <v>39</v>
          </cell>
          <cell r="AD30" t="str">
            <v>Muy Alto</v>
          </cell>
          <cell r="AE30">
            <v>0.38069884866325582</v>
          </cell>
          <cell r="AF30">
            <v>41</v>
          </cell>
          <cell r="AG30" t="str">
            <v>Muy Alto</v>
          </cell>
          <cell r="AH30">
            <v>6.7879984711428207</v>
          </cell>
          <cell r="AI30">
            <v>21</v>
          </cell>
          <cell r="AJ30" t="str">
            <v xml:space="preserve">Muy bajo </v>
          </cell>
          <cell r="AK30">
            <v>6.762899732449994</v>
          </cell>
          <cell r="AL30">
            <v>21</v>
          </cell>
          <cell r="AM30" t="str">
            <v xml:space="preserve">Muy bajo </v>
          </cell>
        </row>
        <row r="31">
          <cell r="B31" t="str">
            <v xml:space="preserve">INDUSTRIAL DE VZLA.   </v>
          </cell>
          <cell r="C31">
            <v>4.3</v>
          </cell>
          <cell r="D31">
            <v>36</v>
          </cell>
          <cell r="E31" t="str">
            <v>MEDIO-ALTO</v>
          </cell>
          <cell r="F31" t="str">
            <v xml:space="preserve">INDUSTRIAL DE VZLA.   </v>
          </cell>
          <cell r="G31">
            <v>-0.15148050095112583</v>
          </cell>
          <cell r="H31">
            <v>41</v>
          </cell>
          <cell r="I31" t="str">
            <v>Muy Alto</v>
          </cell>
          <cell r="J31">
            <v>1.576733447213325</v>
          </cell>
          <cell r="K31">
            <v>41</v>
          </cell>
          <cell r="L31" t="str">
            <v>Muy Alto</v>
          </cell>
          <cell r="M31">
            <v>-9.6072358469244293E-2</v>
          </cell>
          <cell r="N31">
            <v>41</v>
          </cell>
          <cell r="O31" t="str">
            <v>Muy Alto</v>
          </cell>
          <cell r="P31">
            <v>1000</v>
          </cell>
          <cell r="Q31">
            <v>41</v>
          </cell>
          <cell r="R31" t="str">
            <v>Muy Alto</v>
          </cell>
          <cell r="S31">
            <v>2.0838955327362139</v>
          </cell>
          <cell r="T31">
            <v>12</v>
          </cell>
          <cell r="U31" t="str">
            <v xml:space="preserve">Muy bajo </v>
          </cell>
          <cell r="V31">
            <v>-0.26265253330295496</v>
          </cell>
          <cell r="W31">
            <v>41</v>
          </cell>
          <cell r="X31" t="str">
            <v>Muy Alto</v>
          </cell>
          <cell r="Y31">
            <v>1.0333593774291965</v>
          </cell>
          <cell r="Z31">
            <v>41</v>
          </cell>
          <cell r="AA31" t="str">
            <v>Muy Alto</v>
          </cell>
          <cell r="AB31">
            <v>0.75575683195419263</v>
          </cell>
          <cell r="AC31">
            <v>38</v>
          </cell>
          <cell r="AD31" t="str">
            <v>Muy Alto</v>
          </cell>
          <cell r="AE31">
            <v>-4.7814438159168554E-2</v>
          </cell>
          <cell r="AF31">
            <v>19</v>
          </cell>
          <cell r="AG31" t="str">
            <v xml:space="preserve">Muy bajo </v>
          </cell>
          <cell r="AH31">
            <v>2.4799770143129822</v>
          </cell>
          <cell r="AI31">
            <v>5</v>
          </cell>
          <cell r="AJ31" t="str">
            <v xml:space="preserve">Muy bajo </v>
          </cell>
          <cell r="AK31">
            <v>2.4523586865217126</v>
          </cell>
          <cell r="AL31">
            <v>5</v>
          </cell>
          <cell r="AM31" t="str">
            <v xml:space="preserve">Muy bajo </v>
          </cell>
        </row>
        <row r="32">
          <cell r="B32" t="str">
            <v xml:space="preserve">ING BANK              </v>
          </cell>
          <cell r="C32">
            <v>7.24</v>
          </cell>
          <cell r="D32">
            <v>24</v>
          </cell>
          <cell r="E32" t="str">
            <v>BAJO</v>
          </cell>
          <cell r="F32" t="str">
            <v xml:space="preserve">ING BANK              </v>
          </cell>
          <cell r="G32">
            <v>6.0125698157838997E-2</v>
          </cell>
          <cell r="H32">
            <v>35</v>
          </cell>
          <cell r="I32" t="str">
            <v>Mediano</v>
          </cell>
          <cell r="J32">
            <v>1.0181396101500906</v>
          </cell>
          <cell r="K32">
            <v>2</v>
          </cell>
          <cell r="L32" t="str">
            <v xml:space="preserve">Muy bajo </v>
          </cell>
          <cell r="M32">
            <v>5.9054473039287292E-2</v>
          </cell>
          <cell r="N32">
            <v>34</v>
          </cell>
          <cell r="O32" t="str">
            <v>Alto</v>
          </cell>
          <cell r="P32">
            <v>16.933518301564185</v>
          </cell>
          <cell r="Q32">
            <v>34</v>
          </cell>
          <cell r="R32" t="str">
            <v>Muy Alto</v>
          </cell>
          <cell r="S32">
            <v>3.9628182106263861</v>
          </cell>
          <cell r="T32">
            <v>8</v>
          </cell>
          <cell r="U32" t="str">
            <v xml:space="preserve">Muy bajo </v>
          </cell>
          <cell r="V32">
            <v>3.3146080682190879</v>
          </cell>
          <cell r="W32">
            <v>6</v>
          </cell>
          <cell r="X32" t="str">
            <v xml:space="preserve">Muy bajo </v>
          </cell>
          <cell r="Y32">
            <v>-5.3904667220080291E-2</v>
          </cell>
          <cell r="Z32">
            <v>12</v>
          </cell>
          <cell r="AA32" t="str">
            <v>Mediano</v>
          </cell>
          <cell r="AB32">
            <v>-0.27088089272040283</v>
          </cell>
          <cell r="AC32">
            <v>3</v>
          </cell>
          <cell r="AD32" t="str">
            <v xml:space="preserve">Muy bajo </v>
          </cell>
          <cell r="AE32">
            <v>-8.9862611000258941E-2</v>
          </cell>
          <cell r="AF32">
            <v>6</v>
          </cell>
          <cell r="AG32" t="str">
            <v xml:space="preserve">Muy bajo </v>
          </cell>
          <cell r="AH32">
            <v>15.001287069897797</v>
          </cell>
          <cell r="AI32">
            <v>39</v>
          </cell>
          <cell r="AJ32" t="str">
            <v>Mediano</v>
          </cell>
          <cell r="AK32">
            <v>12.463326123711028</v>
          </cell>
          <cell r="AL32">
            <v>38</v>
          </cell>
          <cell r="AM32" t="str">
            <v>Bajo</v>
          </cell>
        </row>
        <row r="33">
          <cell r="B33" t="str">
            <v>INTERBANK</v>
          </cell>
          <cell r="C33">
            <v>7.28</v>
          </cell>
          <cell r="D33">
            <v>23</v>
          </cell>
          <cell r="E33" t="str">
            <v>BAJO</v>
          </cell>
          <cell r="F33" t="str">
            <v>INTERBANK</v>
          </cell>
          <cell r="G33">
            <v>0.12152337479048413</v>
          </cell>
          <cell r="H33">
            <v>14</v>
          </cell>
          <cell r="I33" t="str">
            <v xml:space="preserve">Muy bajo </v>
          </cell>
          <cell r="J33">
            <v>1.1282966207765641</v>
          </cell>
          <cell r="K33">
            <v>25</v>
          </cell>
          <cell r="L33" t="str">
            <v>Muy Alto</v>
          </cell>
          <cell r="M33">
            <v>0.10770516595790579</v>
          </cell>
          <cell r="N33">
            <v>16</v>
          </cell>
          <cell r="O33" t="str">
            <v xml:space="preserve">Muy bajo </v>
          </cell>
          <cell r="P33">
            <v>9.2846057206840769</v>
          </cell>
          <cell r="Q33">
            <v>16</v>
          </cell>
          <cell r="R33" t="str">
            <v xml:space="preserve">Muy bajo </v>
          </cell>
          <cell r="S33">
            <v>1.1062843324498128</v>
          </cell>
          <cell r="T33">
            <v>26</v>
          </cell>
          <cell r="U33" t="str">
            <v>Bajo</v>
          </cell>
          <cell r="V33">
            <v>0.9472063570725211</v>
          </cell>
          <cell r="W33">
            <v>25</v>
          </cell>
          <cell r="X33" t="str">
            <v>Mediano</v>
          </cell>
          <cell r="Y33">
            <v>7.871425587695895E-3</v>
          </cell>
          <cell r="Z33">
            <v>25</v>
          </cell>
          <cell r="AA33" t="str">
            <v>Alto</v>
          </cell>
          <cell r="AB33">
            <v>0.115595781483358</v>
          </cell>
          <cell r="AC33">
            <v>28</v>
          </cell>
          <cell r="AD33" t="str">
            <v>Bajo</v>
          </cell>
          <cell r="AE33">
            <v>-0.10590781093527073</v>
          </cell>
          <cell r="AF33">
            <v>5</v>
          </cell>
          <cell r="AG33" t="str">
            <v xml:space="preserve">Muy bajo </v>
          </cell>
          <cell r="AH33">
            <v>6.6211944132083866</v>
          </cell>
          <cell r="AI33">
            <v>17</v>
          </cell>
          <cell r="AJ33" t="str">
            <v xml:space="preserve">Muy bajo </v>
          </cell>
          <cell r="AK33">
            <v>6.5579257201977113</v>
          </cell>
          <cell r="AL33">
            <v>17</v>
          </cell>
          <cell r="AM33" t="str">
            <v xml:space="preserve">Muy bajo </v>
          </cell>
        </row>
        <row r="34">
          <cell r="B34" t="str">
            <v>LARA</v>
          </cell>
          <cell r="C34">
            <v>8.08</v>
          </cell>
          <cell r="D34">
            <v>19</v>
          </cell>
          <cell r="E34" t="str">
            <v>MUY BAJO</v>
          </cell>
          <cell r="F34" t="str">
            <v>LARA</v>
          </cell>
          <cell r="G34">
            <v>7.770887385062028E-2</v>
          </cell>
          <cell r="H34">
            <v>31</v>
          </cell>
          <cell r="I34" t="str">
            <v>Mediano</v>
          </cell>
          <cell r="J34">
            <v>1.0196202159238241</v>
          </cell>
          <cell r="K34">
            <v>3</v>
          </cell>
          <cell r="L34" t="str">
            <v xml:space="preserve">Muy bajo </v>
          </cell>
          <cell r="M34">
            <v>7.6213547590572597E-2</v>
          </cell>
          <cell r="N34">
            <v>29</v>
          </cell>
          <cell r="O34" t="str">
            <v>Bajo</v>
          </cell>
          <cell r="P34">
            <v>13.12102679397773</v>
          </cell>
          <cell r="Q34">
            <v>29</v>
          </cell>
          <cell r="R34" t="str">
            <v>Alto</v>
          </cell>
          <cell r="S34">
            <v>2.0544011901810064</v>
          </cell>
          <cell r="T34">
            <v>13</v>
          </cell>
          <cell r="U34" t="str">
            <v xml:space="preserve">Muy bajo </v>
          </cell>
          <cell r="V34">
            <v>3.9606533461368003</v>
          </cell>
          <cell r="W34">
            <v>5</v>
          </cell>
          <cell r="X34" t="str">
            <v xml:space="preserve">Muy bajo </v>
          </cell>
          <cell r="Y34">
            <v>-6.4256723737645807E-2</v>
          </cell>
          <cell r="Z34">
            <v>11</v>
          </cell>
          <cell r="AA34" t="str">
            <v>Mediano</v>
          </cell>
          <cell r="AB34">
            <v>1.1057138662254992E-3</v>
          </cell>
          <cell r="AC34">
            <v>9</v>
          </cell>
          <cell r="AD34" t="str">
            <v xml:space="preserve">Muy bajo </v>
          </cell>
          <cell r="AE34">
            <v>-0.19462111583067185</v>
          </cell>
          <cell r="AF34">
            <v>1</v>
          </cell>
          <cell r="AG34" t="str">
            <v xml:space="preserve">Muy bajo </v>
          </cell>
          <cell r="AH34">
            <v>10.486804790811924</v>
          </cell>
          <cell r="AI34">
            <v>32</v>
          </cell>
          <cell r="AJ34" t="str">
            <v>Bajo</v>
          </cell>
          <cell r="AK34">
            <v>10.384175154800758</v>
          </cell>
          <cell r="AL34">
            <v>32</v>
          </cell>
          <cell r="AM34" t="str">
            <v>Bajo</v>
          </cell>
        </row>
        <row r="35">
          <cell r="B35" t="str">
            <v xml:space="preserve">MERCANTIL             </v>
          </cell>
          <cell r="C35">
            <v>8.2799999999999994</v>
          </cell>
          <cell r="D35">
            <v>16</v>
          </cell>
          <cell r="E35" t="str">
            <v>MUY BAJO</v>
          </cell>
          <cell r="F35" t="str">
            <v xml:space="preserve">MERCANTIL             </v>
          </cell>
          <cell r="G35">
            <v>0.11302416358822483</v>
          </cell>
          <cell r="H35">
            <v>19</v>
          </cell>
          <cell r="I35" t="str">
            <v xml:space="preserve">Muy bajo </v>
          </cell>
          <cell r="J35">
            <v>1.1111884157036527</v>
          </cell>
          <cell r="K35">
            <v>23</v>
          </cell>
          <cell r="L35" t="str">
            <v>Alto</v>
          </cell>
          <cell r="M35">
            <v>0.10171467051935834</v>
          </cell>
          <cell r="N35">
            <v>18</v>
          </cell>
          <cell r="O35" t="str">
            <v xml:space="preserve">Muy bajo </v>
          </cell>
          <cell r="P35">
            <v>9.8314234799559213</v>
          </cell>
          <cell r="Q35">
            <v>18</v>
          </cell>
          <cell r="R35" t="str">
            <v xml:space="preserve">Muy bajo </v>
          </cell>
          <cell r="S35">
            <v>1.2668365436130862</v>
          </cell>
          <cell r="T35">
            <v>24</v>
          </cell>
          <cell r="U35" t="str">
            <v>Bajo</v>
          </cell>
          <cell r="V35">
            <v>1.0165102441019116</v>
          </cell>
          <cell r="W35">
            <v>23</v>
          </cell>
          <cell r="X35" t="str">
            <v>Bajo</v>
          </cell>
          <cell r="Y35">
            <v>-2.1404954063273486E-3</v>
          </cell>
          <cell r="Z35">
            <v>23</v>
          </cell>
          <cell r="AA35" t="str">
            <v>Mediano</v>
          </cell>
          <cell r="AB35">
            <v>8.6590480031763575E-2</v>
          </cell>
          <cell r="AC35">
            <v>23</v>
          </cell>
          <cell r="AD35" t="str">
            <v xml:space="preserve">Muy bajo </v>
          </cell>
          <cell r="AE35">
            <v>-6.6085700275755152E-2</v>
          </cell>
          <cell r="AF35">
            <v>14</v>
          </cell>
          <cell r="AG35" t="str">
            <v xml:space="preserve">Muy bajo </v>
          </cell>
          <cell r="AH35">
            <v>6.980675415609956</v>
          </cell>
          <cell r="AI35">
            <v>22</v>
          </cell>
          <cell r="AJ35" t="str">
            <v xml:space="preserve">Muy bajo </v>
          </cell>
          <cell r="AK35">
            <v>6.844447303346497</v>
          </cell>
          <cell r="AL35">
            <v>22</v>
          </cell>
          <cell r="AM35" t="str">
            <v xml:space="preserve">Muy bajo </v>
          </cell>
        </row>
        <row r="36">
          <cell r="B36" t="str">
            <v xml:space="preserve">MONAGAS               </v>
          </cell>
          <cell r="C36">
            <v>8.76</v>
          </cell>
          <cell r="D36">
            <v>12</v>
          </cell>
          <cell r="E36" t="str">
            <v>MUY BAJO</v>
          </cell>
          <cell r="F36" t="str">
            <v xml:space="preserve">MONAGAS               </v>
          </cell>
          <cell r="G36">
            <v>0.17085794897607753</v>
          </cell>
          <cell r="H36">
            <v>9</v>
          </cell>
          <cell r="I36" t="str">
            <v xml:space="preserve">Muy bajo </v>
          </cell>
          <cell r="J36">
            <v>1.1035545871195063</v>
          </cell>
          <cell r="K36">
            <v>22</v>
          </cell>
          <cell r="L36" t="str">
            <v>Alto</v>
          </cell>
          <cell r="M36">
            <v>0.15482509970082248</v>
          </cell>
          <cell r="N36">
            <v>9</v>
          </cell>
          <cell r="O36" t="str">
            <v xml:space="preserve">Muy bajo </v>
          </cell>
          <cell r="P36">
            <v>6.4589010563039073</v>
          </cell>
          <cell r="Q36">
            <v>9</v>
          </cell>
          <cell r="R36" t="str">
            <v xml:space="preserve">Muy bajo </v>
          </cell>
          <cell r="S36">
            <v>2.9044148827566709</v>
          </cell>
          <cell r="T36">
            <v>10</v>
          </cell>
          <cell r="U36" t="str">
            <v xml:space="preserve">Muy bajo </v>
          </cell>
          <cell r="V36">
            <v>1.6499312462025517</v>
          </cell>
          <cell r="W36">
            <v>12</v>
          </cell>
          <cell r="X36" t="str">
            <v xml:space="preserve">Muy bajo </v>
          </cell>
          <cell r="Y36">
            <v>-8.5555284272207557E-2</v>
          </cell>
          <cell r="Z36">
            <v>9</v>
          </cell>
          <cell r="AA36" t="str">
            <v>Mediano</v>
          </cell>
          <cell r="AB36">
            <v>3.8558672671545627E-2</v>
          </cell>
          <cell r="AC36">
            <v>12</v>
          </cell>
          <cell r="AD36" t="str">
            <v xml:space="preserve">Muy bajo </v>
          </cell>
          <cell r="AE36">
            <v>-2.931967749436264E-2</v>
          </cell>
          <cell r="AF36">
            <v>25</v>
          </cell>
          <cell r="AG36" t="str">
            <v xml:space="preserve">Muy bajo </v>
          </cell>
          <cell r="AH36">
            <v>3.8988465718905299</v>
          </cell>
          <cell r="AI36">
            <v>9</v>
          </cell>
          <cell r="AJ36" t="str">
            <v xml:space="preserve">Muy bajo </v>
          </cell>
          <cell r="AK36">
            <v>3.8537476950364202</v>
          </cell>
          <cell r="AL36">
            <v>9</v>
          </cell>
          <cell r="AM36" t="str">
            <v xml:space="preserve">Muy bajo </v>
          </cell>
        </row>
        <row r="37">
          <cell r="B37" t="str">
            <v xml:space="preserve">NOROCO                </v>
          </cell>
          <cell r="C37">
            <v>7.72</v>
          </cell>
          <cell r="D37">
            <v>20</v>
          </cell>
          <cell r="E37" t="str">
            <v>BAJO</v>
          </cell>
          <cell r="F37" t="str">
            <v xml:space="preserve">NOROCO                </v>
          </cell>
          <cell r="G37">
            <v>0.10704945093002666</v>
          </cell>
          <cell r="H37">
            <v>23</v>
          </cell>
          <cell r="I37" t="str">
            <v xml:space="preserve">Muy bajo </v>
          </cell>
          <cell r="J37">
            <v>1.0913029636175946</v>
          </cell>
          <cell r="K37">
            <v>17</v>
          </cell>
          <cell r="L37" t="str">
            <v>Mediano</v>
          </cell>
          <cell r="M37">
            <v>9.8093246787459509E-2</v>
          </cell>
          <cell r="N37">
            <v>21</v>
          </cell>
          <cell r="O37" t="str">
            <v xml:space="preserve">Muy bajo </v>
          </cell>
          <cell r="P37">
            <v>10.194381700574342</v>
          </cell>
          <cell r="Q37">
            <v>21</v>
          </cell>
          <cell r="R37" t="str">
            <v>Mediano</v>
          </cell>
          <cell r="S37">
            <v>1.371838561442549</v>
          </cell>
          <cell r="T37">
            <v>21</v>
          </cell>
          <cell r="U37" t="str">
            <v xml:space="preserve">Muy bajo </v>
          </cell>
          <cell r="V37">
            <v>1.1724641423293034</v>
          </cell>
          <cell r="W37">
            <v>19</v>
          </cell>
          <cell r="X37" t="str">
            <v>Bajo</v>
          </cell>
          <cell r="Y37">
            <v>-1.8195037611820557E-2</v>
          </cell>
          <cell r="Z37">
            <v>19</v>
          </cell>
          <cell r="AA37" t="str">
            <v>Mediano</v>
          </cell>
          <cell r="AB37">
            <v>0.13152774353083335</v>
          </cell>
          <cell r="AC37">
            <v>29</v>
          </cell>
          <cell r="AD37" t="str">
            <v>Mediano</v>
          </cell>
          <cell r="AE37">
            <v>3.4068260180106787E-2</v>
          </cell>
          <cell r="AF37">
            <v>37</v>
          </cell>
          <cell r="AG37" t="str">
            <v>Bajo</v>
          </cell>
          <cell r="AH37">
            <v>7.7165464015013754</v>
          </cell>
          <cell r="AI37">
            <v>26</v>
          </cell>
          <cell r="AJ37" t="str">
            <v xml:space="preserve">Muy bajo </v>
          </cell>
          <cell r="AK37">
            <v>7.5435427789982121</v>
          </cell>
          <cell r="AL37">
            <v>27</v>
          </cell>
          <cell r="AM37" t="str">
            <v xml:space="preserve">Muy bajo </v>
          </cell>
        </row>
        <row r="38">
          <cell r="B38" t="str">
            <v xml:space="preserve">OCCIDENTAL DE DCTO.   </v>
          </cell>
          <cell r="C38">
            <v>7.44</v>
          </cell>
          <cell r="D38">
            <v>21</v>
          </cell>
          <cell r="E38" t="str">
            <v>BAJO</v>
          </cell>
          <cell r="F38" t="str">
            <v xml:space="preserve">OCCIDENTAL DE DCTO.   </v>
          </cell>
          <cell r="G38">
            <v>7.3515460973702429E-2</v>
          </cell>
          <cell r="H38">
            <v>32</v>
          </cell>
          <cell r="I38" t="str">
            <v>Mediano</v>
          </cell>
          <cell r="J38">
            <v>1.0648924106829005</v>
          </cell>
          <cell r="K38">
            <v>9</v>
          </cell>
          <cell r="L38" t="str">
            <v>Bajo</v>
          </cell>
          <cell r="M38">
            <v>6.9035576022706366E-2</v>
          </cell>
          <cell r="N38">
            <v>32</v>
          </cell>
          <cell r="O38" t="str">
            <v>Mediano</v>
          </cell>
          <cell r="P38">
            <v>14.485285089402192</v>
          </cell>
          <cell r="Q38">
            <v>32</v>
          </cell>
          <cell r="R38" t="str">
            <v>Alto</v>
          </cell>
          <cell r="S38">
            <v>1.3325952607328311</v>
          </cell>
          <cell r="T38">
            <v>23</v>
          </cell>
          <cell r="U38" t="str">
            <v xml:space="preserve">Muy bajo </v>
          </cell>
          <cell r="V38">
            <v>1.1328822615781493</v>
          </cell>
          <cell r="W38">
            <v>20</v>
          </cell>
          <cell r="X38" t="str">
            <v>Bajo</v>
          </cell>
          <cell r="Y38">
            <v>-9.4255327845426378E-3</v>
          </cell>
          <cell r="Z38">
            <v>20</v>
          </cell>
          <cell r="AA38" t="str">
            <v>Mediano</v>
          </cell>
          <cell r="AB38">
            <v>3.9625029126459987E-2</v>
          </cell>
          <cell r="AC38">
            <v>14</v>
          </cell>
          <cell r="AD38" t="str">
            <v xml:space="preserve">Muy bajo </v>
          </cell>
          <cell r="AE38">
            <v>-0.16777004384695143</v>
          </cell>
          <cell r="AF38">
            <v>3</v>
          </cell>
          <cell r="AG38" t="str">
            <v xml:space="preserve">Muy bajo </v>
          </cell>
          <cell r="AH38">
            <v>11.646791241952208</v>
          </cell>
          <cell r="AI38">
            <v>36</v>
          </cell>
          <cell r="AJ38" t="str">
            <v>Bajo</v>
          </cell>
          <cell r="AK38">
            <v>11.570052902648062</v>
          </cell>
          <cell r="AL38">
            <v>37</v>
          </cell>
          <cell r="AM38" t="str">
            <v>Bajo</v>
          </cell>
        </row>
        <row r="39">
          <cell r="B39" t="str">
            <v>OCCIDENTE</v>
          </cell>
          <cell r="C39">
            <v>8.76</v>
          </cell>
          <cell r="D39">
            <v>13</v>
          </cell>
          <cell r="E39" t="str">
            <v>MUY BAJO</v>
          </cell>
          <cell r="F39" t="str">
            <v>OCCIDENTE</v>
          </cell>
          <cell r="G39">
            <v>8.4188295884560435E-2</v>
          </cell>
          <cell r="H39">
            <v>29</v>
          </cell>
          <cell r="I39" t="str">
            <v>Bajo</v>
          </cell>
          <cell r="J39">
            <v>1.038848849320374</v>
          </cell>
          <cell r="K39">
            <v>7</v>
          </cell>
          <cell r="L39" t="str">
            <v xml:space="preserve">Muy bajo </v>
          </cell>
          <cell r="M39">
            <v>8.1039985691505861E-2</v>
          </cell>
          <cell r="N39">
            <v>27</v>
          </cell>
          <cell r="O39" t="str">
            <v>Bajo</v>
          </cell>
          <cell r="P39">
            <v>12.339587568619402</v>
          </cell>
          <cell r="Q39">
            <v>27</v>
          </cell>
          <cell r="R39" t="str">
            <v>Mediano</v>
          </cell>
          <cell r="S39">
            <v>5.2415633380240561</v>
          </cell>
          <cell r="T39">
            <v>7</v>
          </cell>
          <cell r="U39" t="str">
            <v xml:space="preserve">Muy bajo </v>
          </cell>
          <cell r="V39">
            <v>2.1670730885820149</v>
          </cell>
          <cell r="W39">
            <v>8</v>
          </cell>
          <cell r="X39" t="str">
            <v xml:space="preserve">Muy bajo </v>
          </cell>
          <cell r="Y39">
            <v>-5.1174010302619782E-2</v>
          </cell>
          <cell r="Z39">
            <v>13</v>
          </cell>
          <cell r="AA39" t="str">
            <v>Mediano</v>
          </cell>
          <cell r="AB39">
            <v>-8.0284362250653361E-3</v>
          </cell>
          <cell r="AC39">
            <v>8</v>
          </cell>
          <cell r="AD39" t="str">
            <v xml:space="preserve">Muy bajo </v>
          </cell>
          <cell r="AE39">
            <v>-0.18098098909392996</v>
          </cell>
          <cell r="AF39">
            <v>2</v>
          </cell>
          <cell r="AG39" t="str">
            <v xml:space="preserve">Muy bajo </v>
          </cell>
          <cell r="AH39">
            <v>8.678238008641781</v>
          </cell>
          <cell r="AI39">
            <v>30</v>
          </cell>
          <cell r="AJ39" t="str">
            <v xml:space="preserve">Muy bajo </v>
          </cell>
          <cell r="AK39">
            <v>8.5747814649153469</v>
          </cell>
          <cell r="AL39">
            <v>30</v>
          </cell>
          <cell r="AM39" t="str">
            <v xml:space="preserve">Muy bajo </v>
          </cell>
        </row>
        <row r="40">
          <cell r="B40" t="str">
            <v xml:space="preserve">ORINOCO               </v>
          </cell>
          <cell r="C40">
            <v>8.2799999999999994</v>
          </cell>
          <cell r="D40">
            <v>17</v>
          </cell>
          <cell r="E40" t="str">
            <v>MUY BAJO</v>
          </cell>
          <cell r="F40" t="str">
            <v xml:space="preserve">ORINOCO               </v>
          </cell>
          <cell r="G40">
            <v>0.12058511084170022</v>
          </cell>
          <cell r="H40">
            <v>15</v>
          </cell>
          <cell r="I40" t="str">
            <v xml:space="preserve">Muy bajo </v>
          </cell>
          <cell r="J40">
            <v>1.1170106221597293</v>
          </cell>
          <cell r="K40">
            <v>24</v>
          </cell>
          <cell r="L40" t="str">
            <v>Alto</v>
          </cell>
          <cell r="M40">
            <v>0.10795341463141153</v>
          </cell>
          <cell r="N40">
            <v>15</v>
          </cell>
          <cell r="O40" t="str">
            <v xml:space="preserve">Muy bajo </v>
          </cell>
          <cell r="P40">
            <v>9.2632549272695908</v>
          </cell>
          <cell r="Q40">
            <v>15</v>
          </cell>
          <cell r="R40" t="str">
            <v xml:space="preserve">Muy bajo </v>
          </cell>
          <cell r="S40">
            <v>1.0746473458018986</v>
          </cell>
          <cell r="T40">
            <v>28</v>
          </cell>
          <cell r="U40" t="str">
            <v>Bajo</v>
          </cell>
          <cell r="V40">
            <v>1.0305484118962416</v>
          </cell>
          <cell r="W40">
            <v>22</v>
          </cell>
          <cell r="X40" t="str">
            <v>Bajo</v>
          </cell>
          <cell r="Y40">
            <v>-4.1128989099496792E-3</v>
          </cell>
          <cell r="Z40">
            <v>22</v>
          </cell>
          <cell r="AA40" t="str">
            <v>Mediano</v>
          </cell>
          <cell r="AB40">
            <v>4.6716166625958094E-2</v>
          </cell>
          <cell r="AC40">
            <v>15</v>
          </cell>
          <cell r="AD40" t="str">
            <v xml:space="preserve">Muy bajo </v>
          </cell>
          <cell r="AE40">
            <v>-9.9657226208970627E-3</v>
          </cell>
          <cell r="AF40">
            <v>30</v>
          </cell>
          <cell r="AG40" t="str">
            <v xml:space="preserve">Muy bajo </v>
          </cell>
          <cell r="AH40">
            <v>7.1253051015362017</v>
          </cell>
          <cell r="AI40">
            <v>24</v>
          </cell>
          <cell r="AJ40" t="str">
            <v xml:space="preserve">Muy bajo </v>
          </cell>
          <cell r="AK40">
            <v>7.0616399184381775</v>
          </cell>
          <cell r="AL40">
            <v>24</v>
          </cell>
          <cell r="AM40" t="str">
            <v xml:space="preserve">Muy bajo </v>
          </cell>
        </row>
        <row r="41">
          <cell r="B41" t="str">
            <v xml:space="preserve">PLAZA                 </v>
          </cell>
          <cell r="C41">
            <v>9.76</v>
          </cell>
          <cell r="D41">
            <v>2</v>
          </cell>
          <cell r="E41" t="str">
            <v>MUY BAJO</v>
          </cell>
          <cell r="F41" t="str">
            <v xml:space="preserve">PLAZA                 </v>
          </cell>
          <cell r="G41">
            <v>0.15046314408221276</v>
          </cell>
          <cell r="H41">
            <v>11</v>
          </cell>
          <cell r="I41" t="str">
            <v xml:space="preserve">Muy bajo </v>
          </cell>
          <cell r="J41">
            <v>1.0207990250857917</v>
          </cell>
          <cell r="K41">
            <v>4</v>
          </cell>
          <cell r="L41" t="str">
            <v xml:space="preserve">Muy bajo </v>
          </cell>
          <cell r="M41">
            <v>0.14739742141658813</v>
          </cell>
          <cell r="N41">
            <v>10</v>
          </cell>
          <cell r="O41" t="str">
            <v xml:space="preserve">Muy bajo </v>
          </cell>
          <cell r="P41">
            <v>6.784379200052002</v>
          </cell>
          <cell r="Q41">
            <v>10</v>
          </cell>
          <cell r="R41" t="str">
            <v xml:space="preserve">Muy bajo </v>
          </cell>
          <cell r="S41">
            <v>8.2776164059091215</v>
          </cell>
          <cell r="T41">
            <v>5</v>
          </cell>
          <cell r="U41" t="str">
            <v xml:space="preserve">Muy bajo </v>
          </cell>
          <cell r="V41">
            <v>7.2341440746180732</v>
          </cell>
          <cell r="W41">
            <v>2</v>
          </cell>
          <cell r="X41" t="str">
            <v xml:space="preserve">Muy bajo </v>
          </cell>
          <cell r="Y41">
            <v>-0.15464368689952918</v>
          </cell>
          <cell r="Z41">
            <v>7</v>
          </cell>
          <cell r="AA41" t="str">
            <v>Bajo</v>
          </cell>
          <cell r="AB41">
            <v>3.5542607944610019E-2</v>
          </cell>
          <cell r="AC41">
            <v>11</v>
          </cell>
          <cell r="AD41" t="str">
            <v xml:space="preserve">Muy bajo </v>
          </cell>
          <cell r="AE41">
            <v>-5.5177871922577039E-2</v>
          </cell>
          <cell r="AF41">
            <v>16</v>
          </cell>
          <cell r="AG41" t="str">
            <v xml:space="preserve">Muy bajo </v>
          </cell>
          <cell r="AH41">
            <v>5.5443983258758802</v>
          </cell>
          <cell r="AI41">
            <v>14</v>
          </cell>
          <cell r="AJ41" t="str">
            <v xml:space="preserve">Muy bajo </v>
          </cell>
          <cell r="AK41">
            <v>5.4872821688311095</v>
          </cell>
          <cell r="AL41">
            <v>14</v>
          </cell>
          <cell r="AM41" t="str">
            <v xml:space="preserve">Muy bajo </v>
          </cell>
        </row>
        <row r="42">
          <cell r="B42" t="str">
            <v>POPULAR</v>
          </cell>
          <cell r="C42">
            <v>7.4</v>
          </cell>
          <cell r="D42">
            <v>22</v>
          </cell>
          <cell r="E42" t="str">
            <v>BAJO</v>
          </cell>
          <cell r="F42" t="str">
            <v>POPULAR</v>
          </cell>
          <cell r="G42">
            <v>0.15776646963181948</v>
          </cell>
          <cell r="H42">
            <v>10</v>
          </cell>
          <cell r="I42" t="str">
            <v xml:space="preserve">Muy bajo </v>
          </cell>
          <cell r="J42">
            <v>1.1500763189454246</v>
          </cell>
          <cell r="K42">
            <v>29</v>
          </cell>
          <cell r="L42" t="str">
            <v>Muy Alto</v>
          </cell>
          <cell r="M42">
            <v>0.13717913066541984</v>
          </cell>
          <cell r="N42">
            <v>11</v>
          </cell>
          <cell r="O42" t="str">
            <v xml:space="preserve">Muy bajo </v>
          </cell>
          <cell r="P42">
            <v>7.2897385713793588</v>
          </cell>
          <cell r="Q42">
            <v>11</v>
          </cell>
          <cell r="R42" t="str">
            <v xml:space="preserve">Muy bajo </v>
          </cell>
          <cell r="S42">
            <v>1.054138163948992</v>
          </cell>
          <cell r="T42">
            <v>29</v>
          </cell>
          <cell r="U42" t="str">
            <v>Bajo</v>
          </cell>
          <cell r="V42">
            <v>1.05124159987687</v>
          </cell>
          <cell r="W42">
            <v>21</v>
          </cell>
          <cell r="X42" t="str">
            <v>Bajo</v>
          </cell>
          <cell r="Y42">
            <v>-9.1785112802561814E-3</v>
          </cell>
          <cell r="Z42">
            <v>21</v>
          </cell>
          <cell r="AA42" t="str">
            <v>Mediano</v>
          </cell>
          <cell r="AB42">
            <v>0.23566217897150896</v>
          </cell>
          <cell r="AC42">
            <v>36</v>
          </cell>
          <cell r="AD42" t="str">
            <v>Muy Alto</v>
          </cell>
          <cell r="AE42">
            <v>-5.4591664498538951E-2</v>
          </cell>
          <cell r="AF42">
            <v>17</v>
          </cell>
          <cell r="AG42" t="str">
            <v xml:space="preserve">Muy bajo </v>
          </cell>
          <cell r="AH42">
            <v>5.3299915496773611</v>
          </cell>
          <cell r="AI42">
            <v>13</v>
          </cell>
          <cell r="AJ42" t="str">
            <v xml:space="preserve">Muy bajo </v>
          </cell>
          <cell r="AK42">
            <v>5.3035385994826587</v>
          </cell>
          <cell r="AL42">
            <v>13</v>
          </cell>
          <cell r="AM42" t="str">
            <v xml:space="preserve">Muy bajo </v>
          </cell>
        </row>
        <row r="43">
          <cell r="B43" t="str">
            <v xml:space="preserve">PROVINCIAL            </v>
          </cell>
          <cell r="C43">
            <v>8.1999999999999993</v>
          </cell>
          <cell r="D43">
            <v>18</v>
          </cell>
          <cell r="E43" t="str">
            <v>MUY BAJO</v>
          </cell>
          <cell r="F43" t="str">
            <v xml:space="preserve">PROVINCIAL            </v>
          </cell>
          <cell r="G43">
            <v>9.2498323827780851E-2</v>
          </cell>
          <cell r="H43">
            <v>26</v>
          </cell>
          <cell r="I43" t="str">
            <v>Bajo</v>
          </cell>
          <cell r="J43">
            <v>1.0719642657966606</v>
          </cell>
          <cell r="K43">
            <v>13</v>
          </cell>
          <cell r="L43" t="str">
            <v>Bajo</v>
          </cell>
          <cell r="M43">
            <v>8.6288626196917212E-2</v>
          </cell>
          <cell r="N43">
            <v>25</v>
          </cell>
          <cell r="O43" t="str">
            <v>Bajo</v>
          </cell>
          <cell r="P43">
            <v>11.589012875438808</v>
          </cell>
          <cell r="Q43">
            <v>25</v>
          </cell>
          <cell r="R43" t="str">
            <v>Mediano</v>
          </cell>
          <cell r="S43">
            <v>1.9745712560448743</v>
          </cell>
          <cell r="T43">
            <v>15</v>
          </cell>
          <cell r="U43" t="str">
            <v xml:space="preserve">Muy bajo </v>
          </cell>
          <cell r="V43">
            <v>1.2853368655096176</v>
          </cell>
          <cell r="W43">
            <v>16</v>
          </cell>
          <cell r="X43" t="str">
            <v xml:space="preserve">Muy bajo </v>
          </cell>
          <cell r="Y43">
            <v>-2.3624254420881639E-2</v>
          </cell>
          <cell r="Z43">
            <v>17</v>
          </cell>
          <cell r="AA43" t="str">
            <v>Mediano</v>
          </cell>
          <cell r="AB43">
            <v>0.13891159002635223</v>
          </cell>
          <cell r="AC43">
            <v>30</v>
          </cell>
          <cell r="AD43" t="str">
            <v>Mediano</v>
          </cell>
          <cell r="AE43">
            <v>-0.11233284558307914</v>
          </cell>
          <cell r="AF43">
            <v>4</v>
          </cell>
          <cell r="AG43" t="str">
            <v xml:space="preserve">Muy bajo </v>
          </cell>
          <cell r="AH43">
            <v>8.1597673243696391</v>
          </cell>
          <cell r="AI43">
            <v>29</v>
          </cell>
          <cell r="AJ43" t="str">
            <v xml:space="preserve">Muy bajo </v>
          </cell>
          <cell r="AK43">
            <v>7.9616139599272477</v>
          </cell>
          <cell r="AL43">
            <v>29</v>
          </cell>
          <cell r="AM43" t="str">
            <v xml:space="preserve">Muy bajo </v>
          </cell>
        </row>
        <row r="44">
          <cell r="B44" t="str">
            <v>REPUBLICA</v>
          </cell>
          <cell r="C44">
            <v>6.68</v>
          </cell>
          <cell r="D44">
            <v>27</v>
          </cell>
          <cell r="E44" t="str">
            <v>MEDIO-BAJO</v>
          </cell>
          <cell r="F44" t="str">
            <v>REPUBLICA</v>
          </cell>
          <cell r="G44">
            <v>9.4293791920818243E-2</v>
          </cell>
          <cell r="H44">
            <v>25</v>
          </cell>
          <cell r="I44" t="str">
            <v>Bajo</v>
          </cell>
          <cell r="J44">
            <v>1.1304975715412313</v>
          </cell>
          <cell r="K44">
            <v>26</v>
          </cell>
          <cell r="L44" t="str">
            <v>Muy Alto</v>
          </cell>
          <cell r="M44">
            <v>8.3409106126840687E-2</v>
          </cell>
          <cell r="N44">
            <v>26</v>
          </cell>
          <cell r="O44" t="str">
            <v>Bajo</v>
          </cell>
          <cell r="P44">
            <v>11.98909863006198</v>
          </cell>
          <cell r="Q44">
            <v>26</v>
          </cell>
          <cell r="R44" t="str">
            <v>Mediano</v>
          </cell>
          <cell r="S44">
            <v>1.3603479353397043</v>
          </cell>
          <cell r="T44">
            <v>22</v>
          </cell>
          <cell r="U44" t="str">
            <v xml:space="preserve">Muy bajo </v>
          </cell>
          <cell r="V44">
            <v>0.72257123873776918</v>
          </cell>
          <cell r="W44">
            <v>29</v>
          </cell>
          <cell r="X44" t="str">
            <v>Alto</v>
          </cell>
          <cell r="Y44">
            <v>4.2132998279669064E-2</v>
          </cell>
          <cell r="Z44">
            <v>30</v>
          </cell>
          <cell r="AA44" t="str">
            <v>Alto</v>
          </cell>
          <cell r="AB44">
            <v>-0.15152770539379629</v>
          </cell>
          <cell r="AC44">
            <v>4</v>
          </cell>
          <cell r="AD44" t="str">
            <v xml:space="preserve">Muy bajo </v>
          </cell>
          <cell r="AE44">
            <v>-9.8430538080299911E-3</v>
          </cell>
          <cell r="AF44">
            <v>31</v>
          </cell>
          <cell r="AG44" t="str">
            <v xml:space="preserve">Muy bajo </v>
          </cell>
          <cell r="AH44">
            <v>6.718739835945196</v>
          </cell>
          <cell r="AI44">
            <v>18</v>
          </cell>
          <cell r="AJ44" t="str">
            <v xml:space="preserve">Muy bajo </v>
          </cell>
          <cell r="AK44">
            <v>6.6325105588962838</v>
          </cell>
          <cell r="AL44">
            <v>19</v>
          </cell>
          <cell r="AM44" t="str">
            <v xml:space="preserve">Muy bajo </v>
          </cell>
        </row>
        <row r="45">
          <cell r="B45" t="str">
            <v xml:space="preserve">SOFITASA              </v>
          </cell>
          <cell r="C45">
            <v>6.92</v>
          </cell>
          <cell r="D45">
            <v>25</v>
          </cell>
          <cell r="E45" t="str">
            <v>MEDIO-BAJO</v>
          </cell>
          <cell r="F45" t="str">
            <v xml:space="preserve">SOFITASA              </v>
          </cell>
          <cell r="G45">
            <v>8.5470585889873107E-2</v>
          </cell>
          <cell r="H45">
            <v>27</v>
          </cell>
          <cell r="I45" t="str">
            <v>Bajo</v>
          </cell>
          <cell r="J45">
            <v>1.0894887899779584</v>
          </cell>
          <cell r="K45">
            <v>15</v>
          </cell>
          <cell r="L45" t="str">
            <v>Mediano</v>
          </cell>
          <cell r="M45">
            <v>7.8450174683855414E-2</v>
          </cell>
          <cell r="N45">
            <v>28</v>
          </cell>
          <cell r="O45" t="str">
            <v>Bajo</v>
          </cell>
          <cell r="P45">
            <v>12.746944210511671</v>
          </cell>
          <cell r="Q45">
            <v>28</v>
          </cell>
          <cell r="R45" t="str">
            <v>Alto</v>
          </cell>
          <cell r="S45">
            <v>1.0975801007208121</v>
          </cell>
          <cell r="T45">
            <v>27</v>
          </cell>
          <cell r="U45" t="str">
            <v>Bajo</v>
          </cell>
          <cell r="V45">
            <v>0.95509824091849937</v>
          </cell>
          <cell r="W45">
            <v>24</v>
          </cell>
          <cell r="X45" t="str">
            <v>Mediano</v>
          </cell>
          <cell r="Y45">
            <v>4.6338116676575428E-3</v>
          </cell>
          <cell r="Z45">
            <v>24</v>
          </cell>
          <cell r="AA45" t="str">
            <v>Alto</v>
          </cell>
          <cell r="AB45">
            <v>9.4929753076241033E-2</v>
          </cell>
          <cell r="AC45">
            <v>26</v>
          </cell>
          <cell r="AD45" t="str">
            <v xml:space="preserve">Muy bajo </v>
          </cell>
          <cell r="AE45">
            <v>-2.9594170563485039E-2</v>
          </cell>
          <cell r="AF45">
            <v>24</v>
          </cell>
          <cell r="AG45" t="str">
            <v xml:space="preserve">Muy bajo </v>
          </cell>
          <cell r="AH45">
            <v>9.9230798618539691</v>
          </cell>
          <cell r="AI45">
            <v>31</v>
          </cell>
          <cell r="AJ45" t="str">
            <v xml:space="preserve">Muy bajo </v>
          </cell>
          <cell r="AK45">
            <v>9.4719352669702612</v>
          </cell>
          <cell r="AL45">
            <v>31</v>
          </cell>
          <cell r="AM45" t="str">
            <v xml:space="preserve">Muy bajo </v>
          </cell>
        </row>
        <row r="46">
          <cell r="B46" t="str">
            <v>STANDARD CHARTERED</v>
          </cell>
          <cell r="C46">
            <v>9.52</v>
          </cell>
          <cell r="D46">
            <v>4</v>
          </cell>
          <cell r="E46" t="str">
            <v>MUY BAJO</v>
          </cell>
          <cell r="F46" t="str">
            <v>STANDARD CHARTERED</v>
          </cell>
          <cell r="G46">
            <v>0.17710556831293017</v>
          </cell>
          <cell r="H46">
            <v>8</v>
          </cell>
          <cell r="I46" t="str">
            <v xml:space="preserve">Muy bajo </v>
          </cell>
          <cell r="J46">
            <v>1.0355120092012691</v>
          </cell>
          <cell r="K46">
            <v>6</v>
          </cell>
          <cell r="L46" t="str">
            <v xml:space="preserve">Muy bajo </v>
          </cell>
          <cell r="M46">
            <v>0.1710318825269237</v>
          </cell>
          <cell r="N46">
            <v>8</v>
          </cell>
          <cell r="O46" t="str">
            <v xml:space="preserve">Muy bajo </v>
          </cell>
          <cell r="P46">
            <v>5.8468630832183051</v>
          </cell>
          <cell r="Q46">
            <v>8</v>
          </cell>
          <cell r="R46" t="str">
            <v xml:space="preserve">Muy bajo </v>
          </cell>
          <cell r="S46">
            <v>7.8180546362597028</v>
          </cell>
          <cell r="T46">
            <v>6</v>
          </cell>
          <cell r="U46" t="str">
            <v xml:space="preserve">Muy bajo </v>
          </cell>
          <cell r="V46">
            <v>4.9872021408070921</v>
          </cell>
          <cell r="W46">
            <v>4</v>
          </cell>
          <cell r="X46" t="str">
            <v xml:space="preserve">Muy bajo </v>
          </cell>
          <cell r="Y46">
            <v>-0.17613052902098722</v>
          </cell>
          <cell r="Z46">
            <v>6</v>
          </cell>
          <cell r="AA46" t="str">
            <v>Bajo</v>
          </cell>
          <cell r="AB46">
            <v>-0.10849451419522675</v>
          </cell>
          <cell r="AC46">
            <v>5</v>
          </cell>
          <cell r="AD46" t="str">
            <v xml:space="preserve">Muy bajo </v>
          </cell>
          <cell r="AE46">
            <v>1.3722958632937793E-2</v>
          </cell>
          <cell r="AF46">
            <v>36</v>
          </cell>
          <cell r="AG46" t="str">
            <v>Bajo</v>
          </cell>
          <cell r="AH46">
            <v>4.3048721121080291</v>
          </cell>
          <cell r="AI46">
            <v>10</v>
          </cell>
          <cell r="AJ46" t="str">
            <v xml:space="preserve">Muy bajo </v>
          </cell>
          <cell r="AK46">
            <v>4.264653760825686</v>
          </cell>
          <cell r="AL46">
            <v>10</v>
          </cell>
          <cell r="AM46" t="str">
            <v xml:space="preserve">Muy bajo </v>
          </cell>
        </row>
        <row r="47">
          <cell r="B47" t="str">
            <v xml:space="preserve">TEQUENDAMA            </v>
          </cell>
          <cell r="C47">
            <v>9.76</v>
          </cell>
          <cell r="D47">
            <v>3</v>
          </cell>
          <cell r="E47" t="str">
            <v>MUY BAJO</v>
          </cell>
          <cell r="F47" t="str">
            <v xml:space="preserve">TEQUENDAMA            </v>
          </cell>
          <cell r="G47">
            <v>0.22125210606843973</v>
          </cell>
          <cell r="H47">
            <v>6</v>
          </cell>
          <cell r="I47" t="str">
            <v xml:space="preserve">Muy bajo </v>
          </cell>
          <cell r="J47">
            <v>1.0321727936573772</v>
          </cell>
          <cell r="K47">
            <v>5</v>
          </cell>
          <cell r="L47" t="str">
            <v xml:space="preserve">Muy bajo </v>
          </cell>
          <cell r="M47">
            <v>0.21435568485046008</v>
          </cell>
          <cell r="N47">
            <v>5</v>
          </cell>
          <cell r="O47" t="str">
            <v xml:space="preserve">Muy bajo </v>
          </cell>
          <cell r="P47">
            <v>4.6651433606606938</v>
          </cell>
          <cell r="Q47">
            <v>5</v>
          </cell>
          <cell r="R47" t="str">
            <v xml:space="preserve">Muy bajo </v>
          </cell>
          <cell r="S47">
            <v>14.392326445321572</v>
          </cell>
          <cell r="T47">
            <v>4</v>
          </cell>
          <cell r="U47" t="str">
            <v xml:space="preserve">Muy bajo </v>
          </cell>
          <cell r="V47">
            <v>6.8769939105896354</v>
          </cell>
          <cell r="W47">
            <v>3</v>
          </cell>
          <cell r="X47" t="str">
            <v xml:space="preserve">Muy bajo </v>
          </cell>
          <cell r="Y47">
            <v>-0.24977591382971476</v>
          </cell>
          <cell r="Z47">
            <v>4</v>
          </cell>
          <cell r="AA47" t="str">
            <v>Bajo</v>
          </cell>
          <cell r="AB47">
            <v>-4.8481281880639299E-2</v>
          </cell>
          <cell r="AC47">
            <v>6</v>
          </cell>
          <cell r="AD47" t="str">
            <v xml:space="preserve">Muy bajo </v>
          </cell>
          <cell r="AE47">
            <v>-4.5371867828724217E-2</v>
          </cell>
          <cell r="AF47">
            <v>20</v>
          </cell>
          <cell r="AG47" t="str">
            <v xml:space="preserve">Muy bajo </v>
          </cell>
          <cell r="AH47">
            <v>3.2201080052107067</v>
          </cell>
          <cell r="AI47">
            <v>6</v>
          </cell>
          <cell r="AJ47" t="str">
            <v xml:space="preserve">Muy bajo </v>
          </cell>
          <cell r="AK47">
            <v>3.1946069989635046</v>
          </cell>
          <cell r="AL47">
            <v>6</v>
          </cell>
          <cell r="AM47" t="str">
            <v xml:space="preserve">Muy bajo </v>
          </cell>
        </row>
        <row r="48">
          <cell r="B48" t="str">
            <v xml:space="preserve">UNION                 </v>
          </cell>
          <cell r="C48">
            <v>3.02</v>
          </cell>
          <cell r="D48">
            <v>40</v>
          </cell>
          <cell r="E48" t="str">
            <v>ALTO</v>
          </cell>
          <cell r="F48" t="str">
            <v xml:space="preserve">UNION                 </v>
          </cell>
          <cell r="G48">
            <v>5.6012686580898897E-2</v>
          </cell>
          <cell r="H48">
            <v>37</v>
          </cell>
          <cell r="I48" t="str">
            <v>Alto</v>
          </cell>
          <cell r="J48">
            <v>1.1871883340813121</v>
          </cell>
          <cell r="K48">
            <v>33</v>
          </cell>
          <cell r="L48" t="str">
            <v>Muy Alto</v>
          </cell>
          <cell r="M48">
            <v>4.7180961076612564E-2</v>
          </cell>
          <cell r="N48">
            <v>38</v>
          </cell>
          <cell r="O48" t="str">
            <v>Muy Alto</v>
          </cell>
          <cell r="P48">
            <v>21.194990037956146</v>
          </cell>
          <cell r="Q48">
            <v>38</v>
          </cell>
          <cell r="R48" t="str">
            <v>Muy Alto</v>
          </cell>
          <cell r="S48">
            <v>0.507213953947105</v>
          </cell>
          <cell r="T48">
            <v>39</v>
          </cell>
          <cell r="U48" t="str">
            <v>Muy Alto</v>
          </cell>
          <cell r="V48">
            <v>0.29923171684709676</v>
          </cell>
          <cell r="W48">
            <v>39</v>
          </cell>
          <cell r="X48" t="str">
            <v>Muy Alto</v>
          </cell>
          <cell r="Y48">
            <v>0.14434688668713683</v>
          </cell>
          <cell r="Z48">
            <v>38</v>
          </cell>
          <cell r="AA48" t="str">
            <v>Muy Alto</v>
          </cell>
          <cell r="AB48">
            <v>0.1778011531051692</v>
          </cell>
          <cell r="AC48">
            <v>32</v>
          </cell>
          <cell r="AD48" t="str">
            <v>Alto</v>
          </cell>
          <cell r="AE48">
            <v>-3.564854063125563E-2</v>
          </cell>
          <cell r="AF48">
            <v>21</v>
          </cell>
          <cell r="AG48" t="str">
            <v xml:space="preserve">Muy bajo </v>
          </cell>
          <cell r="AH48">
            <v>11.21851185610168</v>
          </cell>
          <cell r="AI48">
            <v>35</v>
          </cell>
          <cell r="AJ48" t="str">
            <v>Bajo</v>
          </cell>
          <cell r="AK48">
            <v>11.103607852307208</v>
          </cell>
          <cell r="AL48">
            <v>35</v>
          </cell>
          <cell r="AM48" t="str">
            <v>Bajo</v>
          </cell>
        </row>
        <row r="49">
          <cell r="B49" t="str">
            <v xml:space="preserve">VENEZOLANO DE CREDITO </v>
          </cell>
          <cell r="C49">
            <v>9.36</v>
          </cell>
          <cell r="D49">
            <v>5</v>
          </cell>
          <cell r="E49" t="str">
            <v>MUY BAJO</v>
          </cell>
          <cell r="F49" t="str">
            <v xml:space="preserve">VENEZOLANO DE CREDITO </v>
          </cell>
          <cell r="G49">
            <v>0.19757067534177539</v>
          </cell>
          <cell r="H49">
            <v>7</v>
          </cell>
          <cell r="I49" t="str">
            <v xml:space="preserve">Muy bajo </v>
          </cell>
          <cell r="J49">
            <v>1.0926386940387187</v>
          </cell>
          <cell r="K49">
            <v>18</v>
          </cell>
          <cell r="L49" t="str">
            <v>Mediano</v>
          </cell>
          <cell r="M49">
            <v>0.18081976816279058</v>
          </cell>
          <cell r="N49">
            <v>6</v>
          </cell>
          <cell r="O49" t="str">
            <v xml:space="preserve">Muy bajo </v>
          </cell>
          <cell r="P49">
            <v>5.5303687763812865</v>
          </cell>
          <cell r="Q49">
            <v>6</v>
          </cell>
          <cell r="R49" t="str">
            <v xml:space="preserve">Muy bajo </v>
          </cell>
          <cell r="S49">
            <v>3.7923865185449825</v>
          </cell>
          <cell r="T49">
            <v>9</v>
          </cell>
          <cell r="U49" t="str">
            <v xml:space="preserve">Muy bajo </v>
          </cell>
          <cell r="V49">
            <v>2.1327014309938361</v>
          </cell>
          <cell r="W49">
            <v>9</v>
          </cell>
          <cell r="X49" t="str">
            <v xml:space="preserve">Muy bajo </v>
          </cell>
          <cell r="Y49">
            <v>-0.13727034738948371</v>
          </cell>
          <cell r="Z49">
            <v>8</v>
          </cell>
          <cell r="AA49" t="str">
            <v>Bajo</v>
          </cell>
          <cell r="AB49">
            <v>5.4796917018314829E-2</v>
          </cell>
          <cell r="AC49">
            <v>16</v>
          </cell>
          <cell r="AD49" t="str">
            <v xml:space="preserve">Muy bajo </v>
          </cell>
          <cell r="AE49">
            <v>-3.2059807709070104E-2</v>
          </cell>
          <cell r="AF49">
            <v>23</v>
          </cell>
          <cell r="AG49" t="str">
            <v xml:space="preserve">Muy bajo </v>
          </cell>
          <cell r="AH49">
            <v>3.3543949161006061</v>
          </cell>
          <cell r="AI49">
            <v>7</v>
          </cell>
          <cell r="AJ49" t="str">
            <v xml:space="preserve">Muy bajo </v>
          </cell>
          <cell r="AK49">
            <v>3.3285796576733833</v>
          </cell>
          <cell r="AL49">
            <v>7</v>
          </cell>
          <cell r="AM49" t="str">
            <v xml:space="preserve">Muy bajo </v>
          </cell>
        </row>
        <row r="50">
          <cell r="F50" t="str">
            <v>VENEZUELA</v>
          </cell>
          <cell r="G50">
            <v>0.11936075634094463</v>
          </cell>
          <cell r="H50">
            <v>16</v>
          </cell>
          <cell r="I50" t="str">
            <v xml:space="preserve">Muy bajo </v>
          </cell>
          <cell r="J50">
            <v>1.2143033449440794</v>
          </cell>
          <cell r="K50">
            <v>36</v>
          </cell>
          <cell r="L50" t="str">
            <v>Muy Alto</v>
          </cell>
          <cell r="M50">
            <v>9.8295666266522044E-2</v>
          </cell>
          <cell r="N50">
            <v>20</v>
          </cell>
          <cell r="O50" t="str">
            <v xml:space="preserve">Muy bajo </v>
          </cell>
          <cell r="P50">
            <v>10.173388491905307</v>
          </cell>
          <cell r="Q50">
            <v>20</v>
          </cell>
          <cell r="R50" t="str">
            <v>Mediano</v>
          </cell>
          <cell r="S50">
            <v>0.91987824032371746</v>
          </cell>
          <cell r="T50">
            <v>33</v>
          </cell>
          <cell r="U50" t="str">
            <v>Mediano</v>
          </cell>
          <cell r="V50">
            <v>0.55697103734937403</v>
          </cell>
          <cell r="W50">
            <v>33</v>
          </cell>
          <cell r="X50" t="str">
            <v>Alto</v>
          </cell>
          <cell r="Y50">
            <v>0.11403232285380879</v>
          </cell>
          <cell r="Z50">
            <v>37</v>
          </cell>
          <cell r="AA50" t="str">
            <v>Muy Alto</v>
          </cell>
          <cell r="AB50">
            <v>0.1783716150835552</v>
          </cell>
          <cell r="AC50">
            <v>33</v>
          </cell>
          <cell r="AD50" t="str">
            <v>Alto</v>
          </cell>
          <cell r="AE50">
            <v>-5.7736951164737774E-2</v>
          </cell>
          <cell r="AF50">
            <v>15</v>
          </cell>
          <cell r="AG50" t="str">
            <v xml:space="preserve">Muy bajo </v>
          </cell>
          <cell r="AH50">
            <v>5.2550942360682944</v>
          </cell>
          <cell r="AI50">
            <v>12</v>
          </cell>
          <cell r="AJ50" t="str">
            <v xml:space="preserve">Muy bajo </v>
          </cell>
          <cell r="AK50">
            <v>5.2079517795163071</v>
          </cell>
          <cell r="AL50">
            <v>12</v>
          </cell>
          <cell r="AM50" t="str">
            <v xml:space="preserve">Muy bajo </v>
          </cell>
        </row>
      </sheetData>
      <sheetData sheetId="8" refreshError="1"/>
      <sheetData sheetId="9" refreshError="1"/>
      <sheetData sheetId="10" refreshError="1"/>
      <sheetData sheetId="11" refreshError="1"/>
      <sheetData sheetId="12" refreshError="1">
        <row r="10">
          <cell r="H10" t="str">
            <v>Var. Relativa</v>
          </cell>
        </row>
        <row r="11">
          <cell r="C11" t="str">
            <v>ESTADO DE GANANCIAS Y PERDIDAS (*)</v>
          </cell>
          <cell r="E11">
            <v>35947</v>
          </cell>
          <cell r="F11" t="str">
            <v>jul-98(*)</v>
          </cell>
          <cell r="G11" t="str">
            <v>Ago-98 (*)</v>
          </cell>
          <cell r="H11" t="str">
            <v>Jun-98/Dic-97</v>
          </cell>
        </row>
        <row r="13">
          <cell r="C13" t="str">
            <v>Ingresos Financieros</v>
          </cell>
          <cell r="E13">
            <v>50719.49</v>
          </cell>
          <cell r="F13">
            <v>13477.452449</v>
          </cell>
          <cell r="G13">
            <v>15772.708390000002</v>
          </cell>
          <cell r="H13">
            <v>0.45819186473133433</v>
          </cell>
        </row>
        <row r="14">
          <cell r="C14" t="str">
            <v xml:space="preserve"> -  Gastos Financieros</v>
          </cell>
          <cell r="E14">
            <v>12195.75</v>
          </cell>
          <cell r="F14">
            <v>4944.2334519999995</v>
          </cell>
          <cell r="G14">
            <v>5921.4109149999995</v>
          </cell>
          <cell r="H14">
            <v>0.99442184947333812</v>
          </cell>
        </row>
        <row r="15">
          <cell r="C15" t="str">
            <v>Margen Financiero Bruto</v>
          </cell>
          <cell r="E15">
            <v>38523.74</v>
          </cell>
          <cell r="F15">
            <v>8533.2189969999999</v>
          </cell>
          <cell r="G15">
            <v>9851.297475000003</v>
          </cell>
          <cell r="H15">
            <v>0.34381125289408487</v>
          </cell>
        </row>
        <row r="16">
          <cell r="C16" t="str">
            <v xml:space="preserve"> + Ing. por Recuperaciones de Activos Financ.</v>
          </cell>
          <cell r="E16">
            <v>1.1100000000000001</v>
          </cell>
          <cell r="F16">
            <v>0.57562199999999997</v>
          </cell>
          <cell r="G16">
            <v>0.51815900000000004</v>
          </cell>
          <cell r="H16">
            <v>1.7959697732997482</v>
          </cell>
        </row>
        <row r="17">
          <cell r="C17" t="str">
            <v xml:space="preserve"> - Gastos por Incob.y Desv. de Inv.Financ.  </v>
          </cell>
          <cell r="E17">
            <v>2850.39</v>
          </cell>
          <cell r="F17">
            <v>625</v>
          </cell>
          <cell r="G17">
            <v>821.46533499999998</v>
          </cell>
          <cell r="H17">
            <v>0.69307200630092969</v>
          </cell>
        </row>
        <row r="18">
          <cell r="C18" t="str">
            <v>Margen Financiero Neto</v>
          </cell>
          <cell r="E18">
            <v>35674.46</v>
          </cell>
          <cell r="F18">
            <v>7908.7946190000002</v>
          </cell>
          <cell r="G18">
            <v>9030.3502990000015</v>
          </cell>
          <cell r="H18">
            <v>0.32204215041758077</v>
          </cell>
        </row>
        <row r="19">
          <cell r="C19" t="str">
            <v xml:space="preserve"> - Gastos de Transformación</v>
          </cell>
          <cell r="E19">
            <v>23515.599999999999</v>
          </cell>
          <cell r="F19">
            <v>4819.3530689999998</v>
          </cell>
          <cell r="G19">
            <v>4866.992564000001</v>
          </cell>
          <cell r="H19">
            <v>0.24818059032366513</v>
          </cell>
        </row>
        <row r="20">
          <cell r="C20" t="str">
            <v xml:space="preserve">       Gastos de Personal</v>
          </cell>
          <cell r="E20">
            <v>9992.01</v>
          </cell>
          <cell r="F20">
            <v>1977.20874</v>
          </cell>
          <cell r="G20">
            <v>2071.5884980000001</v>
          </cell>
          <cell r="H20">
            <v>0.21078494217392896</v>
          </cell>
        </row>
        <row r="21">
          <cell r="C21" t="str">
            <v xml:space="preserve">       Gastos Operativos</v>
          </cell>
          <cell r="E21">
            <v>10827.44</v>
          </cell>
          <cell r="F21">
            <v>2271.6853120000001</v>
          </cell>
          <cell r="G21">
            <v>2256.4018700000001</v>
          </cell>
          <cell r="H21">
            <v>0.19428719989472798</v>
          </cell>
        </row>
        <row r="22">
          <cell r="C22" t="str">
            <v xml:space="preserve">       Gastos por aporte a la SUDEBAN</v>
          </cell>
          <cell r="E22">
            <v>2646.51</v>
          </cell>
          <cell r="F22">
            <v>561.95478500000002</v>
          </cell>
          <cell r="G22">
            <v>530.49796400000002</v>
          </cell>
          <cell r="H22">
            <v>0.77542456738235743</v>
          </cell>
        </row>
        <row r="23">
          <cell r="C23" t="str">
            <v xml:space="preserve">       Gastos por aporte a FOGADE</v>
          </cell>
          <cell r="E23">
            <v>49.65</v>
          </cell>
          <cell r="F23">
            <v>8.504232</v>
          </cell>
          <cell r="G23">
            <v>8.504232</v>
          </cell>
          <cell r="H23">
            <v>0.61547471855274272</v>
          </cell>
        </row>
        <row r="24">
          <cell r="C24" t="str">
            <v>Margen de Intermediación</v>
          </cell>
          <cell r="E24">
            <v>12158.86</v>
          </cell>
          <cell r="F24">
            <v>3089.4415500000005</v>
          </cell>
          <cell r="G24">
            <v>4163.3577350000005</v>
          </cell>
          <cell r="H24">
            <v>0.49290001776668446</v>
          </cell>
        </row>
        <row r="25">
          <cell r="C25" t="str">
            <v xml:space="preserve"> + Otros ingresos operativos</v>
          </cell>
          <cell r="E25">
            <v>7281.74</v>
          </cell>
          <cell r="F25">
            <v>728.96160299999997</v>
          </cell>
          <cell r="G25">
            <v>864.10752200000002</v>
          </cell>
          <cell r="H25">
            <v>2.0134239130884599</v>
          </cell>
        </row>
        <row r="26">
          <cell r="C26" t="str">
            <v xml:space="preserve"> - Otros gastos operativos</v>
          </cell>
          <cell r="E26">
            <v>2572.96</v>
          </cell>
          <cell r="F26">
            <v>222.69689099999999</v>
          </cell>
          <cell r="G26">
            <v>1103.814922</v>
          </cell>
          <cell r="H26">
            <v>1.1762346073201448</v>
          </cell>
        </row>
        <row r="27">
          <cell r="C27" t="str">
            <v>Margen del Negocio</v>
          </cell>
          <cell r="E27">
            <v>16867.64</v>
          </cell>
          <cell r="F27">
            <v>3595.7062620000002</v>
          </cell>
          <cell r="G27">
            <v>3923.6503350000007</v>
          </cell>
          <cell r="H27">
            <v>0.79852583415506206</v>
          </cell>
        </row>
        <row r="28">
          <cell r="C28" t="str">
            <v xml:space="preserve">Ingresos extraordinarios </v>
          </cell>
          <cell r="E28">
            <v>65</v>
          </cell>
          <cell r="F28">
            <v>0</v>
          </cell>
          <cell r="G28">
            <v>0</v>
          </cell>
          <cell r="H28">
            <v>25.369168356997974</v>
          </cell>
        </row>
        <row r="29">
          <cell r="C29" t="str">
            <v xml:space="preserve"> -Gastos extraordinarios</v>
          </cell>
          <cell r="E29">
            <v>172.87</v>
          </cell>
          <cell r="F29">
            <v>85.33</v>
          </cell>
          <cell r="G29">
            <v>22.13</v>
          </cell>
          <cell r="H29">
            <v>0.14426609300016557</v>
          </cell>
        </row>
        <row r="30">
          <cell r="C30" t="str">
            <v>Resultado Neto</v>
          </cell>
          <cell r="E30">
            <v>14009.76</v>
          </cell>
          <cell r="F30">
            <v>3510.3762620000002</v>
          </cell>
          <cell r="G30">
            <v>3901.5343639999987</v>
          </cell>
          <cell r="H30">
            <v>0.51513784908384452</v>
          </cell>
        </row>
        <row r="31">
          <cell r="C31" t="str">
            <v xml:space="preserve">(*) Mensual </v>
          </cell>
        </row>
      </sheetData>
      <sheetData sheetId="13" refreshError="1"/>
      <sheetData sheetId="14" refreshError="1">
        <row r="12">
          <cell r="A12" t="str">
            <v>Dinámica de Cuota de Mercado</v>
          </cell>
        </row>
        <row r="14">
          <cell r="C14" t="str">
            <v>Var. Absoluta</v>
          </cell>
          <cell r="F14" t="str">
            <v>T%</v>
          </cell>
        </row>
        <row r="15">
          <cell r="C15" t="str">
            <v>Jun-98/Dic-97</v>
          </cell>
          <cell r="D15" t="str">
            <v>Jul-98/Jun-98</v>
          </cell>
          <cell r="E15" t="str">
            <v>Ago-98/Jul-98</v>
          </cell>
          <cell r="F15" t="str">
            <v>Jun-98/Dic-97</v>
          </cell>
          <cell r="G15" t="str">
            <v>Dic-97/Jun-97</v>
          </cell>
          <cell r="H15" t="str">
            <v>Jun-98/Dic-97</v>
          </cell>
        </row>
        <row r="16">
          <cell r="C16" t="str">
            <v>( Cifras en MM Bs. )</v>
          </cell>
          <cell r="F16" t="str">
            <v>( % )</v>
          </cell>
        </row>
        <row r="17">
          <cell r="B17" t="str">
            <v>Captaciones del Banco</v>
          </cell>
          <cell r="C17">
            <v>26170.718999999983</v>
          </cell>
          <cell r="D17">
            <v>-318.0559999999823</v>
          </cell>
          <cell r="E17">
            <v>12391.456000000006</v>
          </cell>
          <cell r="F17">
            <v>3.8400371739427501E-2</v>
          </cell>
          <cell r="G17" t="str">
            <v>N.A.</v>
          </cell>
          <cell r="H17" t="str">
            <v>N.A.</v>
          </cell>
        </row>
        <row r="18">
          <cell r="B18" t="str">
            <v>Captaciones del Sistema</v>
          </cell>
          <cell r="C18">
            <v>681522.54300000053</v>
          </cell>
          <cell r="D18">
            <v>-241250.07300000079</v>
          </cell>
          <cell r="E18">
            <v>-327420.22999999858</v>
          </cell>
          <cell r="F18">
            <v>1</v>
          </cell>
          <cell r="G18">
            <v>1</v>
          </cell>
          <cell r="H18">
            <v>1</v>
          </cell>
        </row>
        <row r="19">
          <cell r="A19" t="str">
            <v>|</v>
          </cell>
          <cell r="B19" t="str">
            <v>Captaciones a la Vista del Banco</v>
          </cell>
          <cell r="C19">
            <v>14946.603999999992</v>
          </cell>
          <cell r="D19">
            <v>-9438.44</v>
          </cell>
          <cell r="E19">
            <v>6587.19</v>
          </cell>
          <cell r="F19">
            <v>3.3840948864396474E-2</v>
          </cell>
          <cell r="G19" t="str">
            <v>N.A.</v>
          </cell>
          <cell r="H19" t="str">
            <v>N.A.</v>
          </cell>
        </row>
        <row r="20">
          <cell r="B20" t="str">
            <v>Captaciones a la Vista del Sistema</v>
          </cell>
          <cell r="C20">
            <v>441672.13099999912</v>
          </cell>
          <cell r="D20">
            <v>-398746.63100000005</v>
          </cell>
          <cell r="E20">
            <v>-317458.07999999914</v>
          </cell>
          <cell r="F20">
            <v>1</v>
          </cell>
          <cell r="G20">
            <v>1</v>
          </cell>
          <cell r="H20">
            <v>1</v>
          </cell>
        </row>
        <row r="21">
          <cell r="B21" t="str">
            <v>Captaciones de Ahorro del Banco</v>
          </cell>
          <cell r="C21">
            <v>-3347.3669999999984</v>
          </cell>
          <cell r="D21">
            <v>-4645.1389999999956</v>
          </cell>
          <cell r="E21">
            <v>348.44899999999325</v>
          </cell>
          <cell r="F21" t="str">
            <v>N.A.</v>
          </cell>
          <cell r="G21" t="str">
            <v>N.A.</v>
          </cell>
          <cell r="H21" t="str">
            <v>N.A.</v>
          </cell>
        </row>
        <row r="22">
          <cell r="B22" t="str">
            <v>Captaciones de Ahorro del Sistema</v>
          </cell>
          <cell r="C22">
            <v>-89402.654000000097</v>
          </cell>
          <cell r="D22">
            <v>-62668.63599999994</v>
          </cell>
          <cell r="E22">
            <v>-91793.589999999851</v>
          </cell>
          <cell r="F22">
            <v>1</v>
          </cell>
          <cell r="G22">
            <v>1</v>
          </cell>
          <cell r="H22">
            <v>1</v>
          </cell>
        </row>
        <row r="23">
          <cell r="B23" t="str">
            <v>Captaciones a Plazo del Banco</v>
          </cell>
          <cell r="C23">
            <v>14571.482000000004</v>
          </cell>
          <cell r="D23">
            <v>13765.523000000001</v>
          </cell>
          <cell r="E23">
            <v>5455.8169999999955</v>
          </cell>
          <cell r="F23">
            <v>4.4256177101172349E-2</v>
          </cell>
          <cell r="G23">
            <v>6.2523611248015989E-2</v>
          </cell>
          <cell r="H23">
            <v>6.6671404047148622E-2</v>
          </cell>
        </row>
        <row r="24">
          <cell r="B24" t="str">
            <v>Captaciones a Plazo del Sistema</v>
          </cell>
          <cell r="C24">
            <v>329253.06600000034</v>
          </cell>
          <cell r="D24">
            <v>220165.19399999967</v>
          </cell>
          <cell r="E24">
            <v>81831.439999999944</v>
          </cell>
          <cell r="F24">
            <v>1</v>
          </cell>
          <cell r="G24">
            <v>1</v>
          </cell>
          <cell r="H24">
            <v>1</v>
          </cell>
        </row>
        <row r="25">
          <cell r="B25" t="str">
            <v>Colocaciones del Banco</v>
          </cell>
          <cell r="C25">
            <v>33611.101000000024</v>
          </cell>
          <cell r="D25">
            <v>2721.4699999999721</v>
          </cell>
          <cell r="E25">
            <v>10661.14</v>
          </cell>
          <cell r="F25">
            <v>5.6894086774845483E-2</v>
          </cell>
          <cell r="G25" t="str">
            <v>N.A.</v>
          </cell>
          <cell r="H25" t="str">
            <v>N.A.</v>
          </cell>
        </row>
        <row r="26">
          <cell r="B26" t="str">
            <v>Colocaciones del Sistema</v>
          </cell>
          <cell r="C26">
            <v>590766.15700000059</v>
          </cell>
          <cell r="D26">
            <v>-114902.54700000118</v>
          </cell>
          <cell r="E26">
            <v>-20584.709999999031</v>
          </cell>
          <cell r="F26">
            <v>1</v>
          </cell>
          <cell r="G26">
            <v>1</v>
          </cell>
          <cell r="H26">
            <v>1</v>
          </cell>
        </row>
      </sheetData>
      <sheetData sheetId="15" refreshError="1"/>
      <sheetData sheetId="16" refreshError="1"/>
      <sheetData sheetId="17" refreshError="1"/>
      <sheetData sheetId="18" refreshError="1">
        <row r="5">
          <cell r="F5" t="str">
            <v>Comparación</v>
          </cell>
        </row>
        <row r="6">
          <cell r="F6" t="str">
            <v>Medianos</v>
          </cell>
          <cell r="G6" t="str">
            <v>Privada</v>
          </cell>
        </row>
        <row r="7">
          <cell r="B7" t="str">
            <v xml:space="preserve">C a l i d a d   d e l   A c t i v o </v>
          </cell>
          <cell r="C7">
            <v>35947</v>
          </cell>
          <cell r="D7">
            <v>35977</v>
          </cell>
          <cell r="E7">
            <v>36008</v>
          </cell>
          <cell r="F7">
            <v>36008</v>
          </cell>
        </row>
        <row r="8">
          <cell r="B8" t="str">
            <v>1.- Cartera de Crédito Neta</v>
          </cell>
          <cell r="C8">
            <v>299836</v>
          </cell>
          <cell r="D8">
            <v>302557.92</v>
          </cell>
          <cell r="E8">
            <v>313219.06</v>
          </cell>
          <cell r="F8">
            <v>1087133.52</v>
          </cell>
          <cell r="G8">
            <v>3282186.39</v>
          </cell>
        </row>
        <row r="9">
          <cell r="B9" t="str">
            <v>2.- Cartera de Crédito Bruta</v>
          </cell>
          <cell r="C9">
            <v>303630</v>
          </cell>
          <cell r="D9">
            <v>306055.40599999996</v>
          </cell>
          <cell r="E9">
            <v>316885.49</v>
          </cell>
          <cell r="F9">
            <v>1098872.8799999999</v>
          </cell>
          <cell r="G9">
            <v>3332640.48</v>
          </cell>
        </row>
        <row r="10">
          <cell r="B10" t="str">
            <v>3.- Cartera Inmovilizada Neta</v>
          </cell>
          <cell r="C10">
            <v>-1661</v>
          </cell>
          <cell r="D10">
            <v>-1106.8900000000001</v>
          </cell>
          <cell r="E10">
            <v>-448.51</v>
          </cell>
          <cell r="F10">
            <v>-3468.06</v>
          </cell>
          <cell r="G10">
            <v>-21810.49</v>
          </cell>
        </row>
        <row r="11">
          <cell r="B11" t="str">
            <v>4.- Indice de Morosidad</v>
          </cell>
          <cell r="C11">
            <v>-5.5385066957207999E-3</v>
          </cell>
          <cell r="D11">
            <v>-3.6584400104284149E-3</v>
          </cell>
          <cell r="E11">
            <v>-1.4319371241328679E-3</v>
          </cell>
          <cell r="F11">
            <v>-3.1900957299154983E-3</v>
          </cell>
          <cell r="G11">
            <v>-6.6451101212445171E-3</v>
          </cell>
        </row>
        <row r="12">
          <cell r="B12" t="str">
            <v>5.- Prop.Demanda Endóg. Fondos</v>
          </cell>
          <cell r="C12">
            <v>0.15629999999999999</v>
          </cell>
          <cell r="D12">
            <v>0.15011236510777468</v>
          </cell>
          <cell r="E12">
            <v>0.16287744915653626</v>
          </cell>
          <cell r="F12">
            <v>0.2394</v>
          </cell>
          <cell r="G12">
            <v>0.16550000000000001</v>
          </cell>
        </row>
        <row r="13">
          <cell r="B13" t="str">
            <v>6.- Prov.Ctra.Créd. s/Ctra Cred.B</v>
          </cell>
          <cell r="C13">
            <v>2.90122089435608E-2</v>
          </cell>
          <cell r="D13">
            <v>3.0809640395634774E-2</v>
          </cell>
          <cell r="E13">
            <v>3.1831119815552297E-2</v>
          </cell>
          <cell r="F13">
            <v>3.9667900439948986E-2</v>
          </cell>
          <cell r="G13">
            <v>4.1538816092157656E-2</v>
          </cell>
        </row>
        <row r="14">
          <cell r="B14" t="str">
            <v>7.- Prov.Ctra.Créd. s/Ctra.inmv.B</v>
          </cell>
          <cell r="C14">
            <v>1.23251030654031</v>
          </cell>
          <cell r="D14">
            <v>1.1329986289086047</v>
          </cell>
          <cell r="E14">
            <v>1.046534091557545</v>
          </cell>
          <cell r="F14">
            <v>1.0864380368636397</v>
          </cell>
          <cell r="G14">
            <v>1.1870163333360486</v>
          </cell>
        </row>
        <row r="15">
          <cell r="B15" t="str">
            <v>8.- Vulnerabilidad del Patrimonio</v>
          </cell>
          <cell r="C15">
            <v>-2.7642819958070001E-2</v>
          </cell>
          <cell r="D15">
            <v>-1.7389473220511296E-2</v>
          </cell>
          <cell r="E15">
            <v>-6.8557412992876331E-3</v>
          </cell>
          <cell r="F15">
            <v>-1.2045479442424838E-2</v>
          </cell>
          <cell r="G15">
            <v>-2.7897172692103157E-2</v>
          </cell>
        </row>
        <row r="16">
          <cell r="B16" t="str">
            <v>9.- % de Otros Activos en Tot.Activ.</v>
          </cell>
          <cell r="C16">
            <v>9.9425935833716006E-3</v>
          </cell>
          <cell r="D16">
            <v>1.1352537905957253E-2</v>
          </cell>
          <cell r="E16">
            <v>1.5148858426140303E-2</v>
          </cell>
          <cell r="F16">
            <v>2.2684911937073896E-2</v>
          </cell>
          <cell r="G16">
            <v>1.726791380109929E-2</v>
          </cell>
        </row>
        <row r="17">
          <cell r="B17" t="str">
            <v>10.-% de Acts.Inmov.en T.A. Neto</v>
          </cell>
          <cell r="C17">
            <v>9.2922532322957496E-2</v>
          </cell>
          <cell r="D17">
            <v>9.3814880069657075E-2</v>
          </cell>
          <cell r="E17">
            <v>0.10302481159078078</v>
          </cell>
          <cell r="F17">
            <v>0.15031540974692292</v>
          </cell>
          <cell r="G17">
            <v>0.12173410943846728</v>
          </cell>
        </row>
        <row r="18">
          <cell r="B18" t="str">
            <v>11.-% de Acts.Inmov.en T.A. Bruto</v>
          </cell>
          <cell r="C18">
            <v>0.11911304035224</v>
          </cell>
          <cell r="D18">
            <v>0.12148896913144704</v>
          </cell>
          <cell r="E18">
            <v>0.13325109126824847</v>
          </cell>
          <cell r="F18">
            <v>0.17906832897850458</v>
          </cell>
          <cell r="G18">
            <v>0.15047154065256987</v>
          </cell>
        </row>
        <row r="19">
          <cell r="B19" t="str">
            <v>12.-% de Acts Fijos en el Tot.Acts</v>
          </cell>
          <cell r="C19">
            <v>4.1540025367008702E-2</v>
          </cell>
          <cell r="D19">
            <v>4.2113645763469792E-2</v>
          </cell>
          <cell r="E19">
            <v>4.1296699916880973E-2</v>
          </cell>
          <cell r="F19">
            <v>5.5971674204437494E-2</v>
          </cell>
          <cell r="G19">
            <v>4.6619923104098598E-2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B6" t="str">
            <v xml:space="preserve">                                                                                      (%)</v>
          </cell>
        </row>
        <row r="8">
          <cell r="F8" t="str">
            <v>Estrato de Comp.</v>
          </cell>
        </row>
        <row r="9">
          <cell r="F9" t="str">
            <v>Medianos</v>
          </cell>
          <cell r="G9" t="str">
            <v>Privada</v>
          </cell>
        </row>
        <row r="10">
          <cell r="B10" t="str">
            <v>Tasa Activa Promedio Ponderada</v>
          </cell>
          <cell r="C10">
            <v>35947</v>
          </cell>
          <cell r="D10">
            <v>35977</v>
          </cell>
          <cell r="E10">
            <v>36008</v>
          </cell>
          <cell r="F10">
            <v>35976</v>
          </cell>
        </row>
        <row r="11">
          <cell r="B11" t="str">
            <v>Cartera de Crédito</v>
          </cell>
          <cell r="C11">
            <v>0.34807117034667751</v>
          </cell>
          <cell r="D11">
            <v>0.45006481417329208</v>
          </cell>
          <cell r="E11">
            <v>0.46089856811889068</v>
          </cell>
          <cell r="F11">
            <v>0.35566837657182138</v>
          </cell>
          <cell r="G11">
            <v>0.38457824796819884</v>
          </cell>
        </row>
        <row r="12">
          <cell r="B12" t="str">
            <v>Cartera de Inversiones</v>
          </cell>
          <cell r="C12">
            <v>0.25560206086921078</v>
          </cell>
          <cell r="D12">
            <v>0.27242007731153806</v>
          </cell>
          <cell r="E12">
            <v>0.36082035881723945</v>
          </cell>
          <cell r="F12">
            <v>0.32787462026112268</v>
          </cell>
          <cell r="G12">
            <v>0.29674160230209612</v>
          </cell>
        </row>
        <row r="13">
          <cell r="B13" t="str">
            <v>% de Activos Productivos</v>
          </cell>
        </row>
        <row r="14">
          <cell r="B14" t="str">
            <v>Cartera de Crédito</v>
          </cell>
          <cell r="C14">
            <v>0.95132630828957632</v>
          </cell>
          <cell r="D14">
            <v>0.95459058530801622</v>
          </cell>
          <cell r="E14">
            <v>0.95767363064540578</v>
          </cell>
          <cell r="F14">
            <v>0.88123364906752244</v>
          </cell>
          <cell r="G14">
            <v>0.88236111649712501</v>
          </cell>
        </row>
        <row r="15">
          <cell r="B15" t="str">
            <v>Cartera de Inversiones</v>
          </cell>
          <cell r="C15">
            <v>7.9624113996626722E-2</v>
          </cell>
          <cell r="D15">
            <v>7.7328062955459978E-2</v>
          </cell>
          <cell r="E15">
            <v>7.5173370900748299E-2</v>
          </cell>
          <cell r="F15">
            <v>0.23220421718609718</v>
          </cell>
          <cell r="G15">
            <v>0.21417465910999037</v>
          </cell>
        </row>
        <row r="16">
          <cell r="B16" t="str">
            <v>Ing. como % de los Activos Productivos</v>
          </cell>
        </row>
        <row r="17">
          <cell r="B17" t="str">
            <v>Cartera de Crédito</v>
          </cell>
          <cell r="C17">
            <v>0.33112926150793698</v>
          </cell>
          <cell r="D17">
            <v>0.42962763438822643</v>
          </cell>
          <cell r="E17">
            <v>0.44139040508968691</v>
          </cell>
          <cell r="F17">
            <v>0.31342694134430787</v>
          </cell>
          <cell r="G17">
            <v>0.33933689225772812</v>
          </cell>
        </row>
        <row r="18">
          <cell r="B18" t="str">
            <v>Cartera de Inversiones</v>
          </cell>
          <cell r="C18">
            <v>2.0352087632422761E-2</v>
          </cell>
          <cell r="D18">
            <v>2.106571688867789E-2</v>
          </cell>
          <cell r="E18">
            <v>2.7124082661909427E-2</v>
          </cell>
          <cell r="F18">
            <v>7.6133869532922865E-2</v>
          </cell>
          <cell r="G18">
            <v>6.3554531516803764E-2</v>
          </cell>
        </row>
        <row r="19">
          <cell r="B19" t="str">
            <v>Otros Ingresos</v>
          </cell>
          <cell r="C19">
            <v>9.1883521387288395E-3</v>
          </cell>
          <cell r="D19">
            <v>1.1212189762240636E-2</v>
          </cell>
          <cell r="E19">
            <v>1.1043320116242469E-2</v>
          </cell>
          <cell r="F19">
            <v>3.4189092963117819E-2</v>
          </cell>
          <cell r="G19">
            <v>1.7547978897398588E-2</v>
          </cell>
        </row>
        <row r="20">
          <cell r="B20" t="str">
            <v>Relación de Apartados como % del Activo Productivo</v>
          </cell>
        </row>
        <row r="21">
          <cell r="B21" t="str">
            <v>Cartera de Crédito</v>
          </cell>
          <cell r="C21">
            <v>1.7116267617867477E-2</v>
          </cell>
          <cell r="D21">
            <v>2.1613139690559561E-2</v>
          </cell>
          <cell r="E21">
            <v>2.335845039608174E-2</v>
          </cell>
          <cell r="F21">
            <v>1.7557869707598713E-2</v>
          </cell>
          <cell r="G21">
            <v>2.5612600317922257E-2</v>
          </cell>
        </row>
        <row r="22">
          <cell r="B22" t="str">
            <v>Cartera de Inversiones</v>
          </cell>
          <cell r="C22">
            <v>3.153118303124907E-3</v>
          </cell>
          <cell r="D22">
            <v>1.5565206814029283E-3</v>
          </cell>
          <cell r="E22">
            <v>1.5416976179683274E-3</v>
          </cell>
          <cell r="F22">
            <v>8.6278284507616283E-3</v>
          </cell>
          <cell r="G22">
            <v>9.2454430800373126E-3</v>
          </cell>
        </row>
        <row r="23">
          <cell r="B23" t="str">
            <v>Otros Ingresos</v>
          </cell>
          <cell r="C23">
            <v>1.8296491439544125E-2</v>
          </cell>
          <cell r="D23">
            <v>1.3722422479367358E-2</v>
          </cell>
          <cell r="E23">
            <v>2.2693009117229882E-2</v>
          </cell>
          <cell r="F23">
            <v>9.0568911556753503E-3</v>
          </cell>
          <cell r="G23">
            <v>8.611235723781618E-3</v>
          </cell>
        </row>
        <row r="24">
          <cell r="B24" t="str">
            <v>Ing. Financ. Neto como % de los Activos Productivos</v>
          </cell>
        </row>
        <row r="25">
          <cell r="B25" t="str">
            <v>Cartera de Crédito</v>
          </cell>
          <cell r="C25">
            <v>0.31401299389006948</v>
          </cell>
          <cell r="D25">
            <v>0.40801449469766687</v>
          </cell>
          <cell r="E25">
            <v>0.41803195469360516</v>
          </cell>
          <cell r="F25">
            <v>0.29586907163670917</v>
          </cell>
          <cell r="G25">
            <v>0.31372429193980589</v>
          </cell>
        </row>
        <row r="26">
          <cell r="B26" t="str">
            <v>Cartera de Inversiones</v>
          </cell>
          <cell r="C26">
            <v>1.7198969329297854E-2</v>
          </cell>
          <cell r="D26">
            <v>1.9509196207274961E-2</v>
          </cell>
          <cell r="E26">
            <v>2.55823850439411E-2</v>
          </cell>
          <cell r="F26">
            <v>6.7506041082161239E-2</v>
          </cell>
          <cell r="G26">
            <v>5.4309088436766448E-2</v>
          </cell>
        </row>
        <row r="27">
          <cell r="B27" t="str">
            <v>Otros Ingresos</v>
          </cell>
          <cell r="C27">
            <v>-9.1081393008152853E-3</v>
          </cell>
          <cell r="D27">
            <v>-2.510232717126722E-3</v>
          </cell>
          <cell r="E27">
            <v>-1.1649689000987413E-2</v>
          </cell>
          <cell r="F27">
            <v>2.5132201807442467E-2</v>
          </cell>
          <cell r="G27">
            <v>8.9367431736169702E-3</v>
          </cell>
        </row>
        <row r="28">
          <cell r="B28" t="str">
            <v>Ingr. Fciero Neto/Act. Produc</v>
          </cell>
          <cell r="C28">
            <v>0.32210382391855208</v>
          </cell>
          <cell r="D28">
            <v>0.42501345818781511</v>
          </cell>
          <cell r="E28">
            <v>0.43196465073655888</v>
          </cell>
          <cell r="F28">
            <v>0.38850731452631287</v>
          </cell>
          <cell r="G28">
            <v>0.37697012355018933</v>
          </cell>
        </row>
        <row r="29">
          <cell r="B29" t="str">
            <v>Tasa Pasiva Promedio Ponderada</v>
          </cell>
        </row>
        <row r="30">
          <cell r="B30" t="str">
            <v>Captaciones de Público (Vista remunerado, de ahorro y a plazo)</v>
          </cell>
          <cell r="C30">
            <v>0.12824418244135449</v>
          </cell>
          <cell r="D30">
            <v>0.20856302044520472</v>
          </cell>
          <cell r="E30">
            <v>0.21593932022450202</v>
          </cell>
          <cell r="F30">
            <v>0.1757237101271496</v>
          </cell>
          <cell r="G30">
            <v>0.17013547067656942</v>
          </cell>
        </row>
        <row r="31">
          <cell r="B31" t="str">
            <v>Otros Pasivos con Costo</v>
          </cell>
          <cell r="C31">
            <v>1.1234509999500564E-2</v>
          </cell>
          <cell r="D31">
            <v>5.5171299293213127E-2</v>
          </cell>
          <cell r="E31">
            <v>5.8134211679208063E-2</v>
          </cell>
          <cell r="F31">
            <v>7.6464649828819717E-2</v>
          </cell>
          <cell r="G31">
            <v>0.11192257838687279</v>
          </cell>
        </row>
        <row r="32">
          <cell r="B32" t="str">
            <v>Porcentaje de Pasivos con Costo</v>
          </cell>
        </row>
        <row r="33">
          <cell r="B33" t="str">
            <v>Captaciones de Público (Vista remunerado, de ahorro y a plazo)</v>
          </cell>
          <cell r="C33">
            <v>0.85728490675963021</v>
          </cell>
          <cell r="D33">
            <v>0.86021439337163896</v>
          </cell>
          <cell r="E33">
            <v>0.86416540011800502</v>
          </cell>
          <cell r="F33">
            <v>0.87491641533714148</v>
          </cell>
          <cell r="G33">
            <v>0.85265837602099592</v>
          </cell>
        </row>
        <row r="34">
          <cell r="B34" t="str">
            <v>Otros Pasivos con Costo</v>
          </cell>
          <cell r="C34">
            <v>0.14271509324036979</v>
          </cell>
          <cell r="D34">
            <v>0.13978560662836109</v>
          </cell>
          <cell r="E34">
            <v>0.1358345998819952</v>
          </cell>
          <cell r="F34">
            <v>0.12508358466285865</v>
          </cell>
          <cell r="G34">
            <v>0.14734162397900416</v>
          </cell>
        </row>
        <row r="35">
          <cell r="B35" t="str">
            <v>Tasa de Gasto Financiero Promedio</v>
          </cell>
        </row>
        <row r="36">
          <cell r="B36" t="str">
            <v>Captaciones de Público (Vista remunerado, de ahorro y a plazo)</v>
          </cell>
          <cell r="C36">
            <v>0.10994180198670159</v>
          </cell>
          <cell r="D36">
            <v>0.1794089121120285</v>
          </cell>
          <cell r="E36">
            <v>0.1866072890630168</v>
          </cell>
          <cell r="F36">
            <v>0.15374355855418867</v>
          </cell>
          <cell r="G36">
            <v>0.14506743413065146</v>
          </cell>
        </row>
        <row r="37">
          <cell r="B37" t="str">
            <v>Otros Pasivos con Costo</v>
          </cell>
          <cell r="C37">
            <v>1.6033341420885899E-3</v>
          </cell>
          <cell r="D37">
            <v>7.7121535401766667E-3</v>
          </cell>
          <cell r="E37">
            <v>7.8966373829004403E-3</v>
          </cell>
          <cell r="F37">
            <v>9.5644725005790115E-3</v>
          </cell>
          <cell r="G37">
            <v>1.6490854459439229E-2</v>
          </cell>
        </row>
        <row r="38">
          <cell r="B38" t="str">
            <v>Costo Promedio de los Fondos</v>
          </cell>
          <cell r="C38">
            <v>0.11154513612879018</v>
          </cell>
          <cell r="D38">
            <v>0.18712106565220515</v>
          </cell>
          <cell r="E38">
            <v>0.19450392644591724</v>
          </cell>
          <cell r="F38">
            <v>0.16330803105476768</v>
          </cell>
          <cell r="G38">
            <v>0.16155828859009069</v>
          </cell>
        </row>
        <row r="39">
          <cell r="B39" t="str">
            <v>Margen de Intermediacion</v>
          </cell>
          <cell r="C39">
            <v>0.21055868778976189</v>
          </cell>
          <cell r="D39">
            <v>0.23789239253560995</v>
          </cell>
          <cell r="E39">
            <v>0.23746072429064163</v>
          </cell>
          <cell r="F39">
            <v>0.22519928347154519</v>
          </cell>
          <cell r="G39">
            <v>0.21541183496009864</v>
          </cell>
        </row>
        <row r="40">
          <cell r="B40" t="str">
            <v>Porcentaje Total de Activos</v>
          </cell>
        </row>
        <row r="41">
          <cell r="B41" t="str">
            <v>Activos Productivos</v>
          </cell>
          <cell r="C41">
            <v>0.67833722667145779</v>
          </cell>
          <cell r="D41">
            <v>0.67744006910634202</v>
          </cell>
          <cell r="E41">
            <v>0.67708326127599416</v>
          </cell>
          <cell r="F41">
            <v>0.61567786624561316</v>
          </cell>
          <cell r="G41">
            <v>0.6322059952602922</v>
          </cell>
        </row>
        <row r="42">
          <cell r="B42" t="str">
            <v>Activos Improductivos</v>
          </cell>
          <cell r="C42">
            <v>0.32166277332854221</v>
          </cell>
          <cell r="D42">
            <v>0.32255993089365798</v>
          </cell>
          <cell r="E42">
            <v>0.32291673872400584</v>
          </cell>
          <cell r="F42">
            <v>0.38432213375438684</v>
          </cell>
          <cell r="G42">
            <v>0.3677940047397078</v>
          </cell>
        </row>
        <row r="43">
          <cell r="B43" t="str">
            <v>Aporte de los Activos Productivos</v>
          </cell>
          <cell r="C43">
            <v>0.14282979632688841</v>
          </cell>
          <cell r="D43">
            <v>0.16115783883919665</v>
          </cell>
          <cell r="E43">
            <v>0.16078068162766732</v>
          </cell>
          <cell r="F43">
            <v>0.13865021432780192</v>
          </cell>
          <cell r="G43">
            <v>0.13618465351179496</v>
          </cell>
        </row>
        <row r="44">
          <cell r="B44" t="str">
            <v>Activos Improductivos</v>
          </cell>
        </row>
        <row r="45">
          <cell r="B45" t="str">
            <v>Disponibilidades</v>
          </cell>
          <cell r="C45">
            <v>0.39723207101392</v>
          </cell>
          <cell r="D45">
            <v>0.37956610706666344</v>
          </cell>
          <cell r="E45">
            <v>0.36458837205901706</v>
          </cell>
          <cell r="F45">
            <v>0.38754251902021203</v>
          </cell>
          <cell r="G45">
            <v>0.43921279423765996</v>
          </cell>
        </row>
        <row r="46">
          <cell r="B46" t="str">
            <v>Otras Ctas por Cobrar</v>
          </cell>
          <cell r="C46">
            <v>2.9051696123119815E-2</v>
          </cell>
          <cell r="D46">
            <v>2.4318114343884246E-2</v>
          </cell>
          <cell r="E46">
            <v>3.3289464064038023E-2</v>
          </cell>
          <cell r="F46">
            <v>2.1825614402229934E-2</v>
          </cell>
          <cell r="G46">
            <v>2.1855743018562107E-2</v>
          </cell>
        </row>
        <row r="47">
          <cell r="B47" t="str">
            <v>Bienes Realizables</v>
          </cell>
          <cell r="C47">
            <v>2.8031115759879275E-3</v>
          </cell>
          <cell r="D47">
            <v>2.732959098583349E-3</v>
          </cell>
          <cell r="E47">
            <v>2.6935520986213907E-3</v>
          </cell>
          <cell r="F47">
            <v>1.382138233289792E-3</v>
          </cell>
          <cell r="G47">
            <v>6.158167710090031E-3</v>
          </cell>
        </row>
        <row r="48">
          <cell r="B48" t="str">
            <v>Bienes de Uso</v>
          </cell>
          <cell r="C48">
            <v>6.5728731816404706E-2</v>
          </cell>
          <cell r="D48">
            <v>6.5532132381402527E-2</v>
          </cell>
          <cell r="E48">
            <v>6.5096097827149355E-2</v>
          </cell>
          <cell r="F48">
            <v>8.5641326419368363E-2</v>
          </cell>
          <cell r="G48">
            <v>5.9977922531165372E-2</v>
          </cell>
        </row>
        <row r="49">
          <cell r="B49" t="str">
            <v xml:space="preserve">Otros Activos </v>
          </cell>
          <cell r="C49">
            <v>1.6319401428453218E-2</v>
          </cell>
          <cell r="D49">
            <v>1.840215979003209E-2</v>
          </cell>
          <cell r="E49">
            <v>2.486726085982793E-2</v>
          </cell>
          <cell r="F49">
            <v>3.5901223060011048E-2</v>
          </cell>
          <cell r="G49">
            <v>2.8035843013595862E-2</v>
          </cell>
        </row>
        <row r="50">
          <cell r="B50" t="str">
            <v>Peso de los Activos Improductivos</v>
          </cell>
          <cell r="C50">
            <v>-1.6836559539148796E-2</v>
          </cell>
          <cell r="D50">
            <v>-2.7215556094612365E-2</v>
          </cell>
          <cell r="E50">
            <v>-2.6660237834844266E-2</v>
          </cell>
          <cell r="F50">
            <v>-8.7548436919981012E-3</v>
          </cell>
          <cell r="G50">
            <v>-1.1838433163863026E-2</v>
          </cell>
        </row>
        <row r="51">
          <cell r="B51" t="str">
            <v>Margen en Activos</v>
          </cell>
          <cell r="C51">
            <v>0.15966635586603722</v>
          </cell>
          <cell r="D51">
            <v>0.18837339493380903</v>
          </cell>
          <cell r="E51">
            <v>0.18744091946251157</v>
          </cell>
          <cell r="F51">
            <v>0.14740505801980003</v>
          </cell>
          <cell r="G51">
            <v>0.14802308667565797</v>
          </cell>
        </row>
        <row r="52">
          <cell r="B52" t="str">
            <v>Otros Ingresos y Egresos (% ATP)</v>
          </cell>
        </row>
        <row r="53">
          <cell r="B53" t="str">
            <v>Otros Ingresos Operativos</v>
          </cell>
          <cell r="C53">
            <v>3.5124940866659474E-2</v>
          </cell>
          <cell r="D53">
            <v>2.7717340682964473E-2</v>
          </cell>
          <cell r="E53">
            <v>2.8281918094885786E-2</v>
          </cell>
          <cell r="F53">
            <v>3.2445951064022351E-2</v>
          </cell>
          <cell r="G53">
            <v>1.8146953672963151E-2</v>
          </cell>
        </row>
        <row r="54">
          <cell r="B54" t="str">
            <v>Ingresos Extraordinarios</v>
          </cell>
          <cell r="C54">
            <v>3.1889491257513423E-4</v>
          </cell>
          <cell r="D54">
            <v>1.6542577049095939E-4</v>
          </cell>
          <cell r="E54">
            <v>1.6271692581032644E-4</v>
          </cell>
          <cell r="F54">
            <v>5.6953968951355335E-3</v>
          </cell>
          <cell r="G54">
            <v>2.7376391711969052E-3</v>
          </cell>
        </row>
        <row r="55">
          <cell r="B55" t="str">
            <v>Gastos Extraordinarios</v>
          </cell>
          <cell r="C55">
            <v>8.3387329506675928E-4</v>
          </cell>
          <cell r="D55">
            <v>1.6286049592729374E-3</v>
          </cell>
          <cell r="E55">
            <v>1.1613200440228424E-3</v>
          </cell>
          <cell r="F55">
            <v>8.925154422420072E-4</v>
          </cell>
          <cell r="G55">
            <v>7.9391486155044996E-4</v>
          </cell>
        </row>
        <row r="56">
          <cell r="B56" t="str">
            <v>Gastos de Transformación</v>
          </cell>
          <cell r="C56">
            <v>0.11343228551052717</v>
          </cell>
          <cell r="D56">
            <v>0.12468507398451074</v>
          </cell>
          <cell r="E56">
            <v>0.12328317264256858</v>
          </cell>
          <cell r="F56">
            <v>0.12534194848974572</v>
          </cell>
          <cell r="G56">
            <v>0.10718353255735218</v>
          </cell>
        </row>
        <row r="57">
          <cell r="B57" t="str">
            <v>Gastos de personal</v>
          </cell>
          <cell r="C57">
            <v>4.8198474593856705E-2</v>
          </cell>
          <cell r="D57">
            <v>5.1972824408258095E-2</v>
          </cell>
          <cell r="E57">
            <v>5.1912710051686725E-2</v>
          </cell>
          <cell r="F57">
            <v>4.903887974340379E-2</v>
          </cell>
          <cell r="G57">
            <v>4.3276831951588088E-2</v>
          </cell>
        </row>
        <row r="58">
          <cell r="B58" t="str">
            <v xml:space="preserve">Gastos operativos  </v>
          </cell>
          <cell r="C58">
            <v>5.2228339619006373E-2</v>
          </cell>
          <cell r="D58">
            <v>5.8161188976293084E-2</v>
          </cell>
          <cell r="E58">
            <v>5.7243409013777315E-2</v>
          </cell>
          <cell r="F58">
            <v>6.3189237286334465E-2</v>
          </cell>
          <cell r="G58">
            <v>5.2391154281032672E-2</v>
          </cell>
        </row>
        <row r="59">
          <cell r="B59" t="str">
            <v>Gastos por aporte a Fogade</v>
          </cell>
          <cell r="C59">
            <v>1.2765974513374958E-2</v>
          </cell>
          <cell r="D59">
            <v>1.4311649863757561E-2</v>
          </cell>
          <cell r="E59">
            <v>1.3890978159296434E-2</v>
          </cell>
          <cell r="F59">
            <v>1.2868833535577018E-2</v>
          </cell>
          <cell r="G59">
            <v>1.1272667082141492E-2</v>
          </cell>
        </row>
        <row r="60">
          <cell r="B60" t="str">
            <v>Gastos por aporte a la Sudeban</v>
          </cell>
          <cell r="C60">
            <v>2.3949678428914558E-4</v>
          </cell>
          <cell r="D60">
            <v>2.3941073620201064E-4</v>
          </cell>
          <cell r="E60">
            <v>2.3607541780809067E-4</v>
          </cell>
          <cell r="F60">
            <v>2.4499792443045921E-4</v>
          </cell>
          <cell r="G60">
            <v>2.428792425899186E-4</v>
          </cell>
        </row>
        <row r="61">
          <cell r="B61" t="str">
            <v>Utilidad antes del ISRL</v>
          </cell>
          <cell r="C61">
            <v>8.0844032839677893E-2</v>
          </cell>
          <cell r="D61">
            <v>8.9942482443480756E-2</v>
          </cell>
          <cell r="E61">
            <v>9.1441061796616263E-2</v>
          </cell>
          <cell r="F61">
            <v>5.9311942046970184E-2</v>
          </cell>
          <cell r="G61">
            <v>6.0930232100915402E-2</v>
          </cell>
        </row>
        <row r="62">
          <cell r="B62" t="str">
            <v>Impuesto s/la Renta/Activo Total Promedio</v>
          </cell>
          <cell r="C62">
            <v>1.3265179391644519E-2</v>
          </cell>
          <cell r="D62">
            <v>6.5396271271089693E-3</v>
          </cell>
          <cell r="E62">
            <v>6.4485211934635373E-3</v>
          </cell>
          <cell r="F62">
            <v>2.9228546051727386E-3</v>
          </cell>
          <cell r="G62">
            <v>5.1600723309496816E-3</v>
          </cell>
        </row>
        <row r="63">
          <cell r="B63" t="str">
            <v>R.O.A.</v>
          </cell>
          <cell r="C63">
            <v>6.7578853448033369E-2</v>
          </cell>
          <cell r="D63">
            <v>8.3402855316371788E-2</v>
          </cell>
          <cell r="E63">
            <v>8.4992540603152728E-2</v>
          </cell>
          <cell r="F63">
            <v>5.6389087441797443E-2</v>
          </cell>
          <cell r="G63">
            <v>5.5770159769965723E-2</v>
          </cell>
        </row>
        <row r="64">
          <cell r="B64" t="str">
            <v>Apalancamiento Financiero ( Leverage Prom. )</v>
          </cell>
          <cell r="C64">
            <v>8.8197923505378331</v>
          </cell>
          <cell r="D64">
            <v>8.6433502063887957</v>
          </cell>
          <cell r="E64">
            <v>8.5820597443701345</v>
          </cell>
          <cell r="F64">
            <v>8.1260019006770676</v>
          </cell>
          <cell r="G64">
            <v>9.8871752179249839</v>
          </cell>
        </row>
        <row r="65">
          <cell r="B65" t="str">
            <v>R.O.E.</v>
          </cell>
          <cell r="C65">
            <v>0.59603145469908192</v>
          </cell>
          <cell r="D65">
            <v>0.72088008671217696</v>
          </cell>
          <cell r="E65">
            <v>0.72941106128206112</v>
          </cell>
          <cell r="F65">
            <v>0.45821783172949138</v>
          </cell>
          <cell r="G65">
            <v>0.55140934157732202</v>
          </cell>
        </row>
        <row r="66">
          <cell r="B66" t="str">
            <v>RENTABILIDAD RECURSOS PROPIOS</v>
          </cell>
          <cell r="C66">
            <v>0.59603188013954655</v>
          </cell>
          <cell r="D66">
            <v>0.72088029225504058</v>
          </cell>
          <cell r="E66">
            <v>0.72941210949210311</v>
          </cell>
          <cell r="F66">
            <v>0.45822356654587659</v>
          </cell>
          <cell r="G66">
            <v>0.551411697201039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B4" t="str">
            <v>INDICE DE SOLVENCIA</v>
          </cell>
          <cell r="J4" t="str">
            <v>INDICE DE CAPITALIZACION NETO</v>
          </cell>
          <cell r="Z4" t="str">
            <v>COBERTURA PATRIMONIAL AJUSTADA</v>
          </cell>
          <cell r="AH4" t="str">
            <v>PROPORCION DEMANDA ENDOGENA DE FONDOS</v>
          </cell>
          <cell r="AP4" t="str">
            <v>% DE ACTIVOS INMOVILIZADOS EN EL TOTAL ACTIVO</v>
          </cell>
          <cell r="AX4" t="str">
            <v>% DE ACTIVOS INMOVILIZADOS EN EL TOTAL ACTIVO</v>
          </cell>
        </row>
        <row r="5">
          <cell r="B5" t="str">
            <v>Agosto-98/Junio-97</v>
          </cell>
          <cell r="J5" t="str">
            <v>Agosto-98/Julio-97</v>
          </cell>
          <cell r="Z5" t="str">
            <v>Agosto-98/Junio-98</v>
          </cell>
          <cell r="AH5" t="str">
            <v>Agosto-98/Agosto-97</v>
          </cell>
          <cell r="AP5" t="str">
            <v>(Expresado en Términos Netos)</v>
          </cell>
          <cell r="AX5" t="str">
            <v>(Expresado en Términos Brutos)</v>
          </cell>
          <cell r="BF5" t="str">
            <v>INTERMEDIACION EN CREDITOS</v>
          </cell>
          <cell r="BN5" t="str">
            <v>INTERMEDIACION EN INVERSIONES</v>
          </cell>
          <cell r="BV5" t="str">
            <v>BANCA UNIVERSAL Y COMERCIAL</v>
          </cell>
        </row>
        <row r="6">
          <cell r="R6" t="str">
            <v>Agosto-98/Junio-98</v>
          </cell>
          <cell r="AB6" t="str">
            <v>COBERTURA</v>
          </cell>
          <cell r="AD6" t="str">
            <v>COBERTURA</v>
          </cell>
          <cell r="AJ6" t="str">
            <v>PROPORCION</v>
          </cell>
          <cell r="AL6" t="str">
            <v>PROPORCION</v>
          </cell>
          <cell r="AP6" t="str">
            <v>Agosto-98/Junio-98</v>
          </cell>
          <cell r="AX6" t="str">
            <v>Agosto-98/Junio-98</v>
          </cell>
          <cell r="BF6" t="str">
            <v>Agosto-98/Junio-98</v>
          </cell>
          <cell r="BN6" t="str">
            <v>Agosto-98/Junio-98</v>
          </cell>
          <cell r="BV6" t="str">
            <v>PRUEBA ACIDA DE LIQUIDEZ</v>
          </cell>
        </row>
        <row r="7">
          <cell r="L7" t="str">
            <v>INDICE DE</v>
          </cell>
          <cell r="N7" t="str">
            <v>INDICE DE</v>
          </cell>
          <cell r="AB7" t="str">
            <v>PATRIMONIAL</v>
          </cell>
          <cell r="AD7" t="str">
            <v>PATRIMONIAL</v>
          </cell>
          <cell r="AJ7" t="str">
            <v xml:space="preserve">DEMANDA </v>
          </cell>
          <cell r="AL7" t="str">
            <v xml:space="preserve">DEMANDA </v>
          </cell>
          <cell r="BV7" t="str">
            <v>Agosto-98/Junio-98</v>
          </cell>
        </row>
        <row r="8">
          <cell r="D8" t="str">
            <v xml:space="preserve">INDICE DE </v>
          </cell>
          <cell r="F8" t="str">
            <v xml:space="preserve">INDICE DE </v>
          </cell>
          <cell r="L8" t="str">
            <v>CAPITALIZACION</v>
          </cell>
          <cell r="N8" t="str">
            <v>CAPITALIZACION</v>
          </cell>
          <cell r="R8" t="str">
            <v>BANCOS</v>
          </cell>
          <cell r="T8" t="str">
            <v>APALANCAMIENTO</v>
          </cell>
          <cell r="V8" t="str">
            <v>APALANCAMIENTO</v>
          </cell>
          <cell r="Z8" t="str">
            <v>BANCOS</v>
          </cell>
          <cell r="AA8" t="str">
            <v>RK</v>
          </cell>
          <cell r="AB8" t="str">
            <v>ACT. INMOV.</v>
          </cell>
          <cell r="AC8" t="str">
            <v>RK</v>
          </cell>
          <cell r="AD8" t="str">
            <v>ACT. INMOV.</v>
          </cell>
          <cell r="AH8" t="str">
            <v>BANCOS</v>
          </cell>
          <cell r="AI8" t="str">
            <v>RK</v>
          </cell>
          <cell r="AJ8" t="str">
            <v>ENDOGENA</v>
          </cell>
          <cell r="AK8" t="str">
            <v>RK</v>
          </cell>
          <cell r="AL8" t="str">
            <v>ENDOGENA</v>
          </cell>
          <cell r="AP8" t="str">
            <v>BANCOS</v>
          </cell>
          <cell r="AR8" t="str">
            <v>% de Activos</v>
          </cell>
          <cell r="AT8" t="str">
            <v>% de Activos</v>
          </cell>
          <cell r="AX8" t="str">
            <v>BANCOS</v>
          </cell>
          <cell r="AZ8" t="str">
            <v>% de Activos</v>
          </cell>
          <cell r="BB8" t="str">
            <v>% de Activos</v>
          </cell>
          <cell r="BF8" t="str">
            <v>BANCOS</v>
          </cell>
          <cell r="BH8" t="str">
            <v>Intermediación</v>
          </cell>
          <cell r="BJ8" t="str">
            <v>Intermediación</v>
          </cell>
          <cell r="BN8" t="str">
            <v>BANCOS</v>
          </cell>
          <cell r="BP8" t="str">
            <v>Intermediación</v>
          </cell>
          <cell r="BR8" t="str">
            <v>Intermediación</v>
          </cell>
          <cell r="BV8" t="str">
            <v>BANCOS</v>
          </cell>
          <cell r="BX8" t="str">
            <v>Prueba Acida</v>
          </cell>
          <cell r="BZ8" t="str">
            <v>Prueba Acida</v>
          </cell>
        </row>
        <row r="9">
          <cell r="B9" t="str">
            <v>BANCOS</v>
          </cell>
          <cell r="C9" t="str">
            <v>RK</v>
          </cell>
          <cell r="D9" t="str">
            <v>SOLVENCIA</v>
          </cell>
          <cell r="E9" t="str">
            <v>RK</v>
          </cell>
          <cell r="F9" t="str">
            <v>SOLVENCIA</v>
          </cell>
          <cell r="J9" t="str">
            <v>BANCOS</v>
          </cell>
          <cell r="K9" t="str">
            <v>RK</v>
          </cell>
          <cell r="L9" t="str">
            <v>NETO</v>
          </cell>
          <cell r="M9" t="str">
            <v>RK</v>
          </cell>
          <cell r="N9" t="str">
            <v>NETO</v>
          </cell>
          <cell r="S9" t="str">
            <v>RK</v>
          </cell>
          <cell r="T9" t="str">
            <v>FINANCIERO</v>
          </cell>
          <cell r="U9" t="str">
            <v>RK</v>
          </cell>
          <cell r="V9" t="str">
            <v>FINANCIERO</v>
          </cell>
          <cell r="AB9" t="str">
            <v>AJUSTADA</v>
          </cell>
          <cell r="AD9" t="str">
            <v>AJUSTADA</v>
          </cell>
          <cell r="AJ9" t="str">
            <v>DE FONDOS</v>
          </cell>
          <cell r="AL9" t="str">
            <v>DE FONDOS</v>
          </cell>
          <cell r="AQ9" t="str">
            <v>RK</v>
          </cell>
          <cell r="AR9" t="str">
            <v>Inmovilizados</v>
          </cell>
          <cell r="AS9" t="str">
            <v>RK</v>
          </cell>
          <cell r="AT9" t="str">
            <v>Inmovilizados</v>
          </cell>
          <cell r="AY9" t="str">
            <v>RK</v>
          </cell>
          <cell r="AZ9" t="str">
            <v>Inmovilizados</v>
          </cell>
          <cell r="BA9" t="str">
            <v>RK</v>
          </cell>
          <cell r="BB9" t="str">
            <v>Inmovilizados</v>
          </cell>
          <cell r="BG9" t="str">
            <v>RK</v>
          </cell>
          <cell r="BH9" t="str">
            <v>en Créditos</v>
          </cell>
          <cell r="BI9" t="str">
            <v>RK</v>
          </cell>
          <cell r="BJ9" t="str">
            <v>en Créditos</v>
          </cell>
          <cell r="BO9" t="str">
            <v>RK</v>
          </cell>
          <cell r="BP9" t="str">
            <v>en Inversiones</v>
          </cell>
          <cell r="BQ9" t="str">
            <v>RK</v>
          </cell>
          <cell r="BR9" t="str">
            <v>en Inversiones</v>
          </cell>
          <cell r="BW9" t="str">
            <v>RK</v>
          </cell>
          <cell r="BX9" t="str">
            <v>de Liquidez</v>
          </cell>
          <cell r="BY9" t="str">
            <v>RK</v>
          </cell>
          <cell r="BZ9" t="str">
            <v>de Liquidez</v>
          </cell>
        </row>
        <row r="10">
          <cell r="C10">
            <v>35976</v>
          </cell>
          <cell r="E10">
            <v>36007</v>
          </cell>
          <cell r="L10">
            <v>35976</v>
          </cell>
          <cell r="N10">
            <v>36006</v>
          </cell>
          <cell r="S10">
            <v>35976</v>
          </cell>
          <cell r="U10">
            <v>35977</v>
          </cell>
          <cell r="AA10">
            <v>35947</v>
          </cell>
          <cell r="AC10">
            <v>36007</v>
          </cell>
          <cell r="AJ10" t="str">
            <v>jun-98/Jun-97</v>
          </cell>
          <cell r="AL10" t="str">
            <v>jul-98/Jul-97</v>
          </cell>
          <cell r="AQ10">
            <v>35947</v>
          </cell>
          <cell r="AS10">
            <v>36006</v>
          </cell>
          <cell r="AY10">
            <v>35947</v>
          </cell>
          <cell r="BA10">
            <v>35977</v>
          </cell>
          <cell r="BG10">
            <v>35947</v>
          </cell>
          <cell r="BI10">
            <v>35977</v>
          </cell>
          <cell r="BO10">
            <v>35947</v>
          </cell>
          <cell r="BQ10">
            <v>35977</v>
          </cell>
          <cell r="BW10">
            <v>35582</v>
          </cell>
          <cell r="BY10">
            <v>35612</v>
          </cell>
        </row>
        <row r="12">
          <cell r="B12" t="str">
            <v>ABN AMRO BANK</v>
          </cell>
          <cell r="C12">
            <v>41</v>
          </cell>
          <cell r="D12">
            <v>4.875591633834845E-2</v>
          </cell>
          <cell r="E12">
            <v>41</v>
          </cell>
          <cell r="F12">
            <v>4.302849107168287E-2</v>
          </cell>
          <cell r="J12" t="str">
            <v>ABN AMRO BANK</v>
          </cell>
          <cell r="K12">
            <v>39</v>
          </cell>
          <cell r="L12">
            <v>2.9453965369778231E-2</v>
          </cell>
          <cell r="M12">
            <v>39</v>
          </cell>
          <cell r="N12">
            <v>2.2455680055248308E-2</v>
          </cell>
          <cell r="R12" t="str">
            <v>ABN AMRO BANK</v>
          </cell>
          <cell r="S12">
            <v>39</v>
          </cell>
          <cell r="T12">
            <v>33.951285928585627</v>
          </cell>
          <cell r="U12">
            <v>39</v>
          </cell>
          <cell r="V12">
            <v>44.532162799775975</v>
          </cell>
          <cell r="Z12" t="str">
            <v>ABN AMRO BANK</v>
          </cell>
          <cell r="AA12">
            <v>37</v>
          </cell>
          <cell r="AB12">
            <v>0.48694261910349684</v>
          </cell>
          <cell r="AC12">
            <v>38</v>
          </cell>
          <cell r="AD12">
            <v>0.32090008687150906</v>
          </cell>
          <cell r="AH12" t="str">
            <v>ABN AMRO BANK</v>
          </cell>
          <cell r="AI12">
            <v>13</v>
          </cell>
          <cell r="AJ12">
            <v>3.9078891392144793E-2</v>
          </cell>
          <cell r="AK12">
            <v>17</v>
          </cell>
          <cell r="AL12">
            <v>5.3337988457149273E-2</v>
          </cell>
          <cell r="AP12" t="str">
            <v>ABN AMRO BANK</v>
          </cell>
          <cell r="AQ12">
            <v>10</v>
          </cell>
          <cell r="AR12">
            <v>4.6976198660537212E-2</v>
          </cell>
          <cell r="AS12">
            <v>14</v>
          </cell>
          <cell r="AT12">
            <v>5.6359034999593272E-2</v>
          </cell>
          <cell r="AX12" t="str">
            <v>ABN AMRO BANK</v>
          </cell>
          <cell r="AY12">
            <v>9</v>
          </cell>
          <cell r="AZ12">
            <v>6.6645828060725332E-2</v>
          </cell>
          <cell r="BA12">
            <v>11</v>
          </cell>
          <cell r="BB12">
            <v>7.7779127857287897E-2</v>
          </cell>
          <cell r="BF12" t="str">
            <v>ABN AMRO BANK</v>
          </cell>
          <cell r="BG12">
            <v>22</v>
          </cell>
          <cell r="BH12">
            <v>0.67644386588672567</v>
          </cell>
          <cell r="BI12">
            <v>8</v>
          </cell>
          <cell r="BJ12">
            <v>0.96760312736049625</v>
          </cell>
          <cell r="BN12" t="str">
            <v>ABN AMRO BANK</v>
          </cell>
          <cell r="BO12">
            <v>7</v>
          </cell>
          <cell r="BP12">
            <v>0.66482272241891249</v>
          </cell>
          <cell r="BQ12">
            <v>4</v>
          </cell>
          <cell r="BR12">
            <v>1.081522145623198</v>
          </cell>
          <cell r="BV12" t="str">
            <v>ABN AMRO BANK</v>
          </cell>
          <cell r="BW12">
            <v>35</v>
          </cell>
          <cell r="BX12">
            <v>0.1447809450034474</v>
          </cell>
          <cell r="BY12">
            <v>36</v>
          </cell>
          <cell r="BZ12">
            <v>0.14945004790100971</v>
          </cell>
        </row>
        <row r="13">
          <cell r="B13" t="str">
            <v>BANCOEX</v>
          </cell>
          <cell r="C13">
            <v>1</v>
          </cell>
          <cell r="D13">
            <v>0.97204244574407994</v>
          </cell>
          <cell r="E13">
            <v>1</v>
          </cell>
          <cell r="F13">
            <v>0.96988185748769562</v>
          </cell>
          <cell r="J13" t="str">
            <v>BANCOEX</v>
          </cell>
          <cell r="K13">
            <v>1</v>
          </cell>
          <cell r="L13">
            <v>0.96098747430221976</v>
          </cell>
          <cell r="M13">
            <v>1</v>
          </cell>
          <cell r="N13">
            <v>0.96527223963720665</v>
          </cell>
          <cell r="R13" t="str">
            <v>BANCOEX</v>
          </cell>
          <cell r="S13">
            <v>1</v>
          </cell>
          <cell r="T13">
            <v>1.04059628948453</v>
          </cell>
          <cell r="U13">
            <v>1</v>
          </cell>
          <cell r="V13">
            <v>1.0359771667895947</v>
          </cell>
          <cell r="Z13" t="str">
            <v>BANCOEX</v>
          </cell>
          <cell r="AA13">
            <v>1</v>
          </cell>
          <cell r="AB13">
            <v>84.49778633647685</v>
          </cell>
          <cell r="AC13">
            <v>1</v>
          </cell>
          <cell r="AD13">
            <v>203.09710330138444</v>
          </cell>
          <cell r="AH13" t="str">
            <v>BANCOEX</v>
          </cell>
          <cell r="AI13">
            <v>41</v>
          </cell>
          <cell r="AJ13" t="str">
            <v>NA</v>
          </cell>
          <cell r="AK13">
            <v>8</v>
          </cell>
          <cell r="AL13">
            <v>4.775458840732192E-3</v>
          </cell>
          <cell r="AP13" t="str">
            <v>BANCOEX</v>
          </cell>
          <cell r="AQ13">
            <v>2</v>
          </cell>
          <cell r="AR13">
            <v>1.1503762262757159E-2</v>
          </cell>
          <cell r="AS13">
            <v>1</v>
          </cell>
          <cell r="AT13">
            <v>4.775458840732192E-3</v>
          </cell>
          <cell r="AX13" t="str">
            <v>BANCOEX</v>
          </cell>
          <cell r="AY13">
            <v>7</v>
          </cell>
          <cell r="AZ13">
            <v>4.2492223718404193E-2</v>
          </cell>
          <cell r="BA13">
            <v>5</v>
          </cell>
          <cell r="BB13">
            <v>4.7649314714027821E-2</v>
          </cell>
          <cell r="BF13" t="str">
            <v>BANCOEX</v>
          </cell>
          <cell r="BG13">
            <v>41</v>
          </cell>
          <cell r="BH13" t="str">
            <v>NA</v>
          </cell>
          <cell r="BI13">
            <v>41</v>
          </cell>
          <cell r="BJ13" t="str">
            <v>NA</v>
          </cell>
          <cell r="BN13" t="str">
            <v>BANCOEX</v>
          </cell>
          <cell r="BO13">
            <v>41</v>
          </cell>
          <cell r="BP13" t="str">
            <v>NA</v>
          </cell>
          <cell r="BQ13">
            <v>41</v>
          </cell>
          <cell r="BR13" t="str">
            <v>NA</v>
          </cell>
          <cell r="BV13" t="str">
            <v>BANCOEX</v>
          </cell>
          <cell r="BW13">
            <v>41</v>
          </cell>
          <cell r="BX13" t="str">
            <v>NA</v>
          </cell>
          <cell r="BY13">
            <v>41</v>
          </cell>
          <cell r="BZ13" t="str">
            <v>NA</v>
          </cell>
        </row>
        <row r="14">
          <cell r="B14" t="str">
            <v xml:space="preserve">BANESCO               </v>
          </cell>
          <cell r="C14">
            <v>25</v>
          </cell>
          <cell r="D14">
            <v>0.12091369826055252</v>
          </cell>
          <cell r="E14">
            <v>26</v>
          </cell>
          <cell r="F14">
            <v>0.12295056590809381</v>
          </cell>
          <cell r="J14" t="str">
            <v xml:space="preserve">BANESCO               </v>
          </cell>
          <cell r="K14">
            <v>22</v>
          </cell>
          <cell r="L14">
            <v>9.2914296556023318E-2</v>
          </cell>
          <cell r="M14">
            <v>23</v>
          </cell>
          <cell r="N14">
            <v>9.3889150098147245E-2</v>
          </cell>
          <cell r="R14" t="str">
            <v xml:space="preserve">BANESCO               </v>
          </cell>
          <cell r="S14">
            <v>22</v>
          </cell>
          <cell r="T14">
            <v>10.762606370237577</v>
          </cell>
          <cell r="U14">
            <v>23</v>
          </cell>
          <cell r="V14">
            <v>10.650857942101378</v>
          </cell>
          <cell r="Z14" t="str">
            <v xml:space="preserve">BANESCO               </v>
          </cell>
          <cell r="AA14">
            <v>34</v>
          </cell>
          <cell r="AB14">
            <v>0.54475736408213116</v>
          </cell>
          <cell r="AC14">
            <v>34</v>
          </cell>
          <cell r="AD14">
            <v>0.53173122191876188</v>
          </cell>
          <cell r="AH14" t="str">
            <v xml:space="preserve">BANESCO               </v>
          </cell>
          <cell r="AI14">
            <v>37</v>
          </cell>
          <cell r="AJ14">
            <v>0.39778098017190766</v>
          </cell>
          <cell r="AK14">
            <v>38</v>
          </cell>
          <cell r="AL14">
            <v>0.55335025688386552</v>
          </cell>
          <cell r="AP14" t="str">
            <v xml:space="preserve">BANESCO               </v>
          </cell>
          <cell r="AQ14">
            <v>39</v>
          </cell>
          <cell r="AR14">
            <v>0.19674093483865904</v>
          </cell>
          <cell r="AS14">
            <v>39</v>
          </cell>
          <cell r="AT14">
            <v>0.20550791686573555</v>
          </cell>
          <cell r="AX14" t="str">
            <v xml:space="preserve">BANESCO               </v>
          </cell>
          <cell r="AY14">
            <v>38</v>
          </cell>
          <cell r="AZ14">
            <v>0.22360249192661383</v>
          </cell>
          <cell r="BA14">
            <v>38</v>
          </cell>
          <cell r="BB14">
            <v>0.2324755795378933</v>
          </cell>
          <cell r="BF14" t="str">
            <v xml:space="preserve">BANESCO               </v>
          </cell>
          <cell r="BG14">
            <v>30</v>
          </cell>
          <cell r="BH14">
            <v>0.51973410334080428</v>
          </cell>
          <cell r="BI14">
            <v>30</v>
          </cell>
          <cell r="BJ14">
            <v>0.52384528518003981</v>
          </cell>
          <cell r="BN14" t="str">
            <v xml:space="preserve">BANESCO               </v>
          </cell>
          <cell r="BO14">
            <v>22</v>
          </cell>
          <cell r="BP14">
            <v>0.22726865684288608</v>
          </cell>
          <cell r="BQ14">
            <v>25</v>
          </cell>
          <cell r="BR14">
            <v>0.2114783564479816</v>
          </cell>
          <cell r="BV14" t="str">
            <v xml:space="preserve">BANESCO               </v>
          </cell>
          <cell r="BW14">
            <v>23</v>
          </cell>
          <cell r="BX14">
            <v>0.19627219074120239</v>
          </cell>
          <cell r="BY14">
            <v>31</v>
          </cell>
          <cell r="BZ14">
            <v>0.18831024722097625</v>
          </cell>
        </row>
        <row r="15">
          <cell r="B15" t="str">
            <v xml:space="preserve">BANFOANDES            </v>
          </cell>
          <cell r="C15">
            <v>33</v>
          </cell>
          <cell r="D15">
            <v>8.3851741383785316E-2</v>
          </cell>
          <cell r="E15">
            <v>33</v>
          </cell>
          <cell r="F15">
            <v>9.3579920505208775E-2</v>
          </cell>
          <cell r="J15" t="str">
            <v xml:space="preserve">BANFOANDES            </v>
          </cell>
          <cell r="K15">
            <v>35</v>
          </cell>
          <cell r="L15">
            <v>5.668015526761716E-2</v>
          </cell>
          <cell r="M15">
            <v>34</v>
          </cell>
          <cell r="N15">
            <v>6.3862177219806526E-2</v>
          </cell>
          <cell r="R15" t="str">
            <v xml:space="preserve">BANFOANDES            </v>
          </cell>
          <cell r="S15">
            <v>35</v>
          </cell>
          <cell r="T15">
            <v>17.642859220806084</v>
          </cell>
          <cell r="U15">
            <v>34</v>
          </cell>
          <cell r="V15">
            <v>15.658720756702531</v>
          </cell>
          <cell r="Z15" t="str">
            <v xml:space="preserve">BANFOANDES            </v>
          </cell>
          <cell r="AA15">
            <v>27</v>
          </cell>
          <cell r="AB15">
            <v>0.84826341952943574</v>
          </cell>
          <cell r="AC15">
            <v>27</v>
          </cell>
          <cell r="AD15">
            <v>0.90769922577617912</v>
          </cell>
          <cell r="AH15" t="str">
            <v xml:space="preserve">BANFOANDES            </v>
          </cell>
          <cell r="AI15">
            <v>17</v>
          </cell>
          <cell r="AJ15">
            <v>5.615141847738557E-2</v>
          </cell>
          <cell r="AK15">
            <v>10</v>
          </cell>
          <cell r="AL15">
            <v>6.9696266837136886E-3</v>
          </cell>
          <cell r="AP15" t="str">
            <v xml:space="preserve">BANFOANDES            </v>
          </cell>
          <cell r="AQ15">
            <v>11</v>
          </cell>
          <cell r="AR15">
            <v>4.8490442090846374E-2</v>
          </cell>
          <cell r="AS15">
            <v>12</v>
          </cell>
          <cell r="AT15">
            <v>5.0796089350048486E-2</v>
          </cell>
          <cell r="AX15" t="str">
            <v xml:space="preserve">BANFOANDES            </v>
          </cell>
          <cell r="AY15">
            <v>13</v>
          </cell>
          <cell r="AZ15">
            <v>7.5657340622655098E-2</v>
          </cell>
          <cell r="BA15">
            <v>15</v>
          </cell>
          <cell r="BB15">
            <v>8.3272949872285798E-2</v>
          </cell>
          <cell r="BF15" t="str">
            <v xml:space="preserve">BANFOANDES            </v>
          </cell>
          <cell r="BG15">
            <v>27</v>
          </cell>
          <cell r="BH15">
            <v>0.59311352202688072</v>
          </cell>
          <cell r="BI15">
            <v>23</v>
          </cell>
          <cell r="BJ15">
            <v>0.6239462177704902</v>
          </cell>
          <cell r="BN15" t="str">
            <v xml:space="preserve">BANFOANDES            </v>
          </cell>
          <cell r="BO15">
            <v>25</v>
          </cell>
          <cell r="BP15">
            <v>0.1553269153917243</v>
          </cell>
          <cell r="BQ15">
            <v>26</v>
          </cell>
          <cell r="BR15">
            <v>0.18006019156754957</v>
          </cell>
          <cell r="BV15" t="str">
            <v xml:space="preserve">BANFOANDES            </v>
          </cell>
          <cell r="BW15">
            <v>12</v>
          </cell>
          <cell r="BX15">
            <v>0.22081869444839325</v>
          </cell>
          <cell r="BY15">
            <v>23</v>
          </cell>
          <cell r="BZ15">
            <v>0.20793847707413204</v>
          </cell>
        </row>
        <row r="16">
          <cell r="B16" t="str">
            <v xml:space="preserve">BANFOCORO             </v>
          </cell>
          <cell r="C16">
            <v>28</v>
          </cell>
          <cell r="D16">
            <v>0.11297608634255464</v>
          </cell>
          <cell r="E16">
            <v>29</v>
          </cell>
          <cell r="F16">
            <v>0.11975029885427504</v>
          </cell>
          <cell r="J16" t="str">
            <v xml:space="preserve">BANFOCORO             </v>
          </cell>
          <cell r="K16">
            <v>30</v>
          </cell>
          <cell r="L16">
            <v>7.4108019992281435E-2</v>
          </cell>
          <cell r="M16">
            <v>30</v>
          </cell>
          <cell r="N16">
            <v>8.0700771041332914E-2</v>
          </cell>
          <cell r="R16" t="str">
            <v xml:space="preserve">BANFOCORO             </v>
          </cell>
          <cell r="S16">
            <v>30</v>
          </cell>
          <cell r="T16">
            <v>13.493816190260553</v>
          </cell>
          <cell r="U16">
            <v>30</v>
          </cell>
          <cell r="V16">
            <v>12.39145533675044</v>
          </cell>
          <cell r="Z16" t="str">
            <v xml:space="preserve">BANFOCORO             </v>
          </cell>
          <cell r="AA16">
            <v>32</v>
          </cell>
          <cell r="AB16">
            <v>0.60060142504894276</v>
          </cell>
          <cell r="AC16">
            <v>30</v>
          </cell>
          <cell r="AD16">
            <v>0.73321930280180769</v>
          </cell>
          <cell r="AH16" t="str">
            <v xml:space="preserve">BANFOCORO             </v>
          </cell>
          <cell r="AI16">
            <v>34</v>
          </cell>
          <cell r="AJ16">
            <v>0.22570876079332056</v>
          </cell>
          <cell r="AK16">
            <v>28</v>
          </cell>
          <cell r="AL16">
            <v>0.13210799547485019</v>
          </cell>
          <cell r="AP16" t="str">
            <v xml:space="preserve">BANFOCORO             </v>
          </cell>
          <cell r="AQ16">
            <v>27</v>
          </cell>
          <cell r="AR16">
            <v>0.11232094732956814</v>
          </cell>
          <cell r="AS16">
            <v>23</v>
          </cell>
          <cell r="AT16">
            <v>9.4607037085988069E-2</v>
          </cell>
          <cell r="AX16" t="str">
            <v xml:space="preserve">BANFOCORO             </v>
          </cell>
          <cell r="AY16">
            <v>29</v>
          </cell>
          <cell r="AZ16">
            <v>0.13955797257950694</v>
          </cell>
          <cell r="BA16">
            <v>26</v>
          </cell>
          <cell r="BB16">
            <v>0.12542133099615385</v>
          </cell>
          <cell r="BF16" t="str">
            <v xml:space="preserve">BANFOCORO             </v>
          </cell>
          <cell r="BG16">
            <v>28</v>
          </cell>
          <cell r="BH16">
            <v>0.53821970084748494</v>
          </cell>
          <cell r="BI16">
            <v>27</v>
          </cell>
          <cell r="BJ16">
            <v>0.5722115888188507</v>
          </cell>
          <cell r="BN16" t="str">
            <v xml:space="preserve">BANFOCORO             </v>
          </cell>
          <cell r="BO16">
            <v>16</v>
          </cell>
          <cell r="BP16">
            <v>0.31248014018536274</v>
          </cell>
          <cell r="BQ16">
            <v>17</v>
          </cell>
          <cell r="BR16">
            <v>0.28349286578174981</v>
          </cell>
          <cell r="BV16" t="str">
            <v xml:space="preserve">BANFOCORO             </v>
          </cell>
          <cell r="BW16">
            <v>34</v>
          </cell>
          <cell r="BX16">
            <v>0.15326633050873434</v>
          </cell>
          <cell r="BY16">
            <v>25</v>
          </cell>
          <cell r="BZ16">
            <v>0.20254452702663125</v>
          </cell>
        </row>
        <row r="17">
          <cell r="B17" t="str">
            <v xml:space="preserve">BRASIL                </v>
          </cell>
          <cell r="C17">
            <v>3</v>
          </cell>
          <cell r="D17">
            <v>0.52039077088894747</v>
          </cell>
          <cell r="E17">
            <v>3</v>
          </cell>
          <cell r="F17">
            <v>0.60340286482908212</v>
          </cell>
          <cell r="J17" t="str">
            <v xml:space="preserve">BRASIL                </v>
          </cell>
          <cell r="K17">
            <v>4</v>
          </cell>
          <cell r="L17">
            <v>0.26157469957530127</v>
          </cell>
          <cell r="M17">
            <v>3</v>
          </cell>
          <cell r="N17">
            <v>0.2981406968517864</v>
          </cell>
          <cell r="R17" t="str">
            <v xml:space="preserve">BRASIL                </v>
          </cell>
          <cell r="S17">
            <v>4</v>
          </cell>
          <cell r="T17">
            <v>3.8229997076308342</v>
          </cell>
          <cell r="U17">
            <v>3</v>
          </cell>
          <cell r="V17">
            <v>3.3541210930258418</v>
          </cell>
          <cell r="Z17" t="str">
            <v xml:space="preserve">BRASIL                </v>
          </cell>
          <cell r="AA17">
            <v>13</v>
          </cell>
          <cell r="AB17">
            <v>1.4034247886861617</v>
          </cell>
          <cell r="AC17">
            <v>15</v>
          </cell>
          <cell r="AD17">
            <v>1.3856152067814029</v>
          </cell>
          <cell r="AH17" t="str">
            <v xml:space="preserve">BRASIL                </v>
          </cell>
          <cell r="AI17">
            <v>2</v>
          </cell>
          <cell r="AJ17">
            <v>-0.2744229470422313</v>
          </cell>
          <cell r="AK17">
            <v>39</v>
          </cell>
          <cell r="AL17">
            <v>1.435549952726128</v>
          </cell>
          <cell r="AP17" t="str">
            <v xml:space="preserve">BRASIL                </v>
          </cell>
          <cell r="AQ17">
            <v>9</v>
          </cell>
          <cell r="AR17">
            <v>3.0185108596207589E-2</v>
          </cell>
          <cell r="AS17">
            <v>11</v>
          </cell>
          <cell r="AT17">
            <v>5.06345159790983E-2</v>
          </cell>
          <cell r="AX17" t="str">
            <v xml:space="preserve">BRASIL                </v>
          </cell>
          <cell r="AY17">
            <v>5</v>
          </cell>
          <cell r="AZ17">
            <v>3.9666127758769786E-2</v>
          </cell>
          <cell r="BA17">
            <v>8</v>
          </cell>
          <cell r="BB17">
            <v>6.1201566219242526E-2</v>
          </cell>
          <cell r="BF17" t="str">
            <v xml:space="preserve">BRASIL                </v>
          </cell>
          <cell r="BG17">
            <v>1</v>
          </cell>
          <cell r="BH17">
            <v>2.781926240120344</v>
          </cell>
          <cell r="BI17">
            <v>1</v>
          </cell>
          <cell r="BJ17">
            <v>3.1148992154888173</v>
          </cell>
          <cell r="BN17" t="str">
            <v xml:space="preserve">BRASIL                </v>
          </cell>
          <cell r="BO17">
            <v>40</v>
          </cell>
          <cell r="BP17">
            <v>0</v>
          </cell>
          <cell r="BQ17">
            <v>40</v>
          </cell>
          <cell r="BR17">
            <v>0</v>
          </cell>
          <cell r="BV17" t="str">
            <v xml:space="preserve">BRASIL                </v>
          </cell>
          <cell r="BW17">
            <v>3</v>
          </cell>
          <cell r="BX17">
            <v>0.34566260243853691</v>
          </cell>
          <cell r="BY17">
            <v>5</v>
          </cell>
          <cell r="BZ17">
            <v>0.31858138829948468</v>
          </cell>
        </row>
        <row r="18">
          <cell r="B18" t="str">
            <v xml:space="preserve">CANARIAS DE VENEZUELA </v>
          </cell>
          <cell r="C18">
            <v>34</v>
          </cell>
          <cell r="D18">
            <v>8.3527214760210022E-2</v>
          </cell>
          <cell r="E18">
            <v>36</v>
          </cell>
          <cell r="F18">
            <v>8.4246947082767989E-2</v>
          </cell>
          <cell r="J18" t="str">
            <v xml:space="preserve">CANARIAS DE VENEZUELA </v>
          </cell>
          <cell r="K18">
            <v>33</v>
          </cell>
          <cell r="L18">
            <v>6.2071775045480969E-2</v>
          </cell>
          <cell r="M18">
            <v>35</v>
          </cell>
          <cell r="N18">
            <v>6.2360473449302602E-2</v>
          </cell>
          <cell r="R18" t="str">
            <v xml:space="preserve">CANARIAS DE VENEZUELA </v>
          </cell>
          <cell r="S18">
            <v>33</v>
          </cell>
          <cell r="T18">
            <v>16.110381880770838</v>
          </cell>
          <cell r="U18">
            <v>35</v>
          </cell>
          <cell r="V18">
            <v>16.035798714917924</v>
          </cell>
          <cell r="Z18" t="str">
            <v xml:space="preserve">CANARIAS DE VENEZUELA </v>
          </cell>
          <cell r="AA18">
            <v>36</v>
          </cell>
          <cell r="AB18">
            <v>0.52382958643702182</v>
          </cell>
          <cell r="AC18">
            <v>36</v>
          </cell>
          <cell r="AD18">
            <v>0.48728238624863507</v>
          </cell>
          <cell r="AH18" t="str">
            <v xml:space="preserve">CANARIAS DE VENEZUELA </v>
          </cell>
          <cell r="AI18">
            <v>25</v>
          </cell>
          <cell r="AJ18">
            <v>8.9435736391494908E-2</v>
          </cell>
          <cell r="AK18">
            <v>23</v>
          </cell>
          <cell r="AL18">
            <v>8.7477964733388411E-2</v>
          </cell>
          <cell r="AP18" t="str">
            <v xml:space="preserve">CANARIAS DE VENEZUELA </v>
          </cell>
          <cell r="AQ18">
            <v>31</v>
          </cell>
          <cell r="AR18">
            <v>0.12131351551768797</v>
          </cell>
          <cell r="AS18">
            <v>30</v>
          </cell>
          <cell r="AT18">
            <v>0.13402288312736077</v>
          </cell>
          <cell r="AX18" t="str">
            <v xml:space="preserve">CANARIAS DE VENEZUELA </v>
          </cell>
          <cell r="AY18">
            <v>27</v>
          </cell>
          <cell r="AZ18">
            <v>0.13054217075208374</v>
          </cell>
          <cell r="BA18">
            <v>28</v>
          </cell>
          <cell r="BB18">
            <v>0.14453873140440304</v>
          </cell>
          <cell r="BF18" t="str">
            <v xml:space="preserve">CANARIAS DE VENEZUELA </v>
          </cell>
          <cell r="BG18">
            <v>21</v>
          </cell>
          <cell r="BH18">
            <v>0.67904490389372818</v>
          </cell>
          <cell r="BI18">
            <v>20</v>
          </cell>
          <cell r="BJ18">
            <v>0.67812871037918854</v>
          </cell>
          <cell r="BN18" t="str">
            <v xml:space="preserve">CANARIAS DE VENEZUELA </v>
          </cell>
          <cell r="BO18">
            <v>39</v>
          </cell>
          <cell r="BP18">
            <v>3.1222154149445465E-2</v>
          </cell>
          <cell r="BQ18">
            <v>38</v>
          </cell>
          <cell r="BR18">
            <v>2.9197850448359996E-2</v>
          </cell>
          <cell r="BV18" t="str">
            <v xml:space="preserve">CANARIAS DE VENEZUELA </v>
          </cell>
          <cell r="BW18">
            <v>15</v>
          </cell>
          <cell r="BX18">
            <v>0.21599265492999964</v>
          </cell>
          <cell r="BY18">
            <v>10</v>
          </cell>
          <cell r="BZ18">
            <v>0.26158814906677369</v>
          </cell>
        </row>
        <row r="19">
          <cell r="B19" t="str">
            <v>CAPITAL</v>
          </cell>
          <cell r="C19">
            <v>38</v>
          </cell>
          <cell r="D19">
            <v>6.8895240490018925E-2</v>
          </cell>
          <cell r="E19">
            <v>39</v>
          </cell>
          <cell r="F19">
            <v>7.0925002352965116E-2</v>
          </cell>
          <cell r="J19" t="str">
            <v>CAPITAL</v>
          </cell>
          <cell r="K19">
            <v>37</v>
          </cell>
          <cell r="L19">
            <v>4.8995559931887929E-2</v>
          </cell>
          <cell r="M19">
            <v>37</v>
          </cell>
          <cell r="N19">
            <v>5.139917520752272E-2</v>
          </cell>
          <cell r="R19" t="str">
            <v>CAPITAL</v>
          </cell>
          <cell r="S19">
            <v>37</v>
          </cell>
          <cell r="T19">
            <v>20.410012690745209</v>
          </cell>
          <cell r="U19">
            <v>37</v>
          </cell>
          <cell r="V19">
            <v>19.455565112913355</v>
          </cell>
          <cell r="Z19" t="str">
            <v>CAPITAL</v>
          </cell>
          <cell r="AA19">
            <v>28</v>
          </cell>
          <cell r="AB19">
            <v>0.74080175631482026</v>
          </cell>
          <cell r="AC19">
            <v>28</v>
          </cell>
          <cell r="AD19">
            <v>0.90516463643217027</v>
          </cell>
          <cell r="AH19" t="str">
            <v>CAPITAL</v>
          </cell>
          <cell r="AI19">
            <v>20</v>
          </cell>
          <cell r="AJ19">
            <v>7.6578344338919052E-2</v>
          </cell>
          <cell r="AK19">
            <v>12</v>
          </cell>
          <cell r="AL19">
            <v>3.06770802605877E-2</v>
          </cell>
          <cell r="AP19" t="str">
            <v>CAPITAL</v>
          </cell>
          <cell r="AQ19">
            <v>12</v>
          </cell>
          <cell r="AR19">
            <v>5.4392982753716679E-2</v>
          </cell>
          <cell r="AS19">
            <v>9</v>
          </cell>
          <cell r="AT19">
            <v>4.3771475069172214E-2</v>
          </cell>
          <cell r="AX19" t="str">
            <v>CAPITAL</v>
          </cell>
          <cell r="AY19">
            <v>14</v>
          </cell>
          <cell r="AZ19">
            <v>8.34534177755724E-2</v>
          </cell>
          <cell r="BA19">
            <v>9</v>
          </cell>
          <cell r="BB19">
            <v>7.2834903196101641E-2</v>
          </cell>
          <cell r="BF19" t="str">
            <v>CAPITAL</v>
          </cell>
          <cell r="BG19">
            <v>38</v>
          </cell>
          <cell r="BH19">
            <v>0.19912345038796686</v>
          </cell>
          <cell r="BI19">
            <v>38</v>
          </cell>
          <cell r="BJ19">
            <v>0.19718325448012011</v>
          </cell>
          <cell r="BN19" t="str">
            <v>CAPITAL</v>
          </cell>
          <cell r="BO19">
            <v>10</v>
          </cell>
          <cell r="BP19">
            <v>0.47089432439635626</v>
          </cell>
          <cell r="BQ19">
            <v>11</v>
          </cell>
          <cell r="BR19">
            <v>0.43941279916524478</v>
          </cell>
          <cell r="BV19" t="str">
            <v>CAPITAL</v>
          </cell>
          <cell r="BW19">
            <v>19</v>
          </cell>
          <cell r="BX19">
            <v>0.20568461562880302</v>
          </cell>
          <cell r="BY19">
            <v>28</v>
          </cell>
          <cell r="BZ19">
            <v>0.19427052384471535</v>
          </cell>
        </row>
        <row r="20">
          <cell r="B20" t="str">
            <v>CARACAS</v>
          </cell>
          <cell r="C20">
            <v>23</v>
          </cell>
          <cell r="D20">
            <v>0.12360307770457647</v>
          </cell>
          <cell r="E20">
            <v>28</v>
          </cell>
          <cell r="F20">
            <v>0.11993894735495726</v>
          </cell>
          <cell r="J20" t="str">
            <v>CARACAS</v>
          </cell>
          <cell r="K20">
            <v>19</v>
          </cell>
          <cell r="L20">
            <v>9.9481350034246643E-2</v>
          </cell>
          <cell r="M20">
            <v>21</v>
          </cell>
          <cell r="N20">
            <v>9.7502274315651269E-2</v>
          </cell>
          <cell r="R20" t="str">
            <v>CARACAS</v>
          </cell>
          <cell r="S20">
            <v>19</v>
          </cell>
          <cell r="T20">
            <v>10.052135396792949</v>
          </cell>
          <cell r="U20">
            <v>21</v>
          </cell>
          <cell r="V20">
            <v>10.256171017740844</v>
          </cell>
          <cell r="Z20" t="str">
            <v>CARACAS</v>
          </cell>
          <cell r="AA20">
            <v>14</v>
          </cell>
          <cell r="AB20">
            <v>1.3698956515885783</v>
          </cell>
          <cell r="AC20">
            <v>17</v>
          </cell>
          <cell r="AD20">
            <v>1.3196006396617361</v>
          </cell>
          <cell r="AH20" t="str">
            <v>CARACAS</v>
          </cell>
          <cell r="AI20">
            <v>19</v>
          </cell>
          <cell r="AJ20">
            <v>7.0346034812561645E-2</v>
          </cell>
          <cell r="AK20">
            <v>20</v>
          </cell>
          <cell r="AL20">
            <v>6.7972851360737288E-2</v>
          </cell>
          <cell r="AP20" t="str">
            <v>CARACAS</v>
          </cell>
          <cell r="AQ20">
            <v>17</v>
          </cell>
          <cell r="AR20">
            <v>6.197450794750043E-2</v>
          </cell>
          <cell r="AS20">
            <v>16</v>
          </cell>
          <cell r="AT20">
            <v>6.5124992082528949E-2</v>
          </cell>
          <cell r="AX20" t="str">
            <v>CARACAS</v>
          </cell>
          <cell r="AY20">
            <v>15</v>
          </cell>
          <cell r="AZ20">
            <v>8.5479888698486939E-2</v>
          </cell>
          <cell r="BA20">
            <v>18</v>
          </cell>
          <cell r="BB20">
            <v>8.9178977305994653E-2</v>
          </cell>
          <cell r="BF20" t="str">
            <v>CARACAS</v>
          </cell>
          <cell r="BG20">
            <v>8</v>
          </cell>
          <cell r="BH20">
            <v>0.89448165982239136</v>
          </cell>
          <cell r="BI20">
            <v>11</v>
          </cell>
          <cell r="BJ20">
            <v>0.83921202784775539</v>
          </cell>
          <cell r="BN20" t="str">
            <v>CARACAS</v>
          </cell>
          <cell r="BO20">
            <v>33</v>
          </cell>
          <cell r="BP20">
            <v>6.7223043062833873E-2</v>
          </cell>
          <cell r="BQ20">
            <v>29</v>
          </cell>
          <cell r="BR20">
            <v>0.12274690060868716</v>
          </cell>
          <cell r="BV20" t="str">
            <v>CARACAS</v>
          </cell>
          <cell r="BW20">
            <v>30</v>
          </cell>
          <cell r="BX20">
            <v>0.17716656797017163</v>
          </cell>
          <cell r="BY20">
            <v>26</v>
          </cell>
          <cell r="BZ20">
            <v>0.2020589576844771</v>
          </cell>
        </row>
        <row r="21">
          <cell r="B21" t="str">
            <v xml:space="preserve">CARIBE                </v>
          </cell>
          <cell r="C21">
            <v>19</v>
          </cell>
          <cell r="D21">
            <v>0.12937162014827383</v>
          </cell>
          <cell r="E21">
            <v>20</v>
          </cell>
          <cell r="F21">
            <v>0.13784519400925255</v>
          </cell>
          <cell r="J21" t="str">
            <v xml:space="preserve">CARIBE                </v>
          </cell>
          <cell r="K21">
            <v>13</v>
          </cell>
          <cell r="L21">
            <v>0.11550373413419952</v>
          </cell>
          <cell r="M21">
            <v>14</v>
          </cell>
          <cell r="N21">
            <v>0.12311618554019677</v>
          </cell>
          <cell r="R21" t="str">
            <v xml:space="preserve">CARIBE                </v>
          </cell>
          <cell r="S21">
            <v>13</v>
          </cell>
          <cell r="T21">
            <v>8.6577287521989277</v>
          </cell>
          <cell r="U21">
            <v>14</v>
          </cell>
          <cell r="V21">
            <v>8.1224088905313376</v>
          </cell>
          <cell r="Z21" t="str">
            <v xml:space="preserve">CARIBE                </v>
          </cell>
          <cell r="AA21">
            <v>15</v>
          </cell>
          <cell r="AB21">
            <v>1.3221433934178561</v>
          </cell>
          <cell r="AC21">
            <v>14</v>
          </cell>
          <cell r="AD21">
            <v>1.3970629920642299</v>
          </cell>
          <cell r="AH21" t="str">
            <v xml:space="preserve">CARIBE                </v>
          </cell>
          <cell r="AI21">
            <v>31</v>
          </cell>
          <cell r="AJ21">
            <v>0.15625086996196902</v>
          </cell>
          <cell r="AK21">
            <v>31</v>
          </cell>
          <cell r="AL21">
            <v>0.15011500667839639</v>
          </cell>
          <cell r="AP21" t="str">
            <v xml:space="preserve">CARIBE                </v>
          </cell>
          <cell r="AQ21">
            <v>24</v>
          </cell>
          <cell r="AR21">
            <v>9.2912001205640027E-2</v>
          </cell>
          <cell r="AS21">
            <v>22</v>
          </cell>
          <cell r="AT21">
            <v>9.3814883384993886E-2</v>
          </cell>
          <cell r="AX21" t="str">
            <v xml:space="preserve">CARIBE                </v>
          </cell>
          <cell r="AY21">
            <v>25</v>
          </cell>
          <cell r="AZ21">
            <v>0.11905647998068153</v>
          </cell>
          <cell r="BA21">
            <v>22</v>
          </cell>
          <cell r="BB21">
            <v>0.12148898297501559</v>
          </cell>
          <cell r="BF21" t="str">
            <v xml:space="preserve">CARIBE                </v>
          </cell>
          <cell r="BG21">
            <v>12</v>
          </cell>
          <cell r="BH21">
            <v>0.82552533587147936</v>
          </cell>
          <cell r="BI21">
            <v>12</v>
          </cell>
          <cell r="BJ21">
            <v>0.82972945247825836</v>
          </cell>
          <cell r="BN21" t="str">
            <v xml:space="preserve">CARIBE                </v>
          </cell>
          <cell r="BO21">
            <v>36</v>
          </cell>
          <cell r="BP21">
            <v>5.9272456288928098E-2</v>
          </cell>
          <cell r="BQ21">
            <v>36</v>
          </cell>
          <cell r="BR21">
            <v>5.4254447139397539E-2</v>
          </cell>
          <cell r="BV21" t="str">
            <v xml:space="preserve">CARIBE                </v>
          </cell>
          <cell r="BW21">
            <v>13</v>
          </cell>
          <cell r="BX21">
            <v>0.22029919812898768</v>
          </cell>
          <cell r="BY21">
            <v>9</v>
          </cell>
          <cell r="BZ21">
            <v>0.26816381666952821</v>
          </cell>
        </row>
        <row r="22">
          <cell r="B22" t="str">
            <v xml:space="preserve">CARONI                </v>
          </cell>
          <cell r="C22">
            <v>20</v>
          </cell>
          <cell r="D22">
            <v>0.12896390798178781</v>
          </cell>
          <cell r="E22">
            <v>17</v>
          </cell>
          <cell r="F22">
            <v>0.14831046713587301</v>
          </cell>
          <cell r="J22" t="str">
            <v xml:space="preserve">CARONI                </v>
          </cell>
          <cell r="K22">
            <v>17</v>
          </cell>
          <cell r="L22">
            <v>0.10633828812205431</v>
          </cell>
          <cell r="M22">
            <v>15</v>
          </cell>
          <cell r="N22">
            <v>0.12217803649859903</v>
          </cell>
          <cell r="R22" t="str">
            <v xml:space="preserve">CARONI                </v>
          </cell>
          <cell r="S22">
            <v>17</v>
          </cell>
          <cell r="T22">
            <v>9.4039505211162258</v>
          </cell>
          <cell r="U22">
            <v>15</v>
          </cell>
          <cell r="V22">
            <v>8.1847771388228736</v>
          </cell>
          <cell r="Z22" t="str">
            <v xml:space="preserve">CARONI                </v>
          </cell>
          <cell r="AA22">
            <v>17</v>
          </cell>
          <cell r="AB22">
            <v>1.2538859988870648</v>
          </cell>
          <cell r="AC22">
            <v>16</v>
          </cell>
          <cell r="AD22">
            <v>1.3275626721594207</v>
          </cell>
          <cell r="AH22" t="str">
            <v xml:space="preserve">CARONI                </v>
          </cell>
          <cell r="AI22">
            <v>27</v>
          </cell>
          <cell r="AJ22">
            <v>9.5146821923945663E-2</v>
          </cell>
          <cell r="AK22">
            <v>22</v>
          </cell>
          <cell r="AL22">
            <v>8.0941455002484314E-2</v>
          </cell>
          <cell r="AP22" t="str">
            <v xml:space="preserve">CARONI                </v>
          </cell>
          <cell r="AQ22">
            <v>19</v>
          </cell>
          <cell r="AR22">
            <v>7.989396912045349E-2</v>
          </cell>
          <cell r="AS22">
            <v>20</v>
          </cell>
          <cell r="AT22">
            <v>8.761176772484254E-2</v>
          </cell>
          <cell r="AX22" t="str">
            <v xml:space="preserve">CARONI                </v>
          </cell>
          <cell r="AY22">
            <v>20</v>
          </cell>
          <cell r="AZ22">
            <v>0.10394845630487422</v>
          </cell>
          <cell r="BA22">
            <v>20</v>
          </cell>
          <cell r="BB22">
            <v>0.11461050212033216</v>
          </cell>
          <cell r="BF22" t="str">
            <v xml:space="preserve">CARONI                </v>
          </cell>
          <cell r="BG22">
            <v>34</v>
          </cell>
          <cell r="BH22">
            <v>0.38287969085156659</v>
          </cell>
          <cell r="BI22">
            <v>33</v>
          </cell>
          <cell r="BJ22">
            <v>0.424624550183472</v>
          </cell>
          <cell r="BN22" t="str">
            <v xml:space="preserve">CARONI                </v>
          </cell>
          <cell r="BO22">
            <v>8</v>
          </cell>
          <cell r="BP22">
            <v>0.62255866558535233</v>
          </cell>
          <cell r="BQ22">
            <v>9</v>
          </cell>
          <cell r="BR22">
            <v>0.61275126100470756</v>
          </cell>
          <cell r="BV22" t="str">
            <v xml:space="preserve">CARONI                </v>
          </cell>
          <cell r="BW22">
            <v>32</v>
          </cell>
          <cell r="BX22">
            <v>0.15518413057605143</v>
          </cell>
          <cell r="BY22">
            <v>35</v>
          </cell>
          <cell r="BZ22">
            <v>0.15577340601516423</v>
          </cell>
        </row>
        <row r="23">
          <cell r="B23" t="str">
            <v xml:space="preserve">CITIBANK              </v>
          </cell>
          <cell r="C23">
            <v>15</v>
          </cell>
          <cell r="D23">
            <v>0.14153988212982033</v>
          </cell>
          <cell r="E23">
            <v>16</v>
          </cell>
          <cell r="F23">
            <v>0.15038414334237174</v>
          </cell>
          <cell r="J23" t="str">
            <v xml:space="preserve">CITIBANK              </v>
          </cell>
          <cell r="K23">
            <v>12</v>
          </cell>
          <cell r="L23">
            <v>0.12061614016556868</v>
          </cell>
          <cell r="M23">
            <v>12</v>
          </cell>
          <cell r="N23">
            <v>0.12827618573195132</v>
          </cell>
          <cell r="R23" t="str">
            <v xml:space="preserve">CITIBANK              </v>
          </cell>
          <cell r="S23">
            <v>12</v>
          </cell>
          <cell r="T23">
            <v>8.2907643921228882</v>
          </cell>
          <cell r="U23">
            <v>12</v>
          </cell>
          <cell r="V23">
            <v>7.7956792548355116</v>
          </cell>
          <cell r="Z23" t="str">
            <v xml:space="preserve">CITIBANK              </v>
          </cell>
          <cell r="AA23">
            <v>10</v>
          </cell>
          <cell r="AB23">
            <v>1.8989553156422672</v>
          </cell>
          <cell r="AC23">
            <v>11</v>
          </cell>
          <cell r="AD23">
            <v>1.8699084547335068</v>
          </cell>
          <cell r="AH23" t="str">
            <v xml:space="preserve">CITIBANK              </v>
          </cell>
          <cell r="AI23">
            <v>18</v>
          </cell>
          <cell r="AJ23">
            <v>6.2252414401760006E-2</v>
          </cell>
          <cell r="AK23">
            <v>19</v>
          </cell>
          <cell r="AL23">
            <v>6.5513698753650165E-2</v>
          </cell>
          <cell r="AP23" t="str">
            <v xml:space="preserve">CITIBANK              </v>
          </cell>
          <cell r="AQ23">
            <v>13</v>
          </cell>
          <cell r="AR23">
            <v>5.5082227705610054E-2</v>
          </cell>
          <cell r="AS23">
            <v>15</v>
          </cell>
          <cell r="AT23">
            <v>6.0992802598197504E-2</v>
          </cell>
          <cell r="AX23" t="str">
            <v xml:space="preserve">CITIBANK              </v>
          </cell>
          <cell r="AY23">
            <v>12</v>
          </cell>
          <cell r="AZ23">
            <v>7.4965336378652853E-2</v>
          </cell>
          <cell r="BA23">
            <v>14</v>
          </cell>
          <cell r="BB23">
            <v>8.1311472667744203E-2</v>
          </cell>
          <cell r="BF23" t="str">
            <v xml:space="preserve">CITIBANK              </v>
          </cell>
          <cell r="BG23">
            <v>14</v>
          </cell>
          <cell r="BH23">
            <v>0.80758685459941593</v>
          </cell>
          <cell r="BI23">
            <v>10</v>
          </cell>
          <cell r="BJ23">
            <v>0.84064542957932697</v>
          </cell>
          <cell r="BN23" t="str">
            <v xml:space="preserve">CITIBANK              </v>
          </cell>
          <cell r="BO23">
            <v>27</v>
          </cell>
          <cell r="BP23">
            <v>0.14891641792624702</v>
          </cell>
          <cell r="BQ23">
            <v>31</v>
          </cell>
          <cell r="BR23">
            <v>0.11619206878178179</v>
          </cell>
          <cell r="BV23" t="str">
            <v xml:space="preserve">CITIBANK              </v>
          </cell>
          <cell r="BW23">
            <v>9</v>
          </cell>
          <cell r="BX23">
            <v>0.24988933892242712</v>
          </cell>
          <cell r="BY23">
            <v>8</v>
          </cell>
          <cell r="BZ23">
            <v>0.27079175034939396</v>
          </cell>
        </row>
        <row r="24">
          <cell r="B24" t="str">
            <v xml:space="preserve">CONFEDERADO           </v>
          </cell>
          <cell r="C24">
            <v>27</v>
          </cell>
          <cell r="D24">
            <v>0.11463504338093045</v>
          </cell>
          <cell r="E24">
            <v>25</v>
          </cell>
          <cell r="F24">
            <v>0.12724901518218143</v>
          </cell>
          <cell r="J24" t="str">
            <v xml:space="preserve">CONFEDERADO           </v>
          </cell>
          <cell r="K24">
            <v>31</v>
          </cell>
          <cell r="L24">
            <v>7.070326874592027E-2</v>
          </cell>
          <cell r="M24">
            <v>31</v>
          </cell>
          <cell r="N24">
            <v>7.8544055236639779E-2</v>
          </cell>
          <cell r="R24" t="str">
            <v xml:space="preserve">CONFEDERADO           </v>
          </cell>
          <cell r="S24">
            <v>31</v>
          </cell>
          <cell r="T24">
            <v>14.143617653571386</v>
          </cell>
          <cell r="U24">
            <v>31</v>
          </cell>
          <cell r="V24">
            <v>12.731708300356678</v>
          </cell>
          <cell r="Z24" t="str">
            <v xml:space="preserve">CONFEDERADO           </v>
          </cell>
          <cell r="AA24">
            <v>35</v>
          </cell>
          <cell r="AB24">
            <v>0.53713907261552873</v>
          </cell>
          <cell r="AC24">
            <v>35</v>
          </cell>
          <cell r="AD24">
            <v>0.51157825266240664</v>
          </cell>
          <cell r="AH24" t="str">
            <v xml:space="preserve">CONFEDERADO           </v>
          </cell>
          <cell r="AI24">
            <v>10</v>
          </cell>
          <cell r="AJ24">
            <v>2.8422460125202966E-2</v>
          </cell>
          <cell r="AK24">
            <v>21</v>
          </cell>
          <cell r="AL24">
            <v>7.8857236765930719E-2</v>
          </cell>
          <cell r="AP24" t="str">
            <v xml:space="preserve">CONFEDERADO           </v>
          </cell>
          <cell r="AQ24">
            <v>29</v>
          </cell>
          <cell r="AR24">
            <v>0.11836756072741958</v>
          </cell>
          <cell r="AS24">
            <v>31</v>
          </cell>
          <cell r="AT24">
            <v>0.14692213914558291</v>
          </cell>
          <cell r="AX24" t="str">
            <v xml:space="preserve">CONFEDERADO           </v>
          </cell>
          <cell r="AY24">
            <v>28</v>
          </cell>
          <cell r="AZ24">
            <v>0.13536656971635677</v>
          </cell>
          <cell r="BA24">
            <v>31</v>
          </cell>
          <cell r="BB24">
            <v>0.16573920795603639</v>
          </cell>
          <cell r="BF24" t="str">
            <v xml:space="preserve">CONFEDERADO           </v>
          </cell>
          <cell r="BG24">
            <v>19</v>
          </cell>
          <cell r="BH24">
            <v>0.68306801471430345</v>
          </cell>
          <cell r="BI24">
            <v>19</v>
          </cell>
          <cell r="BJ24">
            <v>0.68036072048830254</v>
          </cell>
          <cell r="BN24" t="str">
            <v xml:space="preserve">CONFEDERADO           </v>
          </cell>
          <cell r="BO24">
            <v>35</v>
          </cell>
          <cell r="BP24">
            <v>6.6198331584902723E-2</v>
          </cell>
          <cell r="BQ24">
            <v>35</v>
          </cell>
          <cell r="BR24">
            <v>7.241608609124521E-2</v>
          </cell>
          <cell r="BV24" t="str">
            <v xml:space="preserve">CONFEDERADO           </v>
          </cell>
          <cell r="BW24">
            <v>7</v>
          </cell>
          <cell r="BX24">
            <v>0.25178301910567624</v>
          </cell>
          <cell r="BY24">
            <v>7</v>
          </cell>
          <cell r="BZ24">
            <v>0.27232778023811133</v>
          </cell>
        </row>
        <row r="25">
          <cell r="B25" t="str">
            <v>CORP BANCA</v>
          </cell>
          <cell r="C25">
            <v>11</v>
          </cell>
          <cell r="D25">
            <v>0.16993323739884347</v>
          </cell>
          <cell r="E25">
            <v>12</v>
          </cell>
          <cell r="F25">
            <v>0.1667203920529006</v>
          </cell>
          <cell r="J25" t="str">
            <v>CORP BANCA</v>
          </cell>
          <cell r="K25">
            <v>23</v>
          </cell>
          <cell r="L25">
            <v>8.7079977174583129E-2</v>
          </cell>
          <cell r="M25">
            <v>27</v>
          </cell>
          <cell r="N25">
            <v>8.7620237311553523E-2</v>
          </cell>
          <cell r="R25" t="str">
            <v>CORP BANCA</v>
          </cell>
          <cell r="S25">
            <v>23</v>
          </cell>
          <cell r="T25">
            <v>11.483696165826277</v>
          </cell>
          <cell r="U25">
            <v>27</v>
          </cell>
          <cell r="V25">
            <v>11.412888513920299</v>
          </cell>
          <cell r="Z25" t="str">
            <v>CORP BANCA</v>
          </cell>
          <cell r="AA25">
            <v>38</v>
          </cell>
          <cell r="AB25">
            <v>0.4350846862461813</v>
          </cell>
          <cell r="AC25">
            <v>37</v>
          </cell>
          <cell r="AD25">
            <v>0.46636218221302944</v>
          </cell>
          <cell r="AH25" t="str">
            <v>CORP BANCA</v>
          </cell>
          <cell r="AI25">
            <v>1</v>
          </cell>
          <cell r="AJ25">
            <v>-1.4637990397548468</v>
          </cell>
          <cell r="AK25">
            <v>1</v>
          </cell>
          <cell r="AL25">
            <v>-2.3820352141717325</v>
          </cell>
          <cell r="AP25" t="str">
            <v>CORP BANCA</v>
          </cell>
          <cell r="AQ25">
            <v>38</v>
          </cell>
          <cell r="AR25">
            <v>0.18916288533839407</v>
          </cell>
          <cell r="AS25">
            <v>36</v>
          </cell>
          <cell r="AT25">
            <v>0.17251587189884129</v>
          </cell>
          <cell r="AX25" t="str">
            <v>CORP BANCA</v>
          </cell>
          <cell r="AY25">
            <v>37</v>
          </cell>
          <cell r="AZ25">
            <v>0.20970815504507445</v>
          </cell>
          <cell r="BA25">
            <v>33</v>
          </cell>
          <cell r="BB25">
            <v>0.19385892187317696</v>
          </cell>
          <cell r="BF25" t="str">
            <v>CORP BANCA</v>
          </cell>
          <cell r="BG25">
            <v>17</v>
          </cell>
          <cell r="BH25">
            <v>0.73658223242036291</v>
          </cell>
          <cell r="BI25">
            <v>17</v>
          </cell>
          <cell r="BJ25">
            <v>0.70778026951128359</v>
          </cell>
          <cell r="BN25" t="str">
            <v>CORP BANCA</v>
          </cell>
          <cell r="BO25">
            <v>21</v>
          </cell>
          <cell r="BP25">
            <v>0.22893423912291874</v>
          </cell>
          <cell r="BQ25">
            <v>20</v>
          </cell>
          <cell r="BR25">
            <v>0.23694003688945112</v>
          </cell>
          <cell r="BV25" t="str">
            <v>CORPBANCA</v>
          </cell>
          <cell r="BW25">
            <v>21</v>
          </cell>
          <cell r="BX25">
            <v>0.20132951852835049</v>
          </cell>
          <cell r="BY25">
            <v>17</v>
          </cell>
          <cell r="BZ25">
            <v>0.22505864983547633</v>
          </cell>
        </row>
        <row r="26">
          <cell r="B26" t="str">
            <v>EUROBANK</v>
          </cell>
          <cell r="C26">
            <v>4</v>
          </cell>
          <cell r="D26">
            <v>0.40193537393612727</v>
          </cell>
          <cell r="E26">
            <v>4</v>
          </cell>
          <cell r="F26">
            <v>0.34544867566293114</v>
          </cell>
          <cell r="J26" t="str">
            <v>EUROBANK</v>
          </cell>
          <cell r="K26">
            <v>3</v>
          </cell>
          <cell r="L26">
            <v>0.33118375450463206</v>
          </cell>
          <cell r="M26">
            <v>5</v>
          </cell>
          <cell r="N26">
            <v>0.26794453185691691</v>
          </cell>
          <cell r="R26" t="str">
            <v>EUROBANK</v>
          </cell>
          <cell r="S26">
            <v>3</v>
          </cell>
          <cell r="T26">
            <v>3.0194717778224041</v>
          </cell>
          <cell r="U26">
            <v>5</v>
          </cell>
          <cell r="V26">
            <v>3.7321157221226766</v>
          </cell>
          <cell r="Z26" t="str">
            <v>EUROBANK</v>
          </cell>
          <cell r="AA26">
            <v>11</v>
          </cell>
          <cell r="AB26">
            <v>1.8814334891270885</v>
          </cell>
          <cell r="AC26">
            <v>19</v>
          </cell>
          <cell r="AD26">
            <v>1.1942727076989326</v>
          </cell>
          <cell r="AH26" t="str">
            <v>EUROBANK</v>
          </cell>
          <cell r="AI26">
            <v>21</v>
          </cell>
          <cell r="AJ26">
            <v>8.1160839288818884E-2</v>
          </cell>
          <cell r="AK26">
            <v>37</v>
          </cell>
          <cell r="AL26">
            <v>0.37168126402698326</v>
          </cell>
          <cell r="AP26" t="str">
            <v>EUROBANK</v>
          </cell>
          <cell r="AQ26">
            <v>40</v>
          </cell>
          <cell r="AR26">
            <v>0.21363251810863085</v>
          </cell>
          <cell r="AS26">
            <v>41</v>
          </cell>
          <cell r="AT26">
            <v>0.2892544336280824</v>
          </cell>
          <cell r="AX26" t="str">
            <v>EUROBANK</v>
          </cell>
          <cell r="AY26">
            <v>39</v>
          </cell>
          <cell r="AZ26">
            <v>0.23051846138668913</v>
          </cell>
          <cell r="BA26">
            <v>41</v>
          </cell>
          <cell r="BB26">
            <v>0.30563149887324265</v>
          </cell>
          <cell r="BF26" t="str">
            <v>EUROBANK</v>
          </cell>
          <cell r="BG26">
            <v>7</v>
          </cell>
          <cell r="BH26">
            <v>0.89816535237231343</v>
          </cell>
          <cell r="BI26">
            <v>31</v>
          </cell>
          <cell r="BJ26">
            <v>0.48078076534197045</v>
          </cell>
          <cell r="BN26" t="str">
            <v>EUROBANK</v>
          </cell>
          <cell r="BO26">
            <v>3</v>
          </cell>
          <cell r="BP26">
            <v>1.068916328949101</v>
          </cell>
          <cell r="BQ26">
            <v>2</v>
          </cell>
          <cell r="BR26">
            <v>1.4135005912292424</v>
          </cell>
          <cell r="BV26" t="str">
            <v>EUROBANK</v>
          </cell>
          <cell r="BW26">
            <v>39</v>
          </cell>
          <cell r="BX26">
            <v>6.5954446011527307E-2</v>
          </cell>
          <cell r="BY26">
            <v>37</v>
          </cell>
          <cell r="BZ26">
            <v>0.13833468915024749</v>
          </cell>
        </row>
        <row r="27">
          <cell r="B27" t="str">
            <v xml:space="preserve">EXTERIOR              </v>
          </cell>
          <cell r="C27">
            <v>16</v>
          </cell>
          <cell r="D27">
            <v>0.13206906995984038</v>
          </cell>
          <cell r="E27">
            <v>15</v>
          </cell>
          <cell r="F27">
            <v>0.15224480372650911</v>
          </cell>
          <cell r="J27" t="str">
            <v xml:space="preserve">EXTERIOR              </v>
          </cell>
          <cell r="K27">
            <v>14</v>
          </cell>
          <cell r="L27">
            <v>0.1081501258786971</v>
          </cell>
          <cell r="M27">
            <v>13</v>
          </cell>
          <cell r="N27">
            <v>0.12477925269945131</v>
          </cell>
          <cell r="R27" t="str">
            <v xml:space="preserve">EXTERIOR              </v>
          </cell>
          <cell r="S27">
            <v>14</v>
          </cell>
          <cell r="T27">
            <v>9.2464062512660963</v>
          </cell>
          <cell r="U27">
            <v>13</v>
          </cell>
          <cell r="V27">
            <v>8.0141528208110291</v>
          </cell>
          <cell r="Z27" t="str">
            <v xml:space="preserve">EXTERIOR              </v>
          </cell>
          <cell r="AA27">
            <v>18</v>
          </cell>
          <cell r="AB27">
            <v>1.1756055451409066</v>
          </cell>
          <cell r="AC27">
            <v>18</v>
          </cell>
          <cell r="AD27">
            <v>1.2932073320276285</v>
          </cell>
          <cell r="AH27" t="str">
            <v xml:space="preserve">EXTERIOR              </v>
          </cell>
          <cell r="AI27">
            <v>22</v>
          </cell>
          <cell r="AJ27">
            <v>8.2790663773408768E-2</v>
          </cell>
          <cell r="AK27">
            <v>24</v>
          </cell>
          <cell r="AL27">
            <v>8.8365093909506587E-2</v>
          </cell>
          <cell r="AP27" t="str">
            <v xml:space="preserve">EXTERIOR              </v>
          </cell>
          <cell r="AQ27">
            <v>23</v>
          </cell>
          <cell r="AR27">
            <v>8.835419954963171E-2</v>
          </cell>
          <cell r="AS27">
            <v>21</v>
          </cell>
          <cell r="AT27">
            <v>9.2652338200991849E-2</v>
          </cell>
          <cell r="AX27" t="str">
            <v xml:space="preserve">EXTERIOR              </v>
          </cell>
          <cell r="AY27">
            <v>23</v>
          </cell>
          <cell r="AZ27">
            <v>0.1090810381693494</v>
          </cell>
          <cell r="BA27">
            <v>21</v>
          </cell>
          <cell r="BB27">
            <v>0.11533798028749513</v>
          </cell>
          <cell r="BF27" t="str">
            <v xml:space="preserve">EXTERIOR              </v>
          </cell>
          <cell r="BG27">
            <v>11</v>
          </cell>
          <cell r="BH27">
            <v>0.83400816361653829</v>
          </cell>
          <cell r="BI27">
            <v>9</v>
          </cell>
          <cell r="BJ27">
            <v>0.86187737359749006</v>
          </cell>
          <cell r="BN27" t="str">
            <v xml:space="preserve">EXTERIOR              </v>
          </cell>
          <cell r="BO27">
            <v>30</v>
          </cell>
          <cell r="BP27">
            <v>7.9407601262254462E-2</v>
          </cell>
          <cell r="BQ27">
            <v>34</v>
          </cell>
          <cell r="BR27">
            <v>7.3875491515389385E-2</v>
          </cell>
          <cell r="BV27" t="str">
            <v xml:space="preserve">EXTERIOR              </v>
          </cell>
          <cell r="BW27">
            <v>16</v>
          </cell>
          <cell r="BX27">
            <v>0.21391396993206996</v>
          </cell>
          <cell r="BY27">
            <v>11</v>
          </cell>
          <cell r="BZ27">
            <v>0.25913486397292296</v>
          </cell>
        </row>
        <row r="28">
          <cell r="B28" t="str">
            <v xml:space="preserve">FEDERAL               </v>
          </cell>
          <cell r="C28">
            <v>40</v>
          </cell>
          <cell r="D28">
            <v>6.0691307421114865E-2</v>
          </cell>
          <cell r="E28">
            <v>40</v>
          </cell>
          <cell r="F28">
            <v>7.0525624619763111E-2</v>
          </cell>
          <cell r="J28" t="str">
            <v xml:space="preserve">FEDERAL               </v>
          </cell>
          <cell r="K28">
            <v>36</v>
          </cell>
          <cell r="L28">
            <v>5.2937504914303511E-2</v>
          </cell>
          <cell r="M28">
            <v>36</v>
          </cell>
          <cell r="N28">
            <v>6.0565902865299781E-2</v>
          </cell>
          <cell r="R28" t="str">
            <v xml:space="preserve">FEDERAL               </v>
          </cell>
          <cell r="S28">
            <v>36</v>
          </cell>
          <cell r="T28">
            <v>18.890198954764184</v>
          </cell>
          <cell r="U28">
            <v>36</v>
          </cell>
          <cell r="V28">
            <v>16.510940193924416</v>
          </cell>
          <cell r="Z28" t="str">
            <v xml:space="preserve">FEDERAL               </v>
          </cell>
          <cell r="AA28">
            <v>31</v>
          </cell>
          <cell r="AB28">
            <v>0.63366583716989633</v>
          </cell>
          <cell r="AC28">
            <v>31</v>
          </cell>
          <cell r="AD28">
            <v>0.61601633301876235</v>
          </cell>
          <cell r="AH28" t="str">
            <v xml:space="preserve">FEDERAL               </v>
          </cell>
          <cell r="AI28">
            <v>24</v>
          </cell>
          <cell r="AJ28">
            <v>8.6620003573712703E-2</v>
          </cell>
          <cell r="AK28">
            <v>29</v>
          </cell>
          <cell r="AL28">
            <v>0.1377665360981348</v>
          </cell>
          <cell r="AP28" t="str">
            <v xml:space="preserve">FEDERAL               </v>
          </cell>
          <cell r="AQ28">
            <v>22</v>
          </cell>
          <cell r="AR28">
            <v>8.822891651149016E-2</v>
          </cell>
          <cell r="AS28">
            <v>26</v>
          </cell>
          <cell r="AT28">
            <v>0.10568359755567168</v>
          </cell>
          <cell r="AX28" t="str">
            <v xml:space="preserve">FEDERAL               </v>
          </cell>
          <cell r="AY28">
            <v>21</v>
          </cell>
          <cell r="AZ28">
            <v>0.10421782255749223</v>
          </cell>
          <cell r="BA28">
            <v>23</v>
          </cell>
          <cell r="BB28">
            <v>0.12267891358801555</v>
          </cell>
          <cell r="BF28" t="str">
            <v xml:space="preserve">FEDERAL               </v>
          </cell>
          <cell r="BG28">
            <v>37</v>
          </cell>
          <cell r="BH28">
            <v>0.26963495314922448</v>
          </cell>
          <cell r="BI28">
            <v>36</v>
          </cell>
          <cell r="BJ28">
            <v>0.32374702841785086</v>
          </cell>
          <cell r="BN28" t="str">
            <v xml:space="preserve">FEDERAL               </v>
          </cell>
          <cell r="BO28">
            <v>12</v>
          </cell>
          <cell r="BP28">
            <v>0.40308386918293237</v>
          </cell>
          <cell r="BQ28">
            <v>13</v>
          </cell>
          <cell r="BR28">
            <v>0.38164864226095835</v>
          </cell>
          <cell r="BV28" t="str">
            <v xml:space="preserve">FEDERAL               </v>
          </cell>
          <cell r="BW28">
            <v>11</v>
          </cell>
          <cell r="BX28">
            <v>0.22151700304810196</v>
          </cell>
          <cell r="BY28">
            <v>18</v>
          </cell>
          <cell r="BZ28">
            <v>0.224983213954561</v>
          </cell>
        </row>
        <row r="29">
          <cell r="B29" t="str">
            <v>FIVENEZ</v>
          </cell>
          <cell r="C29">
            <v>8</v>
          </cell>
          <cell r="D29">
            <v>0.22846707829524565</v>
          </cell>
          <cell r="E29">
            <v>7</v>
          </cell>
          <cell r="F29">
            <v>0.2543576439266968</v>
          </cell>
          <cell r="J29" t="str">
            <v>FIVENEZ</v>
          </cell>
          <cell r="K29">
            <v>7</v>
          </cell>
          <cell r="L29">
            <v>0.17602416735371434</v>
          </cell>
          <cell r="M29">
            <v>7</v>
          </cell>
          <cell r="N29">
            <v>0.19604538593499807</v>
          </cell>
          <cell r="R29" t="str">
            <v>FIVENEZ</v>
          </cell>
          <cell r="S29">
            <v>7</v>
          </cell>
          <cell r="T29">
            <v>5.6810380928576434</v>
          </cell>
          <cell r="U29">
            <v>7</v>
          </cell>
          <cell r="V29">
            <v>5.1008596567101341</v>
          </cell>
          <cell r="Z29" t="str">
            <v>FIVENEZ</v>
          </cell>
          <cell r="AA29">
            <v>26</v>
          </cell>
          <cell r="AB29">
            <v>0.85146720386589292</v>
          </cell>
          <cell r="AC29">
            <v>26</v>
          </cell>
          <cell r="AD29">
            <v>0.9475597150544256</v>
          </cell>
          <cell r="AH29" t="str">
            <v>FIVENEZ</v>
          </cell>
          <cell r="AI29">
            <v>35</v>
          </cell>
          <cell r="AJ29">
            <v>0.23564938613716438</v>
          </cell>
          <cell r="AK29">
            <v>36</v>
          </cell>
          <cell r="AL29">
            <v>0.33580910634660688</v>
          </cell>
          <cell r="AP29" t="str">
            <v>FIVENEZ</v>
          </cell>
          <cell r="AQ29">
            <v>41</v>
          </cell>
          <cell r="AR29">
            <v>0.25403545015791024</v>
          </cell>
          <cell r="AS29">
            <v>40</v>
          </cell>
          <cell r="AT29">
            <v>0.25369666877906144</v>
          </cell>
          <cell r="AX29" t="str">
            <v>FIVENEZ</v>
          </cell>
          <cell r="AY29">
            <v>41</v>
          </cell>
          <cell r="AZ29">
            <v>0.28708709465995075</v>
          </cell>
          <cell r="BA29">
            <v>40</v>
          </cell>
          <cell r="BB29">
            <v>0.28976879675177925</v>
          </cell>
          <cell r="BF29" t="str">
            <v>FIVENEZ</v>
          </cell>
          <cell r="BG29">
            <v>3</v>
          </cell>
          <cell r="BH29">
            <v>1.7847959594065439</v>
          </cell>
          <cell r="BI29">
            <v>4</v>
          </cell>
          <cell r="BJ29">
            <v>1.5220900378216782</v>
          </cell>
          <cell r="BN29" t="str">
            <v>FIVENEZ</v>
          </cell>
          <cell r="BO29">
            <v>5</v>
          </cell>
          <cell r="BP29">
            <v>0.75834865169620547</v>
          </cell>
          <cell r="BQ29">
            <v>8</v>
          </cell>
          <cell r="BR29">
            <v>0.64329644718717416</v>
          </cell>
          <cell r="BV29" t="str">
            <v>FIVENEZ</v>
          </cell>
          <cell r="BW29">
            <v>38</v>
          </cell>
          <cell r="BX29">
            <v>0.10362362442715999</v>
          </cell>
          <cell r="BY29">
            <v>39</v>
          </cell>
          <cell r="BZ29">
            <v>0.13615856609253105</v>
          </cell>
        </row>
        <row r="30">
          <cell r="B30" t="str">
            <v xml:space="preserve">GANADERO              </v>
          </cell>
          <cell r="C30">
            <v>2</v>
          </cell>
          <cell r="D30">
            <v>0.61714622162458188</v>
          </cell>
          <cell r="E30">
            <v>2</v>
          </cell>
          <cell r="F30">
            <v>0.64827720324579485</v>
          </cell>
          <cell r="J30" t="str">
            <v xml:space="preserve">GANADERO              </v>
          </cell>
          <cell r="K30">
            <v>2</v>
          </cell>
          <cell r="L30">
            <v>0.38783152614500543</v>
          </cell>
          <cell r="M30">
            <v>2</v>
          </cell>
          <cell r="N30">
            <v>0.40432077482098722</v>
          </cell>
          <cell r="R30" t="str">
            <v xml:space="preserve">GANADERO              </v>
          </cell>
          <cell r="S30">
            <v>2</v>
          </cell>
          <cell r="T30">
            <v>2.5784391741947053</v>
          </cell>
          <cell r="U30">
            <v>2</v>
          </cell>
          <cell r="V30">
            <v>2.4732837446771057</v>
          </cell>
          <cell r="Z30" t="str">
            <v xml:space="preserve">GANADERO              </v>
          </cell>
          <cell r="AA30">
            <v>7</v>
          </cell>
          <cell r="AB30">
            <v>2.5072923984825066</v>
          </cell>
          <cell r="AC30">
            <v>6</v>
          </cell>
          <cell r="AD30">
            <v>2.450580415526284</v>
          </cell>
          <cell r="AH30" t="str">
            <v xml:space="preserve">GANADERO              </v>
          </cell>
          <cell r="AI30">
            <v>7</v>
          </cell>
          <cell r="AJ30">
            <v>-2.1545239630346588E-2</v>
          </cell>
          <cell r="AK30">
            <v>7</v>
          </cell>
          <cell r="AL30">
            <v>-2.1608781440968068E-2</v>
          </cell>
          <cell r="AP30" t="str">
            <v xml:space="preserve">GANADERO              </v>
          </cell>
          <cell r="AQ30">
            <v>8</v>
          </cell>
          <cell r="AR30">
            <v>2.4638951809676117E-2</v>
          </cell>
          <cell r="AS30">
            <v>7</v>
          </cell>
          <cell r="AT30">
            <v>3.3523541603397114E-2</v>
          </cell>
          <cell r="AX30" t="str">
            <v xml:space="preserve">GANADERO              </v>
          </cell>
          <cell r="AY30">
            <v>8</v>
          </cell>
          <cell r="AZ30">
            <v>5.0244641162964697E-2</v>
          </cell>
          <cell r="BA30">
            <v>7</v>
          </cell>
          <cell r="BB30">
            <v>6.005413210150834E-2</v>
          </cell>
          <cell r="BF30" t="str">
            <v xml:space="preserve">GANADERO              </v>
          </cell>
          <cell r="BG30">
            <v>4</v>
          </cell>
          <cell r="BH30">
            <v>1.1684903142686236</v>
          </cell>
          <cell r="BI30">
            <v>5</v>
          </cell>
          <cell r="BJ30">
            <v>1.3228849539194365</v>
          </cell>
          <cell r="BN30" t="str">
            <v xml:space="preserve">GANADERO              </v>
          </cell>
          <cell r="BO30">
            <v>1</v>
          </cell>
          <cell r="BP30">
            <v>1.3129526526480466</v>
          </cell>
          <cell r="BQ30">
            <v>1</v>
          </cell>
          <cell r="BR30">
            <v>1.4851817334575954</v>
          </cell>
          <cell r="BV30" t="str">
            <v xml:space="preserve">GANADERO              </v>
          </cell>
          <cell r="BW30">
            <v>1</v>
          </cell>
          <cell r="BX30">
            <v>0.73515359792129409</v>
          </cell>
          <cell r="BY30">
            <v>29</v>
          </cell>
          <cell r="BZ30">
            <v>0.19262534412279972</v>
          </cell>
        </row>
        <row r="31">
          <cell r="B31" t="str">
            <v xml:space="preserve">GUAYANA               </v>
          </cell>
          <cell r="C31">
            <v>37</v>
          </cell>
          <cell r="D31">
            <v>7.8974136416710583E-2</v>
          </cell>
          <cell r="E31">
            <v>34</v>
          </cell>
          <cell r="F31">
            <v>9.0510069263347731E-2</v>
          </cell>
          <cell r="J31" t="str">
            <v xml:space="preserve">GUAYANA               </v>
          </cell>
          <cell r="K31">
            <v>40</v>
          </cell>
          <cell r="L31">
            <v>4.2509683106954632E-3</v>
          </cell>
          <cell r="M31">
            <v>40</v>
          </cell>
          <cell r="N31">
            <v>5.6083317892770164E-3</v>
          </cell>
          <cell r="R31" t="str">
            <v xml:space="preserve">GUAYANA               </v>
          </cell>
          <cell r="S31">
            <v>41</v>
          </cell>
          <cell r="T31">
            <v>235.24052096177562</v>
          </cell>
          <cell r="U31">
            <v>40</v>
          </cell>
          <cell r="V31">
            <v>178.30614121510675</v>
          </cell>
          <cell r="Z31" t="str">
            <v xml:space="preserve">GUAYANA               </v>
          </cell>
          <cell r="AA31">
            <v>40</v>
          </cell>
          <cell r="AB31">
            <v>2.0497396754789465E-2</v>
          </cell>
          <cell r="AC31">
            <v>40</v>
          </cell>
          <cell r="AD31">
            <v>2.6304195713582296E-2</v>
          </cell>
          <cell r="AH31" t="str">
            <v xml:space="preserve">GUAYANA               </v>
          </cell>
          <cell r="AI31">
            <v>40</v>
          </cell>
          <cell r="AJ31">
            <v>1.3377384182341048</v>
          </cell>
          <cell r="AK31">
            <v>40</v>
          </cell>
          <cell r="AL31">
            <v>1.4696878734970609</v>
          </cell>
          <cell r="AP31" t="str">
            <v xml:space="preserve">GUAYANA               </v>
          </cell>
          <cell r="AQ31">
            <v>37</v>
          </cell>
          <cell r="AR31">
            <v>0.18804468003761221</v>
          </cell>
          <cell r="AS31">
            <v>38</v>
          </cell>
          <cell r="AT31">
            <v>0.18760610251574741</v>
          </cell>
          <cell r="AX31" t="str">
            <v xml:space="preserve">GUAYANA               </v>
          </cell>
          <cell r="AY31">
            <v>36</v>
          </cell>
          <cell r="AZ31">
            <v>0.20676855037870567</v>
          </cell>
          <cell r="BA31">
            <v>37</v>
          </cell>
          <cell r="BB31">
            <v>0.20881536921568641</v>
          </cell>
          <cell r="BF31" t="str">
            <v xml:space="preserve">GUAYANA               </v>
          </cell>
          <cell r="BG31">
            <v>36</v>
          </cell>
          <cell r="BH31">
            <v>0.30538782951858479</v>
          </cell>
          <cell r="BI31">
            <v>35</v>
          </cell>
          <cell r="BJ31">
            <v>0.35712870380840078</v>
          </cell>
          <cell r="BN31" t="str">
            <v xml:space="preserve">GUAYANA               </v>
          </cell>
          <cell r="BO31">
            <v>15</v>
          </cell>
          <cell r="BP31">
            <v>0.34369154552974895</v>
          </cell>
          <cell r="BQ31">
            <v>21</v>
          </cell>
          <cell r="BR31">
            <v>0.23607400347833582</v>
          </cell>
          <cell r="BV31" t="str">
            <v xml:space="preserve">GUAYANA               </v>
          </cell>
          <cell r="BW31">
            <v>18</v>
          </cell>
          <cell r="BX31">
            <v>0.20716903874637288</v>
          </cell>
          <cell r="BY31">
            <v>12</v>
          </cell>
          <cell r="BZ31">
            <v>0.25504710939019642</v>
          </cell>
        </row>
        <row r="32">
          <cell r="B32" t="str">
            <v xml:space="preserve">I.M.C.P.              </v>
          </cell>
          <cell r="C32">
            <v>21</v>
          </cell>
          <cell r="D32">
            <v>0.12840269598220128</v>
          </cell>
          <cell r="E32">
            <v>21</v>
          </cell>
          <cell r="F32">
            <v>0.13493083603383732</v>
          </cell>
          <cell r="J32" t="str">
            <v xml:space="preserve">I.M.C.P.              </v>
          </cell>
          <cell r="K32">
            <v>24</v>
          </cell>
          <cell r="L32">
            <v>8.6918865761671252E-2</v>
          </cell>
          <cell r="M32">
            <v>25</v>
          </cell>
          <cell r="N32">
            <v>8.9561411842949079E-2</v>
          </cell>
          <cell r="R32" t="str">
            <v xml:space="preserve">I.M.C.P.              </v>
          </cell>
          <cell r="S32">
            <v>24</v>
          </cell>
          <cell r="T32">
            <v>11.504982160512402</v>
          </cell>
          <cell r="U32">
            <v>25</v>
          </cell>
          <cell r="V32">
            <v>11.165522957069454</v>
          </cell>
          <cell r="Z32" t="str">
            <v xml:space="preserve">I.M.C.P.              </v>
          </cell>
          <cell r="AA32">
            <v>30</v>
          </cell>
          <cell r="AB32">
            <v>0.65800192340329233</v>
          </cell>
          <cell r="AC32">
            <v>33</v>
          </cell>
          <cell r="AD32">
            <v>0.57514657514657508</v>
          </cell>
          <cell r="AH32" t="str">
            <v xml:space="preserve">I.M.C.P.              </v>
          </cell>
          <cell r="AI32">
            <v>39</v>
          </cell>
          <cell r="AJ32">
            <v>0.83393823504840803</v>
          </cell>
          <cell r="AK32">
            <v>2</v>
          </cell>
          <cell r="AL32">
            <v>-0.29572763846602873</v>
          </cell>
          <cell r="AP32" t="str">
            <v xml:space="preserve">I.M.C.P.              </v>
          </cell>
          <cell r="AQ32">
            <v>32</v>
          </cell>
          <cell r="AR32">
            <v>0.12394526756624583</v>
          </cell>
          <cell r="AS32">
            <v>34</v>
          </cell>
          <cell r="AT32">
            <v>0.1555894718148266</v>
          </cell>
          <cell r="AX32" t="str">
            <v xml:space="preserve">I.M.C.P.              </v>
          </cell>
          <cell r="AY32">
            <v>32</v>
          </cell>
          <cell r="AZ32">
            <v>0.16052338836884122</v>
          </cell>
          <cell r="BA32">
            <v>35</v>
          </cell>
          <cell r="BB32">
            <v>0.19738061369283005</v>
          </cell>
          <cell r="BF32" t="str">
            <v xml:space="preserve">I.M.C.P.              </v>
          </cell>
          <cell r="BG32">
            <v>35</v>
          </cell>
          <cell r="BH32">
            <v>0.35427147065488335</v>
          </cell>
          <cell r="BI32">
            <v>34</v>
          </cell>
          <cell r="BJ32">
            <v>0.37061060221041797</v>
          </cell>
          <cell r="BN32" t="str">
            <v xml:space="preserve">I.M.C.P.              </v>
          </cell>
          <cell r="BO32">
            <v>6</v>
          </cell>
          <cell r="BP32">
            <v>0.71192612735100835</v>
          </cell>
          <cell r="BQ32">
            <v>6</v>
          </cell>
          <cell r="BR32">
            <v>0.67648771210689851</v>
          </cell>
          <cell r="BV32" t="str">
            <v xml:space="preserve">I.M.C.P.              </v>
          </cell>
          <cell r="BW32">
            <v>40</v>
          </cell>
          <cell r="BX32">
            <v>7.8271888640886658E-3</v>
          </cell>
          <cell r="BY32">
            <v>40</v>
          </cell>
          <cell r="BZ32">
            <v>1.4567482675849168E-2</v>
          </cell>
        </row>
        <row r="33">
          <cell r="B33" t="str">
            <v xml:space="preserve">INDUSTRIAL DE VZLA.   </v>
          </cell>
          <cell r="C33">
            <v>5</v>
          </cell>
          <cell r="D33">
            <v>0.28735821482656909</v>
          </cell>
          <cell r="E33">
            <v>6</v>
          </cell>
          <cell r="F33">
            <v>0.30352528430030823</v>
          </cell>
          <cell r="J33" t="str">
            <v xml:space="preserve">INDUSTRIAL DE VZLA.   </v>
          </cell>
          <cell r="K33">
            <v>41</v>
          </cell>
          <cell r="L33">
            <v>-9.6072358469244293E-2</v>
          </cell>
          <cell r="M33">
            <v>41</v>
          </cell>
          <cell r="N33">
            <v>-9.6266260117448529E-2</v>
          </cell>
          <cell r="R33" t="str">
            <v xml:space="preserve">INDUSTRIAL DE VZLA.   </v>
          </cell>
          <cell r="S33">
            <v>40</v>
          </cell>
          <cell r="T33">
            <v>100</v>
          </cell>
          <cell r="U33">
            <v>41</v>
          </cell>
          <cell r="V33">
            <v>1000</v>
          </cell>
          <cell r="Z33" t="str">
            <v xml:space="preserve">INDUSTRIAL DE VZLA.   </v>
          </cell>
          <cell r="AA33">
            <v>41</v>
          </cell>
          <cell r="AB33">
            <v>-0.26265253330295496</v>
          </cell>
          <cell r="AC33">
            <v>41</v>
          </cell>
          <cell r="AD33">
            <v>-0.25531689965316173</v>
          </cell>
          <cell r="AH33" t="str">
            <v xml:space="preserve">INDUSTRIAL DE VZLA.   </v>
          </cell>
          <cell r="AI33">
            <v>38</v>
          </cell>
          <cell r="AJ33">
            <v>0.75575683195419263</v>
          </cell>
          <cell r="AK33">
            <v>41</v>
          </cell>
          <cell r="AL33">
            <v>3.1496975929138071</v>
          </cell>
          <cell r="AP33" t="str">
            <v xml:space="preserve">INDUSTRIAL DE VZLA.   </v>
          </cell>
          <cell r="AQ33">
            <v>33</v>
          </cell>
          <cell r="AR33">
            <v>0.13789473143562991</v>
          </cell>
          <cell r="AS33">
            <v>32</v>
          </cell>
          <cell r="AT33">
            <v>0.14719819126899317</v>
          </cell>
          <cell r="AX33" t="str">
            <v xml:space="preserve">INDUSTRIAL DE VZLA.   </v>
          </cell>
          <cell r="AY33">
            <v>40</v>
          </cell>
          <cell r="AZ33">
            <v>0.2453550301671775</v>
          </cell>
          <cell r="BA33">
            <v>39</v>
          </cell>
          <cell r="BB33">
            <v>0.26522789438349403</v>
          </cell>
          <cell r="BF33" t="str">
            <v xml:space="preserve">INDUSTRIAL DE VZLA.   </v>
          </cell>
          <cell r="BG33">
            <v>39</v>
          </cell>
          <cell r="BH33">
            <v>0.14574918312095914</v>
          </cell>
          <cell r="BI33">
            <v>39</v>
          </cell>
          <cell r="BJ33">
            <v>0.14351573506188234</v>
          </cell>
          <cell r="BN33" t="str">
            <v xml:space="preserve">INDUSTRIAL DE VZLA.   </v>
          </cell>
          <cell r="BO33">
            <v>2</v>
          </cell>
          <cell r="BP33">
            <v>1.0959038572518058</v>
          </cell>
          <cell r="BQ33">
            <v>3</v>
          </cell>
          <cell r="BR33">
            <v>1.1321785400831605</v>
          </cell>
          <cell r="BV33" t="str">
            <v xml:space="preserve">INDUSTRIAL DE VZLA.   </v>
          </cell>
          <cell r="BW33">
            <v>20</v>
          </cell>
          <cell r="BX33">
            <v>0.20300928107354779</v>
          </cell>
          <cell r="BY33">
            <v>22</v>
          </cell>
          <cell r="BZ33">
            <v>0.20807034078715728</v>
          </cell>
        </row>
        <row r="34">
          <cell r="B34" t="str">
            <v xml:space="preserve">ING BANK              </v>
          </cell>
          <cell r="C34">
            <v>39</v>
          </cell>
          <cell r="D34">
            <v>6.2494972787610084E-2</v>
          </cell>
          <cell r="E34">
            <v>38</v>
          </cell>
          <cell r="F34">
            <v>7.156469686647618E-2</v>
          </cell>
          <cell r="J34" t="str">
            <v xml:space="preserve">ING BANK              </v>
          </cell>
          <cell r="K34">
            <v>34</v>
          </cell>
          <cell r="L34">
            <v>5.9054473039287292E-2</v>
          </cell>
          <cell r="M34">
            <v>33</v>
          </cell>
          <cell r="N34">
            <v>6.6779413958529973E-2</v>
          </cell>
          <cell r="R34" t="str">
            <v xml:space="preserve">ING BANK              </v>
          </cell>
          <cell r="S34">
            <v>34</v>
          </cell>
          <cell r="T34">
            <v>16.933518301564185</v>
          </cell>
          <cell r="U34">
            <v>33</v>
          </cell>
          <cell r="V34">
            <v>14.974674689732979</v>
          </cell>
          <cell r="Z34" t="str">
            <v xml:space="preserve">ING BANK              </v>
          </cell>
          <cell r="AA34">
            <v>6</v>
          </cell>
          <cell r="AB34">
            <v>3.3146080682190879</v>
          </cell>
          <cell r="AC34">
            <v>8</v>
          </cell>
          <cell r="AD34">
            <v>2.0915927254420743</v>
          </cell>
          <cell r="AH34" t="str">
            <v xml:space="preserve">ING BANK              </v>
          </cell>
          <cell r="AI34">
            <v>3</v>
          </cell>
          <cell r="AJ34">
            <v>-0.27088089272040283</v>
          </cell>
          <cell r="AK34">
            <v>3</v>
          </cell>
          <cell r="AL34">
            <v>-0.15560436387634305</v>
          </cell>
          <cell r="AP34" t="str">
            <v xml:space="preserve">ING BANK              </v>
          </cell>
          <cell r="AQ34">
            <v>3</v>
          </cell>
          <cell r="AR34">
            <v>1.5770335520319458E-2</v>
          </cell>
          <cell r="AS34">
            <v>5</v>
          </cell>
          <cell r="AT34">
            <v>3.0397666395651165E-2</v>
          </cell>
          <cell r="AX34" t="str">
            <v xml:space="preserve">ING BANK              </v>
          </cell>
          <cell r="AY34">
            <v>1</v>
          </cell>
          <cell r="AZ34">
            <v>2.5946841244797285E-2</v>
          </cell>
          <cell r="BA34">
            <v>2</v>
          </cell>
          <cell r="BB34">
            <v>4.1491574565497458E-2</v>
          </cell>
          <cell r="BF34" t="str">
            <v xml:space="preserve">ING BANK              </v>
          </cell>
          <cell r="BG34">
            <v>2</v>
          </cell>
          <cell r="BH34">
            <v>1.9156862874271221</v>
          </cell>
          <cell r="BI34">
            <v>2</v>
          </cell>
          <cell r="BJ34">
            <v>2.2146587604258996</v>
          </cell>
          <cell r="BN34" t="str">
            <v xml:space="preserve">ING BANK              </v>
          </cell>
          <cell r="BO34">
            <v>4</v>
          </cell>
          <cell r="BP34">
            <v>0.92826377680424255</v>
          </cell>
          <cell r="BQ34">
            <v>5</v>
          </cell>
          <cell r="BR34">
            <v>0.78911548189622616</v>
          </cell>
          <cell r="BV34" t="str">
            <v xml:space="preserve">ING BANK              </v>
          </cell>
          <cell r="BW34">
            <v>2</v>
          </cell>
          <cell r="BX34">
            <v>0.35323183600841024</v>
          </cell>
          <cell r="BY34">
            <v>1</v>
          </cell>
          <cell r="BZ34">
            <v>5.2681448788006167</v>
          </cell>
        </row>
        <row r="35">
          <cell r="B35" t="str">
            <v xml:space="preserve">INTERBANK   </v>
          </cell>
          <cell r="C35">
            <v>17</v>
          </cell>
          <cell r="D35">
            <v>0.13121302892048764</v>
          </cell>
          <cell r="E35">
            <v>18</v>
          </cell>
          <cell r="F35">
            <v>0.14381242930292573</v>
          </cell>
          <cell r="J35" t="str">
            <v>INTERBANK</v>
          </cell>
          <cell r="K35">
            <v>16</v>
          </cell>
          <cell r="L35">
            <v>0.10770516595790579</v>
          </cell>
          <cell r="M35">
            <v>16</v>
          </cell>
          <cell r="N35">
            <v>0.11781472497014429</v>
          </cell>
          <cell r="R35" t="str">
            <v xml:space="preserve">INTERBANK         </v>
          </cell>
          <cell r="S35">
            <v>16</v>
          </cell>
          <cell r="T35">
            <v>9.2846057206840769</v>
          </cell>
          <cell r="U35">
            <v>16</v>
          </cell>
          <cell r="V35">
            <v>8.4879033605808818</v>
          </cell>
          <cell r="Z35" t="str">
            <v>INTERBANK</v>
          </cell>
          <cell r="AA35">
            <v>25</v>
          </cell>
          <cell r="AB35">
            <v>0.9472063570725211</v>
          </cell>
          <cell r="AC35">
            <v>24</v>
          </cell>
          <cell r="AD35">
            <v>0.98024639931763002</v>
          </cell>
          <cell r="AH35" t="str">
            <v>INTERBANK</v>
          </cell>
          <cell r="AI35">
            <v>28</v>
          </cell>
          <cell r="AJ35">
            <v>0.115595781483358</v>
          </cell>
          <cell r="AK35">
            <v>30</v>
          </cell>
          <cell r="AL35">
            <v>0.14305900939385058</v>
          </cell>
          <cell r="AP35" t="str">
            <v>INTERBANK</v>
          </cell>
          <cell r="AQ35">
            <v>30</v>
          </cell>
          <cell r="AR35">
            <v>0.11860696664656072</v>
          </cell>
          <cell r="AS35">
            <v>29</v>
          </cell>
          <cell r="AT35">
            <v>0.12670428738102621</v>
          </cell>
          <cell r="AX35" t="str">
            <v>INTERBANK</v>
          </cell>
          <cell r="AY35">
            <v>31</v>
          </cell>
          <cell r="AZ35">
            <v>0.15074084144590502</v>
          </cell>
          <cell r="BA35">
            <v>30</v>
          </cell>
          <cell r="BB35">
            <v>0.16308561590884224</v>
          </cell>
          <cell r="BF35" t="str">
            <v>INTERBANK</v>
          </cell>
          <cell r="BG35">
            <v>25</v>
          </cell>
          <cell r="BH35">
            <v>0.62144744609652436</v>
          </cell>
          <cell r="BI35">
            <v>24</v>
          </cell>
          <cell r="BJ35">
            <v>0.61711517620582657</v>
          </cell>
          <cell r="BN35" t="str">
            <v>INTERBANK</v>
          </cell>
          <cell r="BO35">
            <v>18</v>
          </cell>
          <cell r="BP35">
            <v>0.26015655071063187</v>
          </cell>
          <cell r="BQ35">
            <v>19</v>
          </cell>
          <cell r="BR35">
            <v>0.24026504953747183</v>
          </cell>
          <cell r="BV35" t="str">
            <v>INTERBANK</v>
          </cell>
          <cell r="BW35">
            <v>29</v>
          </cell>
          <cell r="BX35">
            <v>0.18026450932685109</v>
          </cell>
          <cell r="BY35">
            <v>30</v>
          </cell>
          <cell r="BZ35">
            <v>0.18998188851822478</v>
          </cell>
        </row>
        <row r="36">
          <cell r="B36" t="str">
            <v xml:space="preserve">LARA                  </v>
          </cell>
          <cell r="C36">
            <v>32</v>
          </cell>
          <cell r="D36">
            <v>8.7056411091784303E-2</v>
          </cell>
          <cell r="E36">
            <v>32</v>
          </cell>
          <cell r="F36">
            <v>9.7312452715669309E-2</v>
          </cell>
          <cell r="J36" t="str">
            <v xml:space="preserve">LARA                  </v>
          </cell>
          <cell r="K36">
            <v>29</v>
          </cell>
          <cell r="L36">
            <v>7.6213547590572597E-2</v>
          </cell>
          <cell r="M36">
            <v>28</v>
          </cell>
          <cell r="N36">
            <v>8.6076572592870992E-2</v>
          </cell>
          <cell r="R36" t="str">
            <v xml:space="preserve">LARA                  </v>
          </cell>
          <cell r="S36">
            <v>29</v>
          </cell>
          <cell r="T36">
            <v>13.12102679397773</v>
          </cell>
          <cell r="U36">
            <v>28</v>
          </cell>
          <cell r="V36">
            <v>11.617562942821236</v>
          </cell>
          <cell r="Z36" t="str">
            <v xml:space="preserve">LARA                  </v>
          </cell>
          <cell r="AA36">
            <v>5</v>
          </cell>
          <cell r="AB36">
            <v>3.9606533461368003</v>
          </cell>
          <cell r="AC36">
            <v>4</v>
          </cell>
          <cell r="AD36">
            <v>5.4938053012302905</v>
          </cell>
          <cell r="AH36" t="str">
            <v xml:space="preserve">LARA                  </v>
          </cell>
          <cell r="AI36">
            <v>9</v>
          </cell>
          <cell r="AJ36">
            <v>1.1057138662254992E-3</v>
          </cell>
          <cell r="AK36">
            <v>6</v>
          </cell>
          <cell r="AL36">
            <v>-2.3246788546233389E-2</v>
          </cell>
          <cell r="AP36" t="str">
            <v xml:space="preserve">LARA                  </v>
          </cell>
          <cell r="AQ36">
            <v>1</v>
          </cell>
          <cell r="AR36">
            <v>1.0272678682660037E-2</v>
          </cell>
          <cell r="AS36">
            <v>2</v>
          </cell>
          <cell r="AT36">
            <v>6.0515530369197879E-3</v>
          </cell>
          <cell r="AX36" t="str">
            <v xml:space="preserve">LARA                  </v>
          </cell>
          <cell r="AY36">
            <v>6</v>
          </cell>
          <cell r="AZ36">
            <v>4.237556496163928E-2</v>
          </cell>
          <cell r="BA36">
            <v>3</v>
          </cell>
          <cell r="BB36">
            <v>4.202722323160045E-2</v>
          </cell>
          <cell r="BF36" t="str">
            <v xml:space="preserve">LARA                  </v>
          </cell>
          <cell r="BG36">
            <v>32</v>
          </cell>
          <cell r="BH36">
            <v>0.46364026583322587</v>
          </cell>
          <cell r="BI36">
            <v>32</v>
          </cell>
          <cell r="BJ36">
            <v>0.47583183086425368</v>
          </cell>
          <cell r="BN36" t="str">
            <v xml:space="preserve">LARA                  </v>
          </cell>
          <cell r="BO36">
            <v>17</v>
          </cell>
          <cell r="BP36">
            <v>0.30481128445739247</v>
          </cell>
          <cell r="BQ36">
            <v>14</v>
          </cell>
          <cell r="BR36">
            <v>0.3572900824882122</v>
          </cell>
          <cell r="BV36" t="str">
            <v xml:space="preserve">LARA                  </v>
          </cell>
          <cell r="BW36">
            <v>5</v>
          </cell>
          <cell r="BX36">
            <v>0.27288582742377587</v>
          </cell>
          <cell r="BY36">
            <v>2</v>
          </cell>
          <cell r="BZ36">
            <v>0.36611283198972233</v>
          </cell>
        </row>
        <row r="37">
          <cell r="B37" t="str">
            <v xml:space="preserve">MERCANTIL             </v>
          </cell>
          <cell r="C37">
            <v>22</v>
          </cell>
          <cell r="D37">
            <v>0.12530267777136139</v>
          </cell>
          <cell r="E37">
            <v>24</v>
          </cell>
          <cell r="F37">
            <v>0.13092285279885402</v>
          </cell>
          <cell r="J37" t="str">
            <v xml:space="preserve">MERCANTIL             </v>
          </cell>
          <cell r="K37">
            <v>18</v>
          </cell>
          <cell r="L37">
            <v>0.10171467051935834</v>
          </cell>
          <cell r="M37">
            <v>19</v>
          </cell>
          <cell r="N37">
            <v>0.10587333222020918</v>
          </cell>
          <cell r="R37" t="str">
            <v xml:space="preserve">MERCANTIL             </v>
          </cell>
          <cell r="S37">
            <v>18</v>
          </cell>
          <cell r="T37">
            <v>9.8314234799559213</v>
          </cell>
          <cell r="U37">
            <v>19</v>
          </cell>
          <cell r="V37">
            <v>9.445249139037859</v>
          </cell>
          <cell r="Z37" t="str">
            <v xml:space="preserve">MERCANTIL             </v>
          </cell>
          <cell r="AA37">
            <v>23</v>
          </cell>
          <cell r="AB37">
            <v>1.0165102441019116</v>
          </cell>
          <cell r="AC37">
            <v>23</v>
          </cell>
          <cell r="AD37">
            <v>0.98833529705354461</v>
          </cell>
          <cell r="AH37" t="str">
            <v xml:space="preserve">MERCANTIL             </v>
          </cell>
          <cell r="AI37">
            <v>23</v>
          </cell>
          <cell r="AJ37">
            <v>8.6590480031763575E-2</v>
          </cell>
          <cell r="AK37">
            <v>26</v>
          </cell>
          <cell r="AL37">
            <v>0.11830020296511685</v>
          </cell>
          <cell r="AP37" t="str">
            <v xml:space="preserve">MERCANTIL             </v>
          </cell>
          <cell r="AQ37">
            <v>26</v>
          </cell>
          <cell r="AR37">
            <v>9.8909901520516139E-2</v>
          </cell>
          <cell r="AS37">
            <v>27</v>
          </cell>
          <cell r="AT37">
            <v>0.10762757980803594</v>
          </cell>
          <cell r="AX37" t="str">
            <v xml:space="preserve">MERCANTIL             </v>
          </cell>
          <cell r="AY37">
            <v>26</v>
          </cell>
          <cell r="AZ37">
            <v>0.12018765863264434</v>
          </cell>
          <cell r="BA37">
            <v>27</v>
          </cell>
          <cell r="BB37">
            <v>0.13137377508481102</v>
          </cell>
          <cell r="BF37" t="str">
            <v xml:space="preserve">MERCANTIL             </v>
          </cell>
          <cell r="BG37">
            <v>13</v>
          </cell>
          <cell r="BH37">
            <v>0.81718753246192921</v>
          </cell>
          <cell r="BI37">
            <v>15</v>
          </cell>
          <cell r="BJ37">
            <v>0.78659462176921635</v>
          </cell>
          <cell r="BN37" t="str">
            <v xml:space="preserve">MERCANTIL             </v>
          </cell>
          <cell r="BO37">
            <v>32</v>
          </cell>
          <cell r="BP37">
            <v>7.1590044205132403E-2</v>
          </cell>
          <cell r="BQ37">
            <v>30</v>
          </cell>
          <cell r="BR37">
            <v>0.11749396301314173</v>
          </cell>
          <cell r="BV37" t="str">
            <v xml:space="preserve">MERCANTIL             </v>
          </cell>
          <cell r="BW37">
            <v>27</v>
          </cell>
          <cell r="BX37">
            <v>0.18383643156721305</v>
          </cell>
          <cell r="BY37">
            <v>19</v>
          </cell>
          <cell r="BZ37">
            <v>0.22008904799400594</v>
          </cell>
        </row>
        <row r="38">
          <cell r="B38" t="str">
            <v xml:space="preserve">MONAGAS               </v>
          </cell>
          <cell r="C38">
            <v>9</v>
          </cell>
          <cell r="D38">
            <v>0.20412990877862255</v>
          </cell>
          <cell r="E38">
            <v>10</v>
          </cell>
          <cell r="F38">
            <v>0.19358777804138447</v>
          </cell>
          <cell r="J38" t="str">
            <v xml:space="preserve">MONAGAS               </v>
          </cell>
          <cell r="K38">
            <v>9</v>
          </cell>
          <cell r="L38">
            <v>0.15482509970082248</v>
          </cell>
          <cell r="M38">
            <v>10</v>
          </cell>
          <cell r="N38">
            <v>0.15072597182104819</v>
          </cell>
          <cell r="R38" t="str">
            <v xml:space="preserve">MONAGAS               </v>
          </cell>
          <cell r="S38">
            <v>9</v>
          </cell>
          <cell r="T38">
            <v>6.4589010563039073</v>
          </cell>
          <cell r="U38">
            <v>10</v>
          </cell>
          <cell r="V38">
            <v>6.6345566588037395</v>
          </cell>
          <cell r="Z38" t="str">
            <v xml:space="preserve">MONAGAS               </v>
          </cell>
          <cell r="AA38">
            <v>12</v>
          </cell>
          <cell r="AB38">
            <v>1.6499312462025517</v>
          </cell>
          <cell r="AC38">
            <v>10</v>
          </cell>
          <cell r="AD38">
            <v>1.9234764461744083</v>
          </cell>
          <cell r="AH38" t="str">
            <v xml:space="preserve">MONAGAS               </v>
          </cell>
          <cell r="AI38">
            <v>12</v>
          </cell>
          <cell r="AJ38">
            <v>3.8558672671545627E-2</v>
          </cell>
          <cell r="AK38">
            <v>14</v>
          </cell>
          <cell r="AL38">
            <v>4.1420681774900041E-2</v>
          </cell>
          <cell r="AP38" t="str">
            <v xml:space="preserve">MONAGAS               </v>
          </cell>
          <cell r="AQ38">
            <v>18</v>
          </cell>
          <cell r="AR38">
            <v>7.0282627316961166E-2</v>
          </cell>
          <cell r="AS38">
            <v>13</v>
          </cell>
          <cell r="AT38">
            <v>5.4977282197177367E-2</v>
          </cell>
          <cell r="AX38" t="str">
            <v xml:space="preserve">MONAGAS               </v>
          </cell>
          <cell r="AY38">
            <v>17</v>
          </cell>
          <cell r="AZ38">
            <v>9.1477468408085405E-2</v>
          </cell>
          <cell r="BA38">
            <v>13</v>
          </cell>
          <cell r="BB38">
            <v>7.9001931860547173E-2</v>
          </cell>
          <cell r="BF38" t="str">
            <v xml:space="preserve">MONAGAS               </v>
          </cell>
          <cell r="BG38">
            <v>33</v>
          </cell>
          <cell r="BH38">
            <v>0.38338578035597504</v>
          </cell>
          <cell r="BI38">
            <v>37</v>
          </cell>
          <cell r="BJ38">
            <v>0.30731560174436973</v>
          </cell>
          <cell r="BN38" t="str">
            <v xml:space="preserve">MONAGAS               </v>
          </cell>
          <cell r="BO38">
            <v>9</v>
          </cell>
          <cell r="BP38">
            <v>0.52588722472644944</v>
          </cell>
          <cell r="BQ38">
            <v>7</v>
          </cell>
          <cell r="BR38">
            <v>0.64410965861556446</v>
          </cell>
          <cell r="BV38" t="str">
            <v xml:space="preserve">MONAGAS               </v>
          </cell>
          <cell r="BW38">
            <v>17</v>
          </cell>
          <cell r="BX38">
            <v>0.21031599036546039</v>
          </cell>
          <cell r="BY38">
            <v>21</v>
          </cell>
          <cell r="BZ38">
            <v>0.21645933758357952</v>
          </cell>
        </row>
        <row r="39">
          <cell r="B39" t="str">
            <v xml:space="preserve">NOROCO                </v>
          </cell>
          <cell r="C39">
            <v>26</v>
          </cell>
          <cell r="D39">
            <v>0.11472428834539627</v>
          </cell>
          <cell r="E39">
            <v>22</v>
          </cell>
          <cell r="F39">
            <v>0.13383275012497323</v>
          </cell>
          <cell r="J39" t="str">
            <v xml:space="preserve">NOROCO                </v>
          </cell>
          <cell r="K39">
            <v>21</v>
          </cell>
          <cell r="L39">
            <v>9.8093246787459509E-2</v>
          </cell>
          <cell r="M39">
            <v>18</v>
          </cell>
          <cell r="N39">
            <v>0.11572470246256182</v>
          </cell>
          <cell r="R39" t="str">
            <v xml:space="preserve">NOROCO                </v>
          </cell>
          <cell r="S39">
            <v>21</v>
          </cell>
          <cell r="T39">
            <v>10.194381700574342</v>
          </cell>
          <cell r="U39">
            <v>18</v>
          </cell>
          <cell r="V39">
            <v>8.6411974169776826</v>
          </cell>
          <cell r="Z39" t="str">
            <v xml:space="preserve">NOROCO                </v>
          </cell>
          <cell r="AA39">
            <v>19</v>
          </cell>
          <cell r="AB39">
            <v>1.1724641423293034</v>
          </cell>
          <cell r="AC39">
            <v>13</v>
          </cell>
          <cell r="AD39">
            <v>1.5478755527274763</v>
          </cell>
          <cell r="AH39" t="str">
            <v xml:space="preserve">NOROCO                </v>
          </cell>
          <cell r="AI39">
            <v>29</v>
          </cell>
          <cell r="AJ39">
            <v>0.13152774353083335</v>
          </cell>
          <cell r="AK39">
            <v>25</v>
          </cell>
          <cell r="AL39">
            <v>0.10626858961056929</v>
          </cell>
          <cell r="AP39" t="str">
            <v xml:space="preserve">NOROCO                </v>
          </cell>
          <cell r="AQ39">
            <v>21</v>
          </cell>
          <cell r="AR39">
            <v>8.3628126202224984E-2</v>
          </cell>
          <cell r="AS39">
            <v>19</v>
          </cell>
          <cell r="AT39">
            <v>7.2047894498797879E-2</v>
          </cell>
          <cell r="AX39" t="str">
            <v xml:space="preserve">NOROCO                </v>
          </cell>
          <cell r="AY39">
            <v>19</v>
          </cell>
          <cell r="AZ39">
            <v>9.4310351590045555E-2</v>
          </cell>
          <cell r="BA39">
            <v>16</v>
          </cell>
          <cell r="BB39">
            <v>8.4236235092480183E-2</v>
          </cell>
          <cell r="BF39" t="str">
            <v xml:space="preserve">NOROCO                </v>
          </cell>
          <cell r="BG39">
            <v>29</v>
          </cell>
          <cell r="BH39">
            <v>0.5221991517763156</v>
          </cell>
          <cell r="BI39">
            <v>29</v>
          </cell>
          <cell r="BJ39">
            <v>0.52940067526114565</v>
          </cell>
          <cell r="BN39" t="str">
            <v xml:space="preserve">NOROCO                </v>
          </cell>
          <cell r="BO39">
            <v>11</v>
          </cell>
          <cell r="BP39">
            <v>0.45367914479517951</v>
          </cell>
          <cell r="BQ39">
            <v>16</v>
          </cell>
          <cell r="BR39">
            <v>0.29937877599775725</v>
          </cell>
          <cell r="BV39" t="str">
            <v xml:space="preserve">NOROCO                </v>
          </cell>
          <cell r="BW39">
            <v>33</v>
          </cell>
          <cell r="BX39">
            <v>0.15346732339515093</v>
          </cell>
          <cell r="BY39">
            <v>27</v>
          </cell>
          <cell r="BZ39">
            <v>0.19818323769306848</v>
          </cell>
        </row>
        <row r="40">
          <cell r="B40" t="str">
            <v xml:space="preserve">OCCIDENTAL DE DCTO.   </v>
          </cell>
          <cell r="C40">
            <v>36</v>
          </cell>
          <cell r="D40">
            <v>7.9071443264341124E-2</v>
          </cell>
          <cell r="E40">
            <v>37</v>
          </cell>
          <cell r="F40">
            <v>8.0043831833018581E-2</v>
          </cell>
          <cell r="J40" t="str">
            <v xml:space="preserve">OCCIDENTAL DE DCTO.   </v>
          </cell>
          <cell r="K40">
            <v>32</v>
          </cell>
          <cell r="L40">
            <v>6.9035576022706366E-2</v>
          </cell>
          <cell r="M40">
            <v>32</v>
          </cell>
          <cell r="N40">
            <v>6.9518124015783792E-2</v>
          </cell>
          <cell r="R40" t="str">
            <v xml:space="preserve">OCCIDENTAL DE DCTO.   </v>
          </cell>
          <cell r="S40">
            <v>32</v>
          </cell>
          <cell r="T40">
            <v>14.485285089402192</v>
          </cell>
          <cell r="U40">
            <v>32</v>
          </cell>
          <cell r="V40">
            <v>14.384737996856105</v>
          </cell>
          <cell r="Z40" t="str">
            <v xml:space="preserve">OCCIDENTAL DE DCTO.   </v>
          </cell>
          <cell r="AA40">
            <v>20</v>
          </cell>
          <cell r="AB40">
            <v>1.1328822615781493</v>
          </cell>
          <cell r="AC40">
            <v>22</v>
          </cell>
          <cell r="AD40">
            <v>1.0276169930905885</v>
          </cell>
          <cell r="AH40" t="str">
            <v xml:space="preserve">OCCIDENTAL DE DCTO.   </v>
          </cell>
          <cell r="AI40">
            <v>14</v>
          </cell>
          <cell r="AJ40">
            <v>3.9625029126459987E-2</v>
          </cell>
          <cell r="AK40">
            <v>18</v>
          </cell>
          <cell r="AL40">
            <v>6.5209870615388507E-2</v>
          </cell>
          <cell r="AP40" t="str">
            <v xml:space="preserve">OCCIDENTAL DE DCTO.   </v>
          </cell>
          <cell r="AQ40">
            <v>15</v>
          </cell>
          <cell r="AR40">
            <v>5.9336428392261831E-2</v>
          </cell>
          <cell r="AS40">
            <v>17</v>
          </cell>
          <cell r="AT40">
            <v>6.7076819419077643E-2</v>
          </cell>
          <cell r="AX40" t="str">
            <v xml:space="preserve">OCCIDENTAL DE DCTO.   </v>
          </cell>
          <cell r="AY40">
            <v>16</v>
          </cell>
          <cell r="AZ40">
            <v>8.5637087994510017E-2</v>
          </cell>
          <cell r="BA40">
            <v>19</v>
          </cell>
          <cell r="BB40">
            <v>9.3924423698347304E-2</v>
          </cell>
          <cell r="BF40" t="str">
            <v xml:space="preserve">OCCIDENTAL DE DCTO.   </v>
          </cell>
          <cell r="BG40">
            <v>10</v>
          </cell>
          <cell r="BH40">
            <v>0.84172082024175887</v>
          </cell>
          <cell r="BI40">
            <v>13</v>
          </cell>
          <cell r="BJ40">
            <v>0.79740864441889359</v>
          </cell>
          <cell r="BN40" t="str">
            <v xml:space="preserve">OCCIDENTAL DE DCTO.   </v>
          </cell>
          <cell r="BO40">
            <v>20</v>
          </cell>
          <cell r="BP40">
            <v>0.24094868051276686</v>
          </cell>
          <cell r="BQ40">
            <v>18</v>
          </cell>
          <cell r="BR40">
            <v>0.24783048496397389</v>
          </cell>
          <cell r="BV40" t="str">
            <v xml:space="preserve">OCCIDENTAL DE DCTO.   </v>
          </cell>
          <cell r="BW40">
            <v>24</v>
          </cell>
          <cell r="BX40">
            <v>0.19361347418778124</v>
          </cell>
          <cell r="BY40">
            <v>14</v>
          </cell>
          <cell r="BZ40">
            <v>0.25147991601084491</v>
          </cell>
        </row>
        <row r="41">
          <cell r="B41" t="str">
            <v>OCCIDENTE</v>
          </cell>
          <cell r="C41">
            <v>30</v>
          </cell>
          <cell r="D41">
            <v>0.10332459266935691</v>
          </cell>
          <cell r="E41">
            <v>30</v>
          </cell>
          <cell r="F41">
            <v>0.10795642097925576</v>
          </cell>
          <cell r="J41" t="str">
            <v>OCCIDENTE</v>
          </cell>
          <cell r="K41">
            <v>27</v>
          </cell>
          <cell r="L41">
            <v>8.1039985691505861E-2</v>
          </cell>
          <cell r="M41">
            <v>29</v>
          </cell>
          <cell r="N41">
            <v>8.5672352523448403E-2</v>
          </cell>
          <cell r="R41" t="str">
            <v>OCCIDENTE</v>
          </cell>
          <cell r="S41">
            <v>27</v>
          </cell>
          <cell r="T41">
            <v>12.339587568619402</v>
          </cell>
          <cell r="U41">
            <v>29</v>
          </cell>
          <cell r="V41">
            <v>11.672377033492822</v>
          </cell>
          <cell r="Z41" t="str">
            <v>OCCIDENTE</v>
          </cell>
          <cell r="AA41">
            <v>8</v>
          </cell>
          <cell r="AB41">
            <v>2.1670730885820149</v>
          </cell>
          <cell r="AC41">
            <v>7</v>
          </cell>
          <cell r="AD41">
            <v>2.1512681159420302</v>
          </cell>
          <cell r="AH41" t="str">
            <v>OCCIDENTE</v>
          </cell>
          <cell r="AI41">
            <v>8</v>
          </cell>
          <cell r="AJ41">
            <v>-8.0284362250653361E-3</v>
          </cell>
          <cell r="AK41">
            <v>9</v>
          </cell>
          <cell r="AL41">
            <v>6.5551691834552228E-3</v>
          </cell>
          <cell r="AP41" t="str">
            <v>OCCIDENTE</v>
          </cell>
          <cell r="AQ41">
            <v>6</v>
          </cell>
          <cell r="AR41">
            <v>1.9712552535577643E-2</v>
          </cell>
          <cell r="AS41">
            <v>4</v>
          </cell>
          <cell r="AT41">
            <v>2.2745121745674522E-2</v>
          </cell>
          <cell r="AX41" t="str">
            <v>OCCIDENTE</v>
          </cell>
          <cell r="AY41">
            <v>10</v>
          </cell>
          <cell r="AZ41">
            <v>7.1306197148205713E-2</v>
          </cell>
          <cell r="BA41">
            <v>10</v>
          </cell>
          <cell r="BB41">
            <v>7.7514495118373009E-2</v>
          </cell>
          <cell r="BF41" t="str">
            <v>OCCIDENTE</v>
          </cell>
          <cell r="BG41">
            <v>20</v>
          </cell>
          <cell r="BH41">
            <v>0.6814716743441962</v>
          </cell>
          <cell r="BI41">
            <v>22</v>
          </cell>
          <cell r="BJ41">
            <v>0.64506252745752157</v>
          </cell>
          <cell r="BN41" t="str">
            <v>OCCIDENTE</v>
          </cell>
          <cell r="BO41">
            <v>37</v>
          </cell>
          <cell r="BP41">
            <v>4.873251085049328E-2</v>
          </cell>
          <cell r="BQ41">
            <v>22</v>
          </cell>
          <cell r="BR41">
            <v>0.2315708410749899</v>
          </cell>
          <cell r="BV41" t="str">
            <v>OCCIDENTE</v>
          </cell>
          <cell r="BW41">
            <v>8</v>
          </cell>
          <cell r="BX41">
            <v>0.25137605412140518</v>
          </cell>
          <cell r="BY41">
            <v>13</v>
          </cell>
          <cell r="BZ41">
            <v>0.25160584027718763</v>
          </cell>
        </row>
        <row r="42">
          <cell r="B42" t="str">
            <v xml:space="preserve">ORINOCO               </v>
          </cell>
          <cell r="C42">
            <v>24</v>
          </cell>
          <cell r="D42">
            <v>0.12307230159405781</v>
          </cell>
          <cell r="E42">
            <v>23</v>
          </cell>
          <cell r="F42">
            <v>0.13319109990999289</v>
          </cell>
          <cell r="J42" t="str">
            <v xml:space="preserve">ORINOCO               </v>
          </cell>
          <cell r="K42">
            <v>15</v>
          </cell>
          <cell r="L42">
            <v>0.10795341463141153</v>
          </cell>
          <cell r="M42">
            <v>17</v>
          </cell>
          <cell r="N42">
            <v>0.11623340515024812</v>
          </cell>
          <cell r="R42" t="str">
            <v xml:space="preserve">ORINOCO               </v>
          </cell>
          <cell r="S42">
            <v>15</v>
          </cell>
          <cell r="T42">
            <v>9.2632549272695908</v>
          </cell>
          <cell r="U42">
            <v>17</v>
          </cell>
          <cell r="V42">
            <v>8.6033786819491223</v>
          </cell>
          <cell r="Z42" t="str">
            <v xml:space="preserve">ORINOCO               </v>
          </cell>
          <cell r="AA42">
            <v>22</v>
          </cell>
          <cell r="AB42">
            <v>1.0305484118962416</v>
          </cell>
          <cell r="AC42">
            <v>21</v>
          </cell>
          <cell r="AD42">
            <v>1.0527669770186838</v>
          </cell>
          <cell r="AH42" t="str">
            <v xml:space="preserve">ORINOCO               </v>
          </cell>
          <cell r="AI42">
            <v>15</v>
          </cell>
          <cell r="AJ42">
            <v>4.6716166625958094E-2</v>
          </cell>
          <cell r="AK42">
            <v>15</v>
          </cell>
          <cell r="AL42">
            <v>4.8382896849698806E-2</v>
          </cell>
          <cell r="AP42" t="str">
            <v xml:space="preserve">ORINOCO               </v>
          </cell>
          <cell r="AQ42">
            <v>28</v>
          </cell>
          <cell r="AR42">
            <v>0.11452343140737174</v>
          </cell>
          <cell r="AS42">
            <v>28</v>
          </cell>
          <cell r="AT42">
            <v>0.1215782995925177</v>
          </cell>
          <cell r="AX42" t="str">
            <v xml:space="preserve">ORINOCO               </v>
          </cell>
          <cell r="AY42">
            <v>30</v>
          </cell>
          <cell r="AZ42">
            <v>0.13990943750205892</v>
          </cell>
          <cell r="BA42">
            <v>29</v>
          </cell>
          <cell r="BB42">
            <v>0.14871762145411982</v>
          </cell>
          <cell r="BF42" t="str">
            <v xml:space="preserve">ORINOCO               </v>
          </cell>
          <cell r="BG42">
            <v>18</v>
          </cell>
          <cell r="BH42">
            <v>0.69989426796699961</v>
          </cell>
          <cell r="BI42">
            <v>18</v>
          </cell>
          <cell r="BJ42">
            <v>0.69737192739750586</v>
          </cell>
          <cell r="BN42" t="str">
            <v xml:space="preserve">ORINOCO               </v>
          </cell>
          <cell r="BO42">
            <v>28</v>
          </cell>
          <cell r="BP42">
            <v>0.13292146376816391</v>
          </cell>
          <cell r="BQ42">
            <v>28</v>
          </cell>
          <cell r="BR42">
            <v>0.14934920270892485</v>
          </cell>
          <cell r="BV42" t="str">
            <v xml:space="preserve">ORINOCO               </v>
          </cell>
          <cell r="BW42">
            <v>28</v>
          </cell>
          <cell r="BX42">
            <v>0.18335500548933861</v>
          </cell>
          <cell r="BY42">
            <v>32</v>
          </cell>
          <cell r="BZ42">
            <v>0.18420269150779131</v>
          </cell>
        </row>
        <row r="43">
          <cell r="B43" t="str">
            <v xml:space="preserve">PLAZA                 </v>
          </cell>
          <cell r="C43">
            <v>14</v>
          </cell>
          <cell r="D43">
            <v>0.15280245261204473</v>
          </cell>
          <cell r="E43">
            <v>11</v>
          </cell>
          <cell r="F43">
            <v>0.16927303063793511</v>
          </cell>
          <cell r="J43" t="str">
            <v xml:space="preserve">PLAZA                 </v>
          </cell>
          <cell r="K43">
            <v>10</v>
          </cell>
          <cell r="L43">
            <v>0.14739742141658813</v>
          </cell>
          <cell r="M43">
            <v>9</v>
          </cell>
          <cell r="N43">
            <v>0.16363627011301796</v>
          </cell>
          <cell r="R43" t="str">
            <v xml:space="preserve">PLAZA                 </v>
          </cell>
          <cell r="S43">
            <v>10</v>
          </cell>
          <cell r="T43">
            <v>6.784379200052002</v>
          </cell>
          <cell r="U43">
            <v>9</v>
          </cell>
          <cell r="V43">
            <v>6.1111146038059552</v>
          </cell>
          <cell r="Z43" t="str">
            <v xml:space="preserve">PLAZA                 </v>
          </cell>
          <cell r="AA43">
            <v>2</v>
          </cell>
          <cell r="AB43">
            <v>7.2341440746180732</v>
          </cell>
          <cell r="AC43">
            <v>2</v>
          </cell>
          <cell r="AD43">
            <v>8.6431254482098474</v>
          </cell>
          <cell r="AH43" t="str">
            <v xml:space="preserve">PLAZA                 </v>
          </cell>
          <cell r="AI43">
            <v>11</v>
          </cell>
          <cell r="AJ43">
            <v>3.5542607944610019E-2</v>
          </cell>
          <cell r="AK43">
            <v>13</v>
          </cell>
          <cell r="AL43">
            <v>3.5445606029976602E-2</v>
          </cell>
          <cell r="AP43" t="str">
            <v xml:space="preserve">PLAZA                 </v>
          </cell>
          <cell r="AQ43">
            <v>5</v>
          </cell>
          <cell r="AR43">
            <v>1.8459716555959758E-2</v>
          </cell>
          <cell r="AS43">
            <v>3</v>
          </cell>
          <cell r="AT43">
            <v>1.681896705609915E-2</v>
          </cell>
          <cell r="AX43" t="str">
            <v xml:space="preserve">PLAZA                 </v>
          </cell>
          <cell r="AY43">
            <v>3</v>
          </cell>
          <cell r="AZ43">
            <v>3.6715309586579675E-2</v>
          </cell>
          <cell r="BA43">
            <v>1</v>
          </cell>
          <cell r="BB43">
            <v>3.7066399913379969E-2</v>
          </cell>
          <cell r="BF43" t="str">
            <v xml:space="preserve">PLAZA                 </v>
          </cell>
          <cell r="BG43">
            <v>15</v>
          </cell>
          <cell r="BH43">
            <v>0.75365269627058418</v>
          </cell>
          <cell r="BI43">
            <v>16</v>
          </cell>
          <cell r="BJ43">
            <v>0.78453776179199242</v>
          </cell>
          <cell r="BN43" t="str">
            <v xml:space="preserve">PLAZA                 </v>
          </cell>
          <cell r="BO43">
            <v>31</v>
          </cell>
          <cell r="BP43">
            <v>7.6687940097767193E-2</v>
          </cell>
          <cell r="BQ43">
            <v>33</v>
          </cell>
          <cell r="BR43">
            <v>0.10134820698062637</v>
          </cell>
          <cell r="BV43" t="str">
            <v xml:space="preserve">PLAZA                 </v>
          </cell>
          <cell r="BW43">
            <v>4</v>
          </cell>
          <cell r="BX43">
            <v>0.3015140662845755</v>
          </cell>
          <cell r="BY43">
            <v>4</v>
          </cell>
          <cell r="BZ43">
            <v>0.33335967244849107</v>
          </cell>
        </row>
        <row r="44">
          <cell r="B44" t="str">
            <v>POPULAR</v>
          </cell>
          <cell r="C44">
            <v>13</v>
          </cell>
          <cell r="D44">
            <v>0.15797809399144772</v>
          </cell>
          <cell r="E44">
            <v>14</v>
          </cell>
          <cell r="F44">
            <v>0.16178785622829528</v>
          </cell>
          <cell r="J44" t="str">
            <v>POPULAR</v>
          </cell>
          <cell r="K44">
            <v>11</v>
          </cell>
          <cell r="L44">
            <v>0.13717913066541984</v>
          </cell>
          <cell r="M44">
            <v>11</v>
          </cell>
          <cell r="N44">
            <v>0.14026368059209166</v>
          </cell>
          <cell r="R44" t="str">
            <v>POPULAR</v>
          </cell>
          <cell r="S44">
            <v>11</v>
          </cell>
          <cell r="T44">
            <v>7.2897385713793588</v>
          </cell>
          <cell r="U44">
            <v>11</v>
          </cell>
          <cell r="V44">
            <v>7.1294293417848751</v>
          </cell>
          <cell r="Z44" t="str">
            <v>POPULAR</v>
          </cell>
          <cell r="AA44">
            <v>21</v>
          </cell>
          <cell r="AB44">
            <v>1.05124159987687</v>
          </cell>
          <cell r="AC44">
            <v>20</v>
          </cell>
          <cell r="AD44">
            <v>1.0633985163241322</v>
          </cell>
          <cell r="AH44" t="str">
            <v>POPULAR</v>
          </cell>
          <cell r="AI44">
            <v>36</v>
          </cell>
          <cell r="AJ44">
            <v>0.23566217897150896</v>
          </cell>
          <cell r="AK44">
            <v>35</v>
          </cell>
          <cell r="AL44">
            <v>0.26630763321285089</v>
          </cell>
          <cell r="AP44" t="str">
            <v>POPULAR</v>
          </cell>
          <cell r="AQ44">
            <v>34</v>
          </cell>
          <cell r="AR44">
            <v>0.14986469458579629</v>
          </cell>
          <cell r="AS44">
            <v>33</v>
          </cell>
          <cell r="AT44">
            <v>0.15173066698762872</v>
          </cell>
          <cell r="AX44" t="str">
            <v>POPULAR</v>
          </cell>
          <cell r="AY44">
            <v>34</v>
          </cell>
          <cell r="AZ44">
            <v>0.19020851793142793</v>
          </cell>
          <cell r="BA44">
            <v>32</v>
          </cell>
          <cell r="BB44">
            <v>0.19219691089915283</v>
          </cell>
          <cell r="BF44" t="str">
            <v>POPULAR</v>
          </cell>
          <cell r="BG44">
            <v>40</v>
          </cell>
          <cell r="BH44">
            <v>9.4290953065983063E-2</v>
          </cell>
          <cell r="BI44">
            <v>40</v>
          </cell>
          <cell r="BJ44">
            <v>8.958105273257766E-2</v>
          </cell>
          <cell r="BN44" t="str">
            <v>POPULAR</v>
          </cell>
          <cell r="BO44">
            <v>23</v>
          </cell>
          <cell r="BP44">
            <v>0.21146385862525058</v>
          </cell>
          <cell r="BQ44">
            <v>23</v>
          </cell>
          <cell r="BR44">
            <v>0.22441983697429879</v>
          </cell>
          <cell r="BV44" t="str">
            <v>POPULAR</v>
          </cell>
          <cell r="BW44">
            <v>26</v>
          </cell>
          <cell r="BX44">
            <v>0.19028813501360634</v>
          </cell>
          <cell r="BY44">
            <v>20</v>
          </cell>
          <cell r="BZ44">
            <v>0.21687949942319767</v>
          </cell>
        </row>
        <row r="45">
          <cell r="B45" t="str">
            <v xml:space="preserve">PROVINCIAL            </v>
          </cell>
          <cell r="C45">
            <v>29</v>
          </cell>
          <cell r="D45">
            <v>0.10917307881167369</v>
          </cell>
          <cell r="E45">
            <v>27</v>
          </cell>
          <cell r="F45">
            <v>0.12011936681955319</v>
          </cell>
          <cell r="J45" t="str">
            <v xml:space="preserve">PROVINCIAL            </v>
          </cell>
          <cell r="K45">
            <v>25</v>
          </cell>
          <cell r="L45">
            <v>8.6288626196917212E-2</v>
          </cell>
          <cell r="M45">
            <v>22</v>
          </cell>
          <cell r="N45">
            <v>9.6270221361931571E-2</v>
          </cell>
          <cell r="R45" t="str">
            <v xml:space="preserve">PROVINCIAL            </v>
          </cell>
          <cell r="S45">
            <v>25</v>
          </cell>
          <cell r="T45">
            <v>11.589012875438808</v>
          </cell>
          <cell r="U45">
            <v>22</v>
          </cell>
          <cell r="V45">
            <v>10.387428073323544</v>
          </cell>
          <cell r="Z45" t="str">
            <v xml:space="preserve">PROVINCIAL            </v>
          </cell>
          <cell r="AA45">
            <v>16</v>
          </cell>
          <cell r="AB45">
            <v>1.2853368655096176</v>
          </cell>
          <cell r="AC45">
            <v>12</v>
          </cell>
          <cell r="AD45">
            <v>1.581635973612453</v>
          </cell>
          <cell r="AH45" t="str">
            <v xml:space="preserve">PROVINCIAL            </v>
          </cell>
          <cell r="AI45">
            <v>30</v>
          </cell>
          <cell r="AJ45">
            <v>0.13891159002635223</v>
          </cell>
          <cell r="AK45">
            <v>32</v>
          </cell>
          <cell r="AL45">
            <v>0.15636360094720991</v>
          </cell>
          <cell r="AP45" t="str">
            <v xml:space="preserve">PROVINCIAL            </v>
          </cell>
          <cell r="AQ45">
            <v>14</v>
          </cell>
          <cell r="AR45">
            <v>5.5289510812767881E-2</v>
          </cell>
          <cell r="AS45">
            <v>10</v>
          </cell>
          <cell r="AT45">
            <v>4.7202833977815675E-2</v>
          </cell>
          <cell r="AX45" t="str">
            <v xml:space="preserve">PROVINCIAL            </v>
          </cell>
          <cell r="AY45">
            <v>18</v>
          </cell>
          <cell r="AZ45">
            <v>9.1685179778290687E-2</v>
          </cell>
          <cell r="BA45">
            <v>17</v>
          </cell>
          <cell r="BB45">
            <v>8.9095340391570771E-2</v>
          </cell>
          <cell r="BF45" t="str">
            <v xml:space="preserve">PROVINCIAL            </v>
          </cell>
          <cell r="BG45">
            <v>24</v>
          </cell>
          <cell r="BH45">
            <v>0.6340531101600444</v>
          </cell>
          <cell r="BI45">
            <v>26</v>
          </cell>
          <cell r="BJ45">
            <v>0.60425690344635585</v>
          </cell>
          <cell r="BN45" t="str">
            <v xml:space="preserve">PROVINCIAL            </v>
          </cell>
          <cell r="BO45">
            <v>24</v>
          </cell>
          <cell r="BP45">
            <v>0.20082809185041228</v>
          </cell>
          <cell r="BQ45">
            <v>24</v>
          </cell>
          <cell r="BR45">
            <v>0.21196394974514421</v>
          </cell>
          <cell r="BV45" t="str">
            <v xml:space="preserve">PROVINCIAL            </v>
          </cell>
          <cell r="BW45">
            <v>10</v>
          </cell>
          <cell r="BX45">
            <v>0.22294528510264683</v>
          </cell>
          <cell r="BY45">
            <v>6</v>
          </cell>
          <cell r="BZ45">
            <v>0.28475098028849954</v>
          </cell>
        </row>
        <row r="46">
          <cell r="B46" t="str">
            <v>REPUBLICA</v>
          </cell>
          <cell r="C46">
            <v>18</v>
          </cell>
          <cell r="D46">
            <v>0.12955482646832148</v>
          </cell>
          <cell r="E46">
            <v>19</v>
          </cell>
          <cell r="F46">
            <v>0.1380074734945643</v>
          </cell>
          <cell r="J46" t="str">
            <v>REPUBLICA</v>
          </cell>
          <cell r="K46">
            <v>26</v>
          </cell>
          <cell r="L46">
            <v>8.3409106126840687E-2</v>
          </cell>
          <cell r="M46">
            <v>24</v>
          </cell>
          <cell r="N46">
            <v>9.008310718618491E-2</v>
          </cell>
          <cell r="R46" t="str">
            <v>REPUBLICA</v>
          </cell>
          <cell r="S46">
            <v>26</v>
          </cell>
          <cell r="T46">
            <v>11.98909863006198</v>
          </cell>
          <cell r="U46">
            <v>24</v>
          </cell>
          <cell r="V46">
            <v>11.100860430282308</v>
          </cell>
          <cell r="Z46" t="str">
            <v>REPUBLICA</v>
          </cell>
          <cell r="AA46">
            <v>29</v>
          </cell>
          <cell r="AB46">
            <v>0.72257123873776918</v>
          </cell>
          <cell r="AC46">
            <v>29</v>
          </cell>
          <cell r="AD46">
            <v>0.74441154247872188</v>
          </cell>
          <cell r="AH46" t="str">
            <v>REPUBLICA</v>
          </cell>
          <cell r="AI46">
            <v>4</v>
          </cell>
          <cell r="AJ46">
            <v>-0.15152770539379629</v>
          </cell>
          <cell r="AK46">
            <v>4</v>
          </cell>
          <cell r="AL46">
            <v>-9.4631641431225294E-2</v>
          </cell>
          <cell r="AP46" t="str">
            <v>REPUBLICA</v>
          </cell>
          <cell r="AQ46">
            <v>25</v>
          </cell>
          <cell r="AR46">
            <v>9.5236536993728166E-2</v>
          </cell>
          <cell r="AS46">
            <v>25</v>
          </cell>
          <cell r="AT46">
            <v>0.10215022634263422</v>
          </cell>
          <cell r="AX46" t="str">
            <v>REPUBLICA</v>
          </cell>
          <cell r="AY46">
            <v>24</v>
          </cell>
          <cell r="AZ46">
            <v>0.11291826482974748</v>
          </cell>
          <cell r="BA46">
            <v>24</v>
          </cell>
          <cell r="BB46">
            <v>0.12280104220486064</v>
          </cell>
          <cell r="BF46" t="str">
            <v>REPUBLICA</v>
          </cell>
          <cell r="BG46">
            <v>31</v>
          </cell>
          <cell r="BH46">
            <v>0.49160357883578937</v>
          </cell>
          <cell r="BI46">
            <v>28</v>
          </cell>
          <cell r="BJ46">
            <v>0.53677222687314807</v>
          </cell>
          <cell r="BN46" t="str">
            <v>REPUBLICA</v>
          </cell>
          <cell r="BO46">
            <v>14</v>
          </cell>
          <cell r="BP46">
            <v>0.36750906930424704</v>
          </cell>
          <cell r="BQ46">
            <v>15</v>
          </cell>
          <cell r="BR46">
            <v>0.34316835686658226</v>
          </cell>
          <cell r="BV46" t="str">
            <v>REPUBLICA</v>
          </cell>
          <cell r="BW46">
            <v>14</v>
          </cell>
          <cell r="BX46">
            <v>0.21874900385890622</v>
          </cell>
          <cell r="BY46">
            <v>15</v>
          </cell>
          <cell r="BZ46">
            <v>0.22776080437534471</v>
          </cell>
        </row>
        <row r="47">
          <cell r="B47" t="str">
            <v xml:space="preserve">SOFITASA              </v>
          </cell>
          <cell r="C47">
            <v>31</v>
          </cell>
          <cell r="D47">
            <v>9.1549271143960179E-2</v>
          </cell>
          <cell r="E47">
            <v>31</v>
          </cell>
          <cell r="F47">
            <v>0.10536784626687858</v>
          </cell>
          <cell r="J47" t="str">
            <v xml:space="preserve">SOFITASA              </v>
          </cell>
          <cell r="K47">
            <v>28</v>
          </cell>
          <cell r="L47">
            <v>7.8450174683855414E-2</v>
          </cell>
          <cell r="M47">
            <v>26</v>
          </cell>
          <cell r="N47">
            <v>8.9504336544935892E-2</v>
          </cell>
          <cell r="R47" t="str">
            <v xml:space="preserve">SOFITASA              </v>
          </cell>
          <cell r="S47">
            <v>28</v>
          </cell>
          <cell r="T47">
            <v>12.746944210511671</v>
          </cell>
          <cell r="U47">
            <v>26</v>
          </cell>
          <cell r="V47">
            <v>11.172643009290923</v>
          </cell>
          <cell r="Z47" t="str">
            <v xml:space="preserve">SOFITASA              </v>
          </cell>
          <cell r="AA47">
            <v>24</v>
          </cell>
          <cell r="AB47">
            <v>0.95509824091849937</v>
          </cell>
          <cell r="AC47">
            <v>25</v>
          </cell>
          <cell r="AD47">
            <v>0.96547867897194184</v>
          </cell>
          <cell r="AH47" t="str">
            <v xml:space="preserve">SOFITASA              </v>
          </cell>
          <cell r="AI47">
            <v>26</v>
          </cell>
          <cell r="AJ47">
            <v>9.4929753076241033E-2</v>
          </cell>
          <cell r="AK47">
            <v>27</v>
          </cell>
          <cell r="AL47">
            <v>0.1251512451708536</v>
          </cell>
          <cell r="AP47" t="str">
            <v xml:space="preserve">SOFITASA              </v>
          </cell>
          <cell r="AQ47">
            <v>20</v>
          </cell>
          <cell r="AR47">
            <v>8.3410104723871323E-2</v>
          </cell>
          <cell r="AS47">
            <v>24</v>
          </cell>
          <cell r="AT47">
            <v>9.5458658156976572E-2</v>
          </cell>
          <cell r="AX47" t="str">
            <v xml:space="preserve">SOFITASA              </v>
          </cell>
          <cell r="AY47">
            <v>22</v>
          </cell>
          <cell r="AZ47">
            <v>0.10604011885167254</v>
          </cell>
          <cell r="BA47">
            <v>25</v>
          </cell>
          <cell r="BB47">
            <v>0.12304664498011694</v>
          </cell>
          <cell r="BF47" t="str">
            <v xml:space="preserve">SOFITASA              </v>
          </cell>
          <cell r="BG47">
            <v>16</v>
          </cell>
          <cell r="BH47">
            <v>0.73903028014061067</v>
          </cell>
          <cell r="BI47">
            <v>14</v>
          </cell>
          <cell r="BJ47">
            <v>0.79304516427864846</v>
          </cell>
          <cell r="BN47" t="str">
            <v xml:space="preserve">SOFITASA              </v>
          </cell>
          <cell r="BO47">
            <v>29</v>
          </cell>
          <cell r="BP47">
            <v>0.11934297908690306</v>
          </cell>
          <cell r="BQ47">
            <v>32</v>
          </cell>
          <cell r="BR47">
            <v>0.10199447838465071</v>
          </cell>
          <cell r="BV47" t="str">
            <v xml:space="preserve">SOFITASA              </v>
          </cell>
          <cell r="BW47">
            <v>22</v>
          </cell>
          <cell r="BX47">
            <v>0.201024343825149</v>
          </cell>
          <cell r="BY47">
            <v>16</v>
          </cell>
          <cell r="BZ47">
            <v>0.22661395991047065</v>
          </cell>
        </row>
        <row r="48">
          <cell r="B48" t="str">
            <v>STANDARD CHARTERED</v>
          </cell>
          <cell r="C48">
            <v>10</v>
          </cell>
          <cell r="D48">
            <v>0.18850595808286583</v>
          </cell>
          <cell r="E48">
            <v>9</v>
          </cell>
          <cell r="F48">
            <v>0.21866473432644476</v>
          </cell>
          <cell r="J48" t="str">
            <v>STANDARD CHARTERED</v>
          </cell>
          <cell r="K48">
            <v>8</v>
          </cell>
          <cell r="L48">
            <v>0.1710318825269237</v>
          </cell>
          <cell r="M48">
            <v>6</v>
          </cell>
          <cell r="N48">
            <v>0.1967363294326136</v>
          </cell>
          <cell r="R48" t="str">
            <v>STANDARD CHARTERED</v>
          </cell>
          <cell r="S48">
            <v>8</v>
          </cell>
          <cell r="T48">
            <v>5.8468630832183051</v>
          </cell>
          <cell r="U48">
            <v>6</v>
          </cell>
          <cell r="V48">
            <v>5.0829452947708944</v>
          </cell>
          <cell r="Z48" t="str">
            <v>STANDARD CHARTERED</v>
          </cell>
          <cell r="AA48">
            <v>4</v>
          </cell>
          <cell r="AB48">
            <v>4.9872021408070921</v>
          </cell>
          <cell r="AC48">
            <v>5</v>
          </cell>
          <cell r="AD48">
            <v>4.3080782447352881</v>
          </cell>
          <cell r="AH48" t="str">
            <v>STANDARD CHARTERED</v>
          </cell>
          <cell r="AI48">
            <v>5</v>
          </cell>
          <cell r="AJ48">
            <v>-0.10849451419522675</v>
          </cell>
          <cell r="AK48">
            <v>5</v>
          </cell>
          <cell r="AL48">
            <v>-2.5942666088787376E-2</v>
          </cell>
          <cell r="AP48" t="str">
            <v>STANDARD CHARTERED</v>
          </cell>
          <cell r="AQ48">
            <v>7</v>
          </cell>
          <cell r="AR48">
            <v>2.4111619431333425E-2</v>
          </cell>
          <cell r="AS48">
            <v>8</v>
          </cell>
          <cell r="AT48">
            <v>3.5337937240084646E-2</v>
          </cell>
          <cell r="AX48" t="str">
            <v>STANDARD CHARTERED</v>
          </cell>
          <cell r="AY48">
            <v>4</v>
          </cell>
          <cell r="AZ48">
            <v>3.7559879158987758E-2</v>
          </cell>
          <cell r="BA48">
            <v>6</v>
          </cell>
          <cell r="BB48">
            <v>4.9554174870154309E-2</v>
          </cell>
          <cell r="BF48" t="str">
            <v>STANDARD CHARTERED</v>
          </cell>
          <cell r="BG48">
            <v>6</v>
          </cell>
          <cell r="BH48">
            <v>0.94367496065412626</v>
          </cell>
          <cell r="BI48">
            <v>7</v>
          </cell>
          <cell r="BJ48">
            <v>1.1342467213654421</v>
          </cell>
          <cell r="BN48" t="str">
            <v>STANDARD CHARTERED</v>
          </cell>
          <cell r="BO48">
            <v>38</v>
          </cell>
          <cell r="BP48">
            <v>3.9892366553578973E-2</v>
          </cell>
          <cell r="BQ48">
            <v>39</v>
          </cell>
          <cell r="BR48">
            <v>1.6098620825874172E-2</v>
          </cell>
          <cell r="BV48" t="str">
            <v>STANDARD CHARTERED</v>
          </cell>
          <cell r="BW48">
            <v>6</v>
          </cell>
          <cell r="BX48">
            <v>0.25907287987015803</v>
          </cell>
          <cell r="BY48">
            <v>3</v>
          </cell>
          <cell r="BZ48">
            <v>0.35542742713465908</v>
          </cell>
        </row>
        <row r="49">
          <cell r="B49" t="str">
            <v xml:space="preserve">TEQUENDAMA            </v>
          </cell>
          <cell r="C49">
            <v>6</v>
          </cell>
          <cell r="D49">
            <v>0.23696053349592552</v>
          </cell>
          <cell r="E49">
            <v>5</v>
          </cell>
          <cell r="F49">
            <v>0.3288224109454968</v>
          </cell>
          <cell r="J49" t="str">
            <v xml:space="preserve">TEQUENDAMA            </v>
          </cell>
          <cell r="K49">
            <v>5</v>
          </cell>
          <cell r="L49">
            <v>0.21435568485046008</v>
          </cell>
          <cell r="M49">
            <v>4</v>
          </cell>
          <cell r="N49">
            <v>0.29272684312882064</v>
          </cell>
          <cell r="R49" t="str">
            <v xml:space="preserve">TEQUENDAMA            </v>
          </cell>
          <cell r="S49">
            <v>5</v>
          </cell>
          <cell r="T49">
            <v>4.6651433606606938</v>
          </cell>
          <cell r="U49">
            <v>4</v>
          </cell>
          <cell r="V49">
            <v>3.4161540817762615</v>
          </cell>
          <cell r="Z49" t="str">
            <v xml:space="preserve">TEQUENDAMA            </v>
          </cell>
          <cell r="AA49">
            <v>3</v>
          </cell>
          <cell r="AB49">
            <v>6.8769939105896354</v>
          </cell>
          <cell r="AC49">
            <v>3</v>
          </cell>
          <cell r="AD49">
            <v>5.9493683355086562</v>
          </cell>
          <cell r="AH49" t="str">
            <v xml:space="preserve">TEQUENDAMA            </v>
          </cell>
          <cell r="AI49">
            <v>6</v>
          </cell>
          <cell r="AJ49">
            <v>-4.8481281880639299E-2</v>
          </cell>
          <cell r="AK49">
            <v>11</v>
          </cell>
          <cell r="AL49">
            <v>1.1273696806835589E-2</v>
          </cell>
          <cell r="AP49" t="str">
            <v xml:space="preserve">TEQUENDAMA            </v>
          </cell>
          <cell r="AQ49">
            <v>4</v>
          </cell>
          <cell r="AR49">
            <v>1.6464366229891409E-2</v>
          </cell>
          <cell r="AS49">
            <v>6</v>
          </cell>
          <cell r="AT49">
            <v>3.0802051261138184E-2</v>
          </cell>
          <cell r="AX49" t="str">
            <v xml:space="preserve">TEQUENDAMA            </v>
          </cell>
          <cell r="AY49">
            <v>2</v>
          </cell>
          <cell r="AZ49">
            <v>3.021270455025464E-2</v>
          </cell>
          <cell r="BA49">
            <v>4</v>
          </cell>
          <cell r="BB49">
            <v>4.4165324307240586E-2</v>
          </cell>
          <cell r="BF49" t="str">
            <v xml:space="preserve">TEQUENDAMA            </v>
          </cell>
          <cell r="BG49">
            <v>9</v>
          </cell>
          <cell r="BH49">
            <v>0.85439766369962666</v>
          </cell>
          <cell r="BI49">
            <v>3</v>
          </cell>
          <cell r="BJ49">
            <v>1.6793460397886115</v>
          </cell>
          <cell r="BN49" t="str">
            <v xml:space="preserve">TEQUENDAMA            </v>
          </cell>
          <cell r="BO49">
            <v>19</v>
          </cell>
          <cell r="BP49">
            <v>0.25042396834369701</v>
          </cell>
          <cell r="BQ49">
            <v>10</v>
          </cell>
          <cell r="BR49">
            <v>0.59722063217138566</v>
          </cell>
          <cell r="BV49" t="str">
            <v xml:space="preserve">TEQUENDAMA            </v>
          </cell>
          <cell r="BW49">
            <v>37</v>
          </cell>
          <cell r="BX49">
            <v>0.1397548273213588</v>
          </cell>
          <cell r="BY49">
            <v>34</v>
          </cell>
          <cell r="BZ49">
            <v>0.17007131260404035</v>
          </cell>
        </row>
        <row r="50">
          <cell r="B50" t="str">
            <v xml:space="preserve">UNION                 </v>
          </cell>
          <cell r="C50">
            <v>35</v>
          </cell>
          <cell r="D50">
            <v>8.1843026314219386E-2</v>
          </cell>
          <cell r="E50">
            <v>35</v>
          </cell>
          <cell r="F50">
            <v>8.7094592017809905E-2</v>
          </cell>
          <cell r="J50" t="str">
            <v xml:space="preserve">UNION                 </v>
          </cell>
          <cell r="K50">
            <v>38</v>
          </cell>
          <cell r="L50">
            <v>4.7180961076612564E-2</v>
          </cell>
          <cell r="M50">
            <v>38</v>
          </cell>
          <cell r="N50">
            <v>5.0352766664484051E-2</v>
          </cell>
          <cell r="R50" t="str">
            <v xml:space="preserve">UNION                 </v>
          </cell>
          <cell r="S50">
            <v>38</v>
          </cell>
          <cell r="T50">
            <v>21.194990037956146</v>
          </cell>
          <cell r="U50">
            <v>38</v>
          </cell>
          <cell r="V50">
            <v>19.859881914003001</v>
          </cell>
          <cell r="Z50" t="str">
            <v xml:space="preserve">UNION                 </v>
          </cell>
          <cell r="AA50">
            <v>39</v>
          </cell>
          <cell r="AB50">
            <v>0.29923171684709676</v>
          </cell>
          <cell r="AC50">
            <v>39</v>
          </cell>
          <cell r="AD50">
            <v>0.30186242876420277</v>
          </cell>
          <cell r="AH50" t="str">
            <v xml:space="preserve">UNION                 </v>
          </cell>
          <cell r="AI50">
            <v>32</v>
          </cell>
          <cell r="AJ50">
            <v>0.1778011531051692</v>
          </cell>
          <cell r="AK50">
            <v>34</v>
          </cell>
          <cell r="AL50">
            <v>0.2471747089993844</v>
          </cell>
          <cell r="AP50" t="str">
            <v xml:space="preserve">UNION                 </v>
          </cell>
          <cell r="AQ50">
            <v>35</v>
          </cell>
          <cell r="AR50">
            <v>0.16135799434799147</v>
          </cell>
          <cell r="AS50">
            <v>37</v>
          </cell>
          <cell r="AT50">
            <v>0.17354102157079307</v>
          </cell>
          <cell r="AX50" t="str">
            <v xml:space="preserve">UNION                 </v>
          </cell>
          <cell r="AY50">
            <v>33</v>
          </cell>
          <cell r="AZ50">
            <v>0.18973278706958954</v>
          </cell>
          <cell r="BA50">
            <v>36</v>
          </cell>
          <cell r="BB50">
            <v>0.20402428012235541</v>
          </cell>
          <cell r="BF50" t="str">
            <v xml:space="preserve">UNION                 </v>
          </cell>
          <cell r="BG50">
            <v>23</v>
          </cell>
          <cell r="BH50">
            <v>0.656714793934154</v>
          </cell>
          <cell r="BI50">
            <v>21</v>
          </cell>
          <cell r="BJ50">
            <v>0.65573891831443964</v>
          </cell>
          <cell r="BN50" t="str">
            <v xml:space="preserve">UNION                 </v>
          </cell>
          <cell r="BO50">
            <v>26</v>
          </cell>
          <cell r="BP50">
            <v>0.15261632239092424</v>
          </cell>
          <cell r="BQ50">
            <v>27</v>
          </cell>
          <cell r="BR50">
            <v>0.16368745930262546</v>
          </cell>
          <cell r="BV50" t="str">
            <v xml:space="preserve">UNION                 </v>
          </cell>
          <cell r="BW50">
            <v>25</v>
          </cell>
          <cell r="BX50">
            <v>0.19085649836865903</v>
          </cell>
          <cell r="BY50">
            <v>24</v>
          </cell>
          <cell r="BZ50">
            <v>0.20741400850388544</v>
          </cell>
        </row>
        <row r="51">
          <cell r="B51" t="str">
            <v xml:space="preserve">VENEZOLANO DE CREDITO </v>
          </cell>
          <cell r="C51">
            <v>7</v>
          </cell>
          <cell r="D51">
            <v>0.22965303314645327</v>
          </cell>
          <cell r="E51">
            <v>8</v>
          </cell>
          <cell r="F51">
            <v>0.22974597926521076</v>
          </cell>
          <cell r="J51" t="str">
            <v xml:space="preserve">VENEZOLANO DE CREDITO </v>
          </cell>
          <cell r="K51">
            <v>6</v>
          </cell>
          <cell r="L51">
            <v>0.18081976816279058</v>
          </cell>
          <cell r="M51">
            <v>8</v>
          </cell>
          <cell r="N51">
            <v>0.18136689763570246</v>
          </cell>
          <cell r="R51" t="str">
            <v xml:space="preserve">VENEZOLANO DE CREDITO </v>
          </cell>
          <cell r="S51">
            <v>6</v>
          </cell>
          <cell r="T51">
            <v>5.5303687763812865</v>
          </cell>
          <cell r="U51">
            <v>8</v>
          </cell>
          <cell r="V51">
            <v>5.5136853143323981</v>
          </cell>
          <cell r="Z51" t="str">
            <v xml:space="preserve">VENEZOLANO DE CREDITO </v>
          </cell>
          <cell r="AA51">
            <v>9</v>
          </cell>
          <cell r="AB51">
            <v>2.1327014309938361</v>
          </cell>
          <cell r="AC51">
            <v>9</v>
          </cell>
          <cell r="AD51">
            <v>2.033433316544933</v>
          </cell>
          <cell r="AH51" t="str">
            <v xml:space="preserve">VENEZOLANO DE CREDITO </v>
          </cell>
          <cell r="AI51">
            <v>16</v>
          </cell>
          <cell r="AJ51">
            <v>5.4796917018314829E-2</v>
          </cell>
          <cell r="AK51">
            <v>16</v>
          </cell>
          <cell r="AL51">
            <v>5.1622991789241623E-2</v>
          </cell>
          <cell r="AP51" t="str">
            <v xml:space="preserve">VENEZOLANO DE CREDITO </v>
          </cell>
          <cell r="AQ51">
            <v>16</v>
          </cell>
          <cell r="AR51">
            <v>6.0556336234040775E-2</v>
          </cell>
          <cell r="AS51">
            <v>18</v>
          </cell>
          <cell r="AT51">
            <v>6.7308372668102787E-2</v>
          </cell>
          <cell r="AX51" t="str">
            <v xml:space="preserve">VENEZOLANO DE CREDITO </v>
          </cell>
          <cell r="AY51">
            <v>11</v>
          </cell>
          <cell r="AZ51">
            <v>7.2140993205839055E-2</v>
          </cell>
          <cell r="BA51">
            <v>12</v>
          </cell>
          <cell r="BB51">
            <v>7.8657900330179858E-2</v>
          </cell>
          <cell r="BF51" t="str">
            <v xml:space="preserve">VENEZOLANO DE CREDITO </v>
          </cell>
          <cell r="BG51">
            <v>5</v>
          </cell>
          <cell r="BH51">
            <v>1.0507216700106676</v>
          </cell>
          <cell r="BI51">
            <v>6</v>
          </cell>
          <cell r="BJ51">
            <v>1.2733878804798704</v>
          </cell>
          <cell r="BN51" t="str">
            <v xml:space="preserve">VENEZOLANO DE CREDITO </v>
          </cell>
          <cell r="BO51">
            <v>34</v>
          </cell>
          <cell r="BP51">
            <v>6.7033857142780859E-2</v>
          </cell>
          <cell r="BQ51">
            <v>37</v>
          </cell>
          <cell r="BR51">
            <v>3.0570333978171191E-2</v>
          </cell>
          <cell r="BV51" t="str">
            <v xml:space="preserve">VENEZOLANO DE CREDITO </v>
          </cell>
          <cell r="BW51">
            <v>36</v>
          </cell>
          <cell r="BX51">
            <v>0.14008664331200563</v>
          </cell>
          <cell r="BY51">
            <v>38</v>
          </cell>
          <cell r="BZ51">
            <v>0.13807884366132162</v>
          </cell>
        </row>
        <row r="52">
          <cell r="B52" t="str">
            <v>VENEZUELA</v>
          </cell>
          <cell r="C52">
            <v>12</v>
          </cell>
          <cell r="D52">
            <v>0.15986969376636609</v>
          </cell>
          <cell r="E52">
            <v>13</v>
          </cell>
          <cell r="F52">
            <v>0.16572913656353871</v>
          </cell>
          <cell r="J52" t="str">
            <v>VENEZUELA</v>
          </cell>
          <cell r="K52">
            <v>20</v>
          </cell>
          <cell r="L52">
            <v>9.8295666266522044E-2</v>
          </cell>
          <cell r="M52">
            <v>20</v>
          </cell>
          <cell r="N52">
            <v>0.10325728198260206</v>
          </cell>
          <cell r="R52" t="str">
            <v>VENEZUELA</v>
          </cell>
          <cell r="S52">
            <v>20</v>
          </cell>
          <cell r="T52">
            <v>10.173388491905307</v>
          </cell>
          <cell r="U52">
            <v>20</v>
          </cell>
          <cell r="V52">
            <v>9.6845469956151966</v>
          </cell>
          <cell r="Z52" t="str">
            <v>VENEZUELA</v>
          </cell>
          <cell r="AA52">
            <v>33</v>
          </cell>
          <cell r="AB52">
            <v>0.55697103734937403</v>
          </cell>
          <cell r="AC52">
            <v>32</v>
          </cell>
          <cell r="AD52">
            <v>0.59149526628855109</v>
          </cell>
          <cell r="AH52" t="str">
            <v>VENEZUELA</v>
          </cell>
          <cell r="AI52">
            <v>33</v>
          </cell>
          <cell r="AJ52">
            <v>0.1783716150835552</v>
          </cell>
          <cell r="AK52">
            <v>33</v>
          </cell>
          <cell r="AL52">
            <v>0.19350761016849943</v>
          </cell>
          <cell r="AP52" t="str">
            <v>VENEZUELA</v>
          </cell>
          <cell r="AQ52">
            <v>36</v>
          </cell>
          <cell r="AR52">
            <v>0.17379440751865788</v>
          </cell>
          <cell r="AS52">
            <v>35</v>
          </cell>
          <cell r="AT52">
            <v>0.17085564538197143</v>
          </cell>
          <cell r="AX52" t="str">
            <v>VENEZUELA</v>
          </cell>
          <cell r="AY52">
            <v>35</v>
          </cell>
          <cell r="AZ52">
            <v>0.19675227553892641</v>
          </cell>
          <cell r="BA52">
            <v>34</v>
          </cell>
          <cell r="BB52">
            <v>0.1968755270805784</v>
          </cell>
          <cell r="BF52" t="str">
            <v>VENEZUELA</v>
          </cell>
          <cell r="BG52">
            <v>26</v>
          </cell>
          <cell r="BH52">
            <v>0.59893956858745145</v>
          </cell>
          <cell r="BI52">
            <v>25</v>
          </cell>
          <cell r="BJ52">
            <v>0.61182538456850932</v>
          </cell>
          <cell r="BN52" t="str">
            <v>VENEZUELA</v>
          </cell>
          <cell r="BO52">
            <v>13</v>
          </cell>
          <cell r="BP52">
            <v>0.38717036145563921</v>
          </cell>
          <cell r="BQ52">
            <v>12</v>
          </cell>
          <cell r="BR52">
            <v>0.40388995280275342</v>
          </cell>
          <cell r="BV52" t="str">
            <v>VENEZUELA</v>
          </cell>
          <cell r="BW52">
            <v>31</v>
          </cell>
          <cell r="BX52">
            <v>0.17195493843145365</v>
          </cell>
          <cell r="BY52">
            <v>33</v>
          </cell>
          <cell r="BZ52">
            <v>0.18163618335957954</v>
          </cell>
        </row>
        <row r="54">
          <cell r="B54" t="str">
            <v>TOTAL</v>
          </cell>
          <cell r="D54">
            <v>0.1399</v>
          </cell>
          <cell r="F54">
            <v>0.14850486633960008</v>
          </cell>
          <cell r="J54" t="str">
            <v>TOTAL</v>
          </cell>
          <cell r="L54">
            <v>8.7900000000000006E-2</v>
          </cell>
          <cell r="N54">
            <v>9.4375935835344996E-2</v>
          </cell>
          <cell r="R54" t="str">
            <v>TOTAL</v>
          </cell>
          <cell r="T54">
            <v>11.37</v>
          </cell>
          <cell r="V54">
            <v>10.595921419467262</v>
          </cell>
          <cell r="Z54" t="str">
            <v>TOTAL</v>
          </cell>
          <cell r="AB54">
            <v>0.69810000000000005</v>
          </cell>
          <cell r="AD54">
            <v>0.73384077191693886</v>
          </cell>
          <cell r="AH54" t="str">
            <v>TOTAL</v>
          </cell>
          <cell r="AJ54">
            <v>0.1381</v>
          </cell>
          <cell r="AL54">
            <v>0.16528740809721829</v>
          </cell>
          <cell r="AP54" t="str">
            <v>TOTAL</v>
          </cell>
          <cell r="AR54">
            <v>0.10489999999999999</v>
          </cell>
          <cell r="AT54">
            <v>0.1073856692613715</v>
          </cell>
          <cell r="AX54" t="str">
            <v>TOTAL</v>
          </cell>
          <cell r="AZ54">
            <v>0.13519999999999999</v>
          </cell>
          <cell r="BB54">
            <v>0.14070778176777424</v>
          </cell>
          <cell r="BF54" t="str">
            <v>TOTAL</v>
          </cell>
          <cell r="BH54">
            <v>0.65690000000000004</v>
          </cell>
          <cell r="BJ54">
            <v>0.65742937334214424</v>
          </cell>
          <cell r="BN54" t="str">
            <v>TOTAL</v>
          </cell>
          <cell r="BP54">
            <v>0.25669999999999998</v>
          </cell>
          <cell r="BR54">
            <v>0.26758843489874901</v>
          </cell>
          <cell r="BV54" t="str">
            <v>TOTAL</v>
          </cell>
          <cell r="BX54">
            <v>0.19881776956423469</v>
          </cell>
          <cell r="BZ54">
            <v>0.22855209035007024</v>
          </cell>
        </row>
      </sheetData>
      <sheetData sheetId="41" refreshError="1"/>
      <sheetData sheetId="42" refreshError="1"/>
      <sheetData sheetId="4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 val="Annual Tables"/>
      <sheetName val="Index"/>
      <sheetName val="Annual Raw Data"/>
      <sheetName val="Quarterly Raw Data"/>
      <sheetName val="Quarterly MacroFlow"/>
      <sheetName val="M 2"/>
      <sheetName val="Soporte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 val="COP FED"/>
      <sheetName val="Codigo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Expenditure &amp; Saving"/>
      <sheetName val="CIRRs"/>
    </sheetNames>
    <sheetDataSet>
      <sheetData sheetId="0">
        <row r="2">
          <cell r="A2" t="str">
            <v>FACTORES DE CALCULOS EN BASE A PLAZOS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A2" t="str">
            <v>FACTORES DE CALCULOS EN BASE A PLAZOS</v>
          </cell>
        </row>
      </sheetData>
      <sheetData sheetId="19"/>
      <sheetData sheetId="20"/>
      <sheetData sheetId="21"/>
      <sheetData sheetId="22"/>
      <sheetData sheetId="23"/>
      <sheetData sheetId="24"/>
      <sheetData sheetId="25" refreshError="1"/>
      <sheetData sheetId="2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agrop PUB Proy"/>
      <sheetName val="gas112601"/>
      <sheetName val="GEE102301"/>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row>
        <row r="10">
          <cell r="A10">
            <v>10</v>
          </cell>
          <cell r="B10" t="str">
            <v xml:space="preserve">  (percent change)</v>
          </cell>
          <cell r="E10">
            <v>0</v>
          </cell>
          <cell r="F10">
            <v>7.5231481481481399</v>
          </cell>
          <cell r="G10">
            <v>7.6426264800861121</v>
          </cell>
        </row>
        <row r="11">
          <cell r="A11">
            <v>11</v>
          </cell>
          <cell r="B11" t="str">
            <v>CPI (end of period)</v>
          </cell>
          <cell r="E11">
            <v>64.210409999999996</v>
          </cell>
          <cell r="F11">
            <v>68.939370000000011</v>
          </cell>
          <cell r="G11">
            <v>73.89</v>
          </cell>
        </row>
        <row r="12">
          <cell r="A12">
            <v>12</v>
          </cell>
          <cell r="B12" t="str">
            <v xml:space="preserve">  (percent change)</v>
          </cell>
          <cell r="E12">
            <v>0</v>
          </cell>
          <cell r="F12">
            <v>7.3647871116225838</v>
          </cell>
          <cell r="G12">
            <v>7.1811361200428525</v>
          </cell>
        </row>
        <row r="13">
          <cell r="A13">
            <v>13</v>
          </cell>
        </row>
        <row r="14">
          <cell r="A14">
            <v>14</v>
          </cell>
          <cell r="B14" t="str">
            <v>GDP deflator (percent change)</v>
          </cell>
          <cell r="F14">
            <v>7.2418446087912924</v>
          </cell>
          <cell r="G14">
            <v>7.5124008471695536</v>
          </cell>
        </row>
        <row r="15">
          <cell r="A15">
            <v>15</v>
          </cell>
        </row>
        <row r="16">
          <cell r="A16">
            <v>16</v>
          </cell>
          <cell r="B16" t="str">
            <v>Export price index</v>
          </cell>
        </row>
        <row r="17">
          <cell r="A17">
            <v>17</v>
          </cell>
          <cell r="B17" t="str">
            <v xml:space="preserve">   GEE</v>
          </cell>
          <cell r="E17">
            <v>100</v>
          </cell>
          <cell r="F17">
            <v>93.572859146794414</v>
          </cell>
          <cell r="G17">
            <v>89.998346977137643</v>
          </cell>
        </row>
        <row r="18">
          <cell r="A18">
            <v>18</v>
          </cell>
          <cell r="B18" t="str">
            <v>% change (GEE)</v>
          </cell>
          <cell r="E18" t="str">
            <v xml:space="preserve"> </v>
          </cell>
          <cell r="F18">
            <v>-6.4271408532055823</v>
          </cell>
          <cell r="G18">
            <v>-3.8200309387246278</v>
          </cell>
        </row>
        <row r="19">
          <cell r="A19">
            <v>19</v>
          </cell>
          <cell r="B19" t="str">
            <v xml:space="preserve">Import price index </v>
          </cell>
        </row>
        <row r="20">
          <cell r="A20">
            <v>20</v>
          </cell>
          <cell r="B20" t="str">
            <v>GEE</v>
          </cell>
          <cell r="E20">
            <v>100</v>
          </cell>
          <cell r="F20">
            <v>94.665896963711234</v>
          </cell>
          <cell r="G20">
            <v>90.898558033371728</v>
          </cell>
        </row>
        <row r="21">
          <cell r="A21">
            <v>21</v>
          </cell>
          <cell r="B21" t="str">
            <v>% change (GEE)</v>
          </cell>
          <cell r="F21">
            <v>-5.3341030362887736</v>
          </cell>
          <cell r="G21">
            <v>-3.9796157340416416</v>
          </cell>
        </row>
        <row r="22">
          <cell r="A22">
            <v>22</v>
          </cell>
          <cell r="B22" t="str">
            <v>Terms of trade</v>
          </cell>
        </row>
        <row r="23">
          <cell r="A23">
            <v>23</v>
          </cell>
          <cell r="B23" t="str">
            <v>GEE</v>
          </cell>
          <cell r="E23">
            <v>100</v>
          </cell>
          <cell r="F23">
            <v>98.845373199880186</v>
          </cell>
          <cell r="G23">
            <v>99.009653094932943</v>
          </cell>
        </row>
        <row r="24">
          <cell r="A24">
            <v>24</v>
          </cell>
          <cell r="B24" t="str">
            <v>% change</v>
          </cell>
          <cell r="E24" t="str">
            <v xml:space="preserve"> </v>
          </cell>
          <cell r="F24">
            <v>-1.1546268001198179</v>
          </cell>
          <cell r="G24">
            <v>0.16619887176767545</v>
          </cell>
        </row>
        <row r="25">
          <cell r="A25">
            <v>25</v>
          </cell>
        </row>
        <row r="26">
          <cell r="A26">
            <v>26</v>
          </cell>
          <cell r="B26" t="str">
            <v>Petroleum price from WEO     BOP</v>
          </cell>
          <cell r="E26">
            <v>36.676069577535003</v>
          </cell>
          <cell r="F26">
            <v>35.270429929097496</v>
          </cell>
          <cell r="G26">
            <v>32.445321718851723</v>
          </cell>
        </row>
        <row r="27">
          <cell r="A27">
            <v>27</v>
          </cell>
          <cell r="B27" t="str">
            <v>Non-Fuel Commodity Import Prices</v>
          </cell>
          <cell r="F27">
            <v>-4</v>
          </cell>
          <cell r="G27">
            <v>-10.3</v>
          </cell>
        </row>
        <row r="28">
          <cell r="A28">
            <v>28</v>
          </cell>
          <cell r="B28" t="str">
            <v>Non-Fuel Commodity Export Prices</v>
          </cell>
          <cell r="F28">
            <v>-19.899999999999999</v>
          </cell>
          <cell r="G28">
            <v>-4.2</v>
          </cell>
        </row>
        <row r="29">
          <cell r="A29">
            <v>29</v>
          </cell>
        </row>
        <row r="30">
          <cell r="A30">
            <v>30</v>
          </cell>
          <cell r="B30">
            <v>36279.619530902775</v>
          </cell>
        </row>
        <row r="31">
          <cell r="A31">
            <v>31</v>
          </cell>
          <cell r="B31" t="str">
            <v>Official exchange rate (end of period)</v>
          </cell>
          <cell r="E31">
            <v>0</v>
          </cell>
          <cell r="F31">
            <v>0</v>
          </cell>
          <cell r="G31">
            <v>0</v>
          </cell>
        </row>
        <row r="32">
          <cell r="A32">
            <v>32</v>
          </cell>
        </row>
        <row r="33">
          <cell r="A33">
            <v>33</v>
          </cell>
          <cell r="B33" t="str">
            <v>Official exchange rate (period average)</v>
          </cell>
          <cell r="C33" t="str">
            <v>BOP</v>
          </cell>
          <cell r="E33">
            <v>1</v>
          </cell>
          <cell r="F33">
            <v>1</v>
          </cell>
          <cell r="G33">
            <v>1</v>
          </cell>
        </row>
        <row r="34">
          <cell r="A34">
            <v>34</v>
          </cell>
          <cell r="B34" t="str">
            <v>Market rate (period average)</v>
          </cell>
          <cell r="C34" t="str">
            <v>BOP</v>
          </cell>
          <cell r="E34" t="str">
            <v>...</v>
          </cell>
          <cell r="F34" t="str">
            <v>...</v>
          </cell>
          <cell r="G34" t="str">
            <v>...</v>
          </cell>
        </row>
        <row r="35">
          <cell r="A35">
            <v>35</v>
          </cell>
          <cell r="B35" t="str">
            <v xml:space="preserve">Exchange rate-wtd average </v>
          </cell>
          <cell r="C35" t="str">
            <v>BOP</v>
          </cell>
          <cell r="E35">
            <v>1</v>
          </cell>
          <cell r="F35">
            <v>1</v>
          </cell>
          <cell r="G35">
            <v>1</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row>
        <row r="39">
          <cell r="A39">
            <v>39</v>
          </cell>
          <cell r="B39" t="str">
            <v>Period average</v>
          </cell>
          <cell r="E39">
            <v>346.49409860917154</v>
          </cell>
          <cell r="F39">
            <v>375.53499091233658</v>
          </cell>
          <cell r="G39">
            <v>394.19969572503669</v>
          </cell>
        </row>
        <row r="40">
          <cell r="A40">
            <v>40</v>
          </cell>
          <cell r="B40" t="str">
            <v>Real effective exchange rate</v>
          </cell>
        </row>
        <row r="41">
          <cell r="A41">
            <v>41</v>
          </cell>
          <cell r="B41" t="str">
            <v>End of period</v>
          </cell>
          <cell r="E41">
            <v>168.59847026064799</v>
          </cell>
          <cell r="F41">
            <v>173.43368967423061</v>
          </cell>
          <cell r="G41">
            <v>155.43340893922718</v>
          </cell>
        </row>
        <row r="42">
          <cell r="A42">
            <v>42</v>
          </cell>
          <cell r="B42" t="str">
            <v>Period average</v>
          </cell>
          <cell r="E42">
            <v>169.81552942507381</v>
          </cell>
          <cell r="F42">
            <v>172.54556009525677</v>
          </cell>
          <cell r="G42">
            <v>157.5037089084415</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row>
        <row r="47">
          <cell r="A47">
            <v>47</v>
          </cell>
          <cell r="B47" t="str">
            <v>Commercial bank lending rate</v>
          </cell>
        </row>
        <row r="48">
          <cell r="A48">
            <v>48</v>
          </cell>
          <cell r="B48" t="str">
            <v>Commercial bank deposit rate rate</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row>
        <row r="53">
          <cell r="A53">
            <v>53</v>
          </cell>
          <cell r="B53" t="str">
            <v>GDP in constant 1970 pesos</v>
          </cell>
          <cell r="E53">
            <v>2956.4</v>
          </cell>
          <cell r="F53">
            <v>3082.8999999999996</v>
          </cell>
          <cell r="G53">
            <v>3135.3</v>
          </cell>
        </row>
        <row r="54">
          <cell r="A54">
            <v>54</v>
          </cell>
          <cell r="B54" t="str">
            <v>of which</v>
          </cell>
        </row>
        <row r="55">
          <cell r="A55">
            <v>55</v>
          </cell>
          <cell r="B55" t="str">
            <v>Sugar manufacturing</v>
          </cell>
          <cell r="F55">
            <v>0</v>
          </cell>
          <cell r="G55">
            <v>0</v>
          </cell>
        </row>
        <row r="56">
          <cell r="A56">
            <v>56</v>
          </cell>
          <cell r="B56" t="str">
            <v>Free-trade-zone manufacturing</v>
          </cell>
          <cell r="F56">
            <v>0</v>
          </cell>
          <cell r="G56">
            <v>0</v>
          </cell>
        </row>
        <row r="57">
          <cell r="A57">
            <v>57</v>
          </cell>
        </row>
        <row r="58">
          <cell r="A58">
            <v>58</v>
          </cell>
          <cell r="B58" t="str">
            <v>Savings</v>
          </cell>
        </row>
        <row r="59">
          <cell r="A59">
            <v>59</v>
          </cell>
          <cell r="B59" t="str">
            <v>Public sector savings (from fiscal)</v>
          </cell>
          <cell r="E59">
            <v>46.4</v>
          </cell>
          <cell r="F59">
            <v>0</v>
          </cell>
          <cell r="G59">
            <v>0</v>
          </cell>
        </row>
        <row r="60">
          <cell r="A60">
            <v>60</v>
          </cell>
          <cell r="B60" t="str">
            <v>External current account deficit (in millions of RD$)</v>
          </cell>
          <cell r="E60">
            <v>-669.8</v>
          </cell>
          <cell r="F60">
            <v>0</v>
          </cell>
          <cell r="G60">
            <v>0</v>
          </cell>
        </row>
        <row r="61">
          <cell r="A61">
            <v>61</v>
          </cell>
          <cell r="B61" t="str">
            <v>External current account deficit (in millions of RD$)</v>
          </cell>
          <cell r="E61">
            <v>-719.9</v>
          </cell>
          <cell r="F61">
            <v>-389.4</v>
          </cell>
          <cell r="G61">
            <v>-442.6</v>
          </cell>
        </row>
        <row r="62">
          <cell r="A62">
            <v>62</v>
          </cell>
          <cell r="B62" t="str">
            <v>Employment &amp; demographic data</v>
          </cell>
        </row>
        <row r="63">
          <cell r="A63">
            <v>63</v>
          </cell>
          <cell r="B63" t="str">
            <v>Population (in millions)</v>
          </cell>
          <cell r="E63">
            <v>5.6969999999999992</v>
          </cell>
          <cell r="F63">
            <v>5.8296799999999998</v>
          </cell>
          <cell r="G63">
            <v>5.9630700000000001</v>
          </cell>
        </row>
        <row r="64">
          <cell r="A64">
            <v>64</v>
          </cell>
          <cell r="B64" t="str">
            <v xml:space="preserve">  (percent change)</v>
          </cell>
          <cell r="E64">
            <v>0</v>
          </cell>
          <cell r="F64">
            <v>2.3289450588028782</v>
          </cell>
          <cell r="G64">
            <v>2.2881187303591233</v>
          </cell>
        </row>
        <row r="65">
          <cell r="A65">
            <v>65</v>
          </cell>
          <cell r="B65" t="str">
            <v>Working age population</v>
          </cell>
          <cell r="E65">
            <v>3111222.75</v>
          </cell>
          <cell r="F65">
            <v>3218200.25</v>
          </cell>
          <cell r="G65">
            <v>3327145</v>
          </cell>
        </row>
        <row r="66">
          <cell r="A66">
            <v>66</v>
          </cell>
          <cell r="B66" t="str">
            <v xml:space="preserve">  (percent change)</v>
          </cell>
          <cell r="E66">
            <v>0</v>
          </cell>
          <cell r="F66">
            <v>3.4384391152963989</v>
          </cell>
          <cell r="G66">
            <v>3.3852694530118299</v>
          </cell>
        </row>
        <row r="67">
          <cell r="A67">
            <v>67</v>
          </cell>
          <cell r="B67" t="str">
            <v>Labor force</v>
          </cell>
          <cell r="E67">
            <v>0</v>
          </cell>
          <cell r="F67">
            <v>0</v>
          </cell>
          <cell r="G67">
            <v>0</v>
          </cell>
        </row>
        <row r="68">
          <cell r="A68">
            <v>68</v>
          </cell>
          <cell r="B68" t="str">
            <v xml:space="preserve">  (percent change)</v>
          </cell>
          <cell r="E68">
            <v>0</v>
          </cell>
          <cell r="F68">
            <v>0</v>
          </cell>
          <cell r="G68">
            <v>0</v>
          </cell>
        </row>
        <row r="69">
          <cell r="A69">
            <v>69</v>
          </cell>
          <cell r="B69" t="str">
            <v>Unemployment</v>
          </cell>
          <cell r="E69">
            <v>0</v>
          </cell>
          <cell r="F69">
            <v>0</v>
          </cell>
          <cell r="G69">
            <v>0</v>
          </cell>
        </row>
        <row r="70">
          <cell r="A70">
            <v>70</v>
          </cell>
          <cell r="B70" t="str">
            <v>Unemployment rate</v>
          </cell>
          <cell r="E70">
            <v>0</v>
          </cell>
          <cell r="F70">
            <v>0</v>
          </cell>
          <cell r="G70">
            <v>0</v>
          </cell>
        </row>
        <row r="71">
          <cell r="A71">
            <v>71</v>
          </cell>
          <cell r="B71" t="str">
            <v>Employment</v>
          </cell>
          <cell r="E71">
            <v>0</v>
          </cell>
          <cell r="F71">
            <v>0</v>
          </cell>
          <cell r="G71">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s."/>
      <sheetName val="Consolidated"/>
      <sheetName val="Federal"/>
      <sheetName val="Adm Nac"/>
      <sheetName val="Tes Nac"/>
      <sheetName val="Rec Afctd"/>
      <sheetName val="Org Dec"/>
      <sheetName val="ISS"/>
      <sheetName val="Cajas"/>
      <sheetName val="Empresas"/>
      <sheetName val="Cons-AC"/>
      <sheetName val="Federal-AC"/>
      <sheetName val="Prov."/>
      <sheetName val="Taxes"/>
      <sheetName val="Taxes (2)"/>
      <sheetName val="Taxes-AC"/>
      <sheetName val="Inputs(q)"/>
      <sheetName val="Federal-r"/>
      <sheetName val="Revenues Prg"/>
      <sheetName val="Revenues MoE"/>
      <sheetName val="Financing"/>
      <sheetName val="Financing Prg"/>
      <sheetName val="FinPrg-sum"/>
      <sheetName val="Federal-w"/>
      <sheetName val="Data"/>
      <sheetName val="Federal-ER"/>
      <sheetName val="SI"/>
      <sheetName val="Arrears"/>
      <sheetName val="Charts"/>
      <sheetName val="Revenue proj"/>
      <sheetName val="Med. Term Rev"/>
      <sheetName val="Debt Cons"/>
      <sheetName val="Debt Fed."/>
      <sheetName val="Debt Pr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NCARIA"/>
      <sheetName val="Ingresos Ext."/>
      <sheetName val="Segmento"/>
      <sheetName val="Promedio"/>
      <sheetName val="Verificacion"/>
      <sheetName val="BALANCE"/>
      <sheetName val="ANALISIS-H"/>
      <sheetName val="ANALISIS V"/>
      <sheetName val="FLUJO DE CAJA"/>
      <sheetName val="FONDOS 1"/>
      <sheetName val="Market"/>
      <sheetName val="SHARE"/>
      <sheetName val="RESUMEN"/>
      <sheetName val="CASCADA"/>
      <sheetName val="ROE"/>
      <sheetName val="GT%"/>
      <sheetName val="DESC.MARGEN"/>
      <sheetName val="ARBOL"/>
      <sheetName val="SOLVENCIA"/>
      <sheetName val="roif + rofl"/>
      <sheetName val="IBCA-MOODY´S"/>
      <sheetName val="BRECHA"/>
      <sheetName val="Ajustes"/>
      <sheetName val="BD US$"/>
      <sheetName val="Base Datos"/>
      <sheetName val="Codigos"/>
      <sheetName val="M Agricola"/>
      <sheetName val="Corp Banca Sep-2002"/>
    </sheetNames>
    <sheetDataSet>
      <sheetData sheetId="0" refreshError="1"/>
      <sheetData sheetId="1"/>
      <sheetData sheetId="2"/>
      <sheetData sheetId="3">
        <row r="5">
          <cell r="C5" t="str">
            <v>MDBC-2002</v>
          </cell>
        </row>
      </sheetData>
      <sheetData sheetId="4">
        <row r="4">
          <cell r="C4" t="str">
            <v>Sistema de Análisis y Calificación de Riesgo Bancario</v>
          </cell>
        </row>
      </sheetData>
      <sheetData sheetId="5">
        <row r="4">
          <cell r="C4" t="str">
            <v>Sistema de Análisis y Calificación de Riesgo Bancario</v>
          </cell>
        </row>
      </sheetData>
      <sheetData sheetId="6"/>
      <sheetData sheetId="7">
        <row r="3">
          <cell r="C3" t="str">
            <v>Sistema de Análisis y Calificación de Riesgo Bancario</v>
          </cell>
        </row>
      </sheetData>
      <sheetData sheetId="8">
        <row r="5">
          <cell r="D5" t="str">
            <v>Sistema de Análisis y Calificación de Riesgo Bancario</v>
          </cell>
        </row>
      </sheetData>
      <sheetData sheetId="9" refreshError="1"/>
      <sheetData sheetId="10">
        <row r="3">
          <cell r="E3" t="str">
            <v>Sistema de Análisis y Calificación de Riesgo Bancario</v>
          </cell>
        </row>
      </sheetData>
      <sheetData sheetId="11"/>
      <sheetData sheetId="12" refreshError="1">
        <row r="5">
          <cell r="C5" t="str">
            <v>MDBC-2002</v>
          </cell>
        </row>
      </sheetData>
      <sheetData sheetId="13" refreshError="1">
        <row r="4">
          <cell r="C4" t="str">
            <v>Sistema de Análisis y Calificación de Riesgo Bancario</v>
          </cell>
        </row>
      </sheetData>
      <sheetData sheetId="14" refreshError="1">
        <row r="4">
          <cell r="C4" t="str">
            <v>Sistema de Análisis y Calificación de Riesgo Bancario</v>
          </cell>
        </row>
      </sheetData>
      <sheetData sheetId="15"/>
      <sheetData sheetId="16"/>
      <sheetData sheetId="17" refreshError="1">
        <row r="3">
          <cell r="C3" t="str">
            <v>Sistema de Análisis y Calificación de Riesgo Bancario</v>
          </cell>
        </row>
        <row r="10">
          <cell r="E10">
            <v>35765</v>
          </cell>
          <cell r="F10">
            <v>35947</v>
          </cell>
          <cell r="G10">
            <v>36130</v>
          </cell>
          <cell r="H10">
            <v>36312</v>
          </cell>
          <cell r="I10">
            <v>36342</v>
          </cell>
          <cell r="J10">
            <v>36373</v>
          </cell>
          <cell r="K10">
            <v>36404</v>
          </cell>
          <cell r="L10">
            <v>36434</v>
          </cell>
          <cell r="M10">
            <v>36465</v>
          </cell>
          <cell r="N10">
            <v>36495</v>
          </cell>
          <cell r="O10">
            <v>36526</v>
          </cell>
          <cell r="P10">
            <v>36557</v>
          </cell>
          <cell r="Q10">
            <v>36586</v>
          </cell>
          <cell r="R10">
            <v>36617</v>
          </cell>
          <cell r="S10">
            <v>36647</v>
          </cell>
          <cell r="T10">
            <v>36678</v>
          </cell>
          <cell r="U10">
            <v>36708</v>
          </cell>
          <cell r="V10">
            <v>36739</v>
          </cell>
          <cell r="W10">
            <v>36770</v>
          </cell>
          <cell r="X10">
            <v>36800</v>
          </cell>
          <cell r="Y10">
            <v>36831</v>
          </cell>
          <cell r="Z10">
            <v>36861</v>
          </cell>
          <cell r="AA10">
            <v>36892</v>
          </cell>
          <cell r="AB10">
            <v>36923</v>
          </cell>
          <cell r="AC10">
            <v>36951</v>
          </cell>
          <cell r="AD10">
            <v>36982</v>
          </cell>
          <cell r="AE10">
            <v>37012</v>
          </cell>
          <cell r="AF10">
            <v>37043</v>
          </cell>
          <cell r="AG10">
            <v>37073</v>
          </cell>
          <cell r="AH10">
            <v>37104</v>
          </cell>
          <cell r="AI10">
            <v>37135</v>
          </cell>
          <cell r="AJ10">
            <v>37165</v>
          </cell>
          <cell r="AK10">
            <v>37196</v>
          </cell>
          <cell r="AL10">
            <v>37226</v>
          </cell>
          <cell r="AM10">
            <v>37258</v>
          </cell>
          <cell r="AN10">
            <v>37289</v>
          </cell>
          <cell r="AO10">
            <v>37317</v>
          </cell>
          <cell r="AP10">
            <v>37348</v>
          </cell>
          <cell r="AQ10">
            <v>37378</v>
          </cell>
          <cell r="AR10">
            <v>37409</v>
          </cell>
          <cell r="AS10">
            <v>37439</v>
          </cell>
          <cell r="AT10">
            <v>37470</v>
          </cell>
          <cell r="AU10">
            <v>37501</v>
          </cell>
          <cell r="AV10">
            <v>37531</v>
          </cell>
          <cell r="AW10">
            <v>37562</v>
          </cell>
          <cell r="AX10">
            <v>37592</v>
          </cell>
          <cell r="AY10">
            <v>37623</v>
          </cell>
          <cell r="AZ10">
            <v>37654</v>
          </cell>
          <cell r="BA10">
            <v>37682</v>
          </cell>
          <cell r="BB10">
            <v>37713</v>
          </cell>
          <cell r="BC10">
            <v>37743</v>
          </cell>
          <cell r="BD10">
            <v>37774</v>
          </cell>
          <cell r="BE10">
            <v>37804</v>
          </cell>
          <cell r="BF10">
            <v>37835</v>
          </cell>
          <cell r="BG10">
            <v>37866</v>
          </cell>
          <cell r="BH10">
            <v>37896</v>
          </cell>
          <cell r="BI10">
            <v>37927</v>
          </cell>
          <cell r="BJ10">
            <v>37957</v>
          </cell>
        </row>
      </sheetData>
      <sheetData sheetId="18" refreshError="1">
        <row r="5">
          <cell r="D5" t="str">
            <v>Sistema de Análisis y Calificación de Riesgo Bancario</v>
          </cell>
        </row>
      </sheetData>
      <sheetData sheetId="19"/>
      <sheetData sheetId="20">
        <row r="4">
          <cell r="C4" t="str">
            <v>MDBC-2002</v>
          </cell>
        </row>
      </sheetData>
      <sheetData sheetId="21" refreshError="1">
        <row r="3">
          <cell r="E3" t="str">
            <v>Sistema de Análisis y Calificación de Riesgo Bancario</v>
          </cell>
        </row>
      </sheetData>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 val="Codigos"/>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FO"/>
      <sheetName val="OECD wgt"/>
      <sheetName val="Anglo_Table"/>
      <sheetName val="ANGLO"/>
      <sheetName val="Anglo_Countries"/>
      <sheetName val="Euro_Table"/>
      <sheetName val="EURO"/>
      <sheetName val="Euro Area"/>
      <sheetName val="Small_Table"/>
      <sheetName val="SMALL"/>
      <sheetName val="Sml_Ind"/>
      <sheetName val="OLD_OECD"/>
      <sheetName val="Total_OECD"/>
      <sheetName val="Australia"/>
      <sheetName val="Austria"/>
      <sheetName val="Belgium"/>
      <sheetName val="Canada"/>
      <sheetName val="Denmark"/>
      <sheetName val="Finland"/>
      <sheetName val="France"/>
      <sheetName val="Germany"/>
      <sheetName val="Greece"/>
      <sheetName val="Iceland"/>
      <sheetName val="Ireland"/>
      <sheetName val="Italy"/>
      <sheetName val="Japan"/>
      <sheetName val="Netherlands"/>
      <sheetName val="NZ"/>
      <sheetName val="Norway"/>
      <sheetName val="Portugal"/>
      <sheetName val="Spain"/>
      <sheetName val="Sweden"/>
      <sheetName val="Switz"/>
      <sheetName val="UK"/>
      <sheetName val="USA"/>
      <sheetName val="Figure2_Data"/>
      <sheetName val="Figure4_Data"/>
      <sheetName val="Figure5_Data"/>
      <sheetName val="Figure_1"/>
      <sheetName val="Figure_2"/>
      <sheetName val="Figure_3"/>
      <sheetName val="Figure_4"/>
      <sheetName val="Figure_5"/>
      <sheetName val="Sheet1"/>
    </sheetNames>
    <sheetDataSet>
      <sheetData sheetId="0"/>
      <sheetData sheetId="1"/>
      <sheetData sheetId="2">
        <row r="4">
          <cell r="B4">
            <v>35.26</v>
          </cell>
        </row>
        <row r="6">
          <cell r="B6">
            <v>8.33</v>
          </cell>
        </row>
        <row r="7">
          <cell r="B7">
            <v>5.72</v>
          </cell>
        </row>
        <row r="8">
          <cell r="B8">
            <v>5.49</v>
          </cell>
        </row>
        <row r="9">
          <cell r="B9">
            <v>5.2</v>
          </cell>
        </row>
        <row r="10">
          <cell r="B10">
            <v>3.25</v>
          </cell>
        </row>
        <row r="13">
          <cell r="B13">
            <v>1.82</v>
          </cell>
        </row>
        <row r="14">
          <cell r="B14">
            <v>0.82</v>
          </cell>
        </row>
        <row r="15">
          <cell r="B15">
            <v>1.05</v>
          </cell>
        </row>
        <row r="17">
          <cell r="B17">
            <v>0.56999999999999995</v>
          </cell>
        </row>
        <row r="18">
          <cell r="B18">
            <v>0.46</v>
          </cell>
        </row>
        <row r="19">
          <cell r="B19">
            <v>0.64</v>
          </cell>
        </row>
        <row r="21">
          <cell r="B21">
            <v>0.03</v>
          </cell>
        </row>
        <row r="22">
          <cell r="B22">
            <v>0.31</v>
          </cell>
        </row>
        <row r="26">
          <cell r="B26">
            <v>1.57</v>
          </cell>
        </row>
        <row r="27">
          <cell r="B27">
            <v>0.28999999999999998</v>
          </cell>
        </row>
        <row r="28">
          <cell r="B28">
            <v>0.48</v>
          </cell>
        </row>
        <row r="30">
          <cell r="B30">
            <v>0.65</v>
          </cell>
        </row>
        <row r="31">
          <cell r="B31">
            <v>2.84</v>
          </cell>
        </row>
        <row r="32">
          <cell r="B32">
            <v>0.84</v>
          </cell>
        </row>
        <row r="33">
          <cell r="B33">
            <v>0.86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ntent"/>
      <sheetName val="B.  Assumptions"/>
      <sheetName val=" C.  Balance BR"/>
      <sheetName val="D. BR"/>
      <sheetName val="E. Intermediarios + EFE"/>
      <sheetName val="F. P Bancario"/>
      <sheetName val="H.  Program"/>
      <sheetName val="G. Fogafín"/>
      <sheetName val="I. Summary"/>
      <sheetName val="J.  IMF Currency"/>
      <sheetName val="K. IMF Base"/>
      <sheetName val="L. IMF Base acc. rate"/>
      <sheetName val="M.  Performance"/>
      <sheetName val="N. SR"/>
    </sheetNames>
    <sheetDataSet>
      <sheetData sheetId="0"/>
      <sheetData sheetId="1"/>
      <sheetData sheetId="2"/>
      <sheetData sheetId="3"/>
      <sheetData sheetId="4"/>
      <sheetData sheetId="5"/>
      <sheetData sheetId="6"/>
      <sheetData sheetId="7"/>
      <sheetData sheetId="8"/>
      <sheetData sheetId="9"/>
      <sheetData sheetId="10" refreshError="1">
        <row r="170">
          <cell r="A170" t="str">
            <v>Table 4. Colombia:  Summary Accounts of the Financial System</v>
          </cell>
        </row>
        <row r="171">
          <cell r="A171" t="str">
            <v>( End of period stocks)</v>
          </cell>
        </row>
        <row r="175">
          <cell r="A175">
            <v>36959.662973495368</v>
          </cell>
        </row>
        <row r="176">
          <cell r="A176">
            <v>36959.662973495368</v>
          </cell>
          <cell r="B176">
            <v>34394</v>
          </cell>
          <cell r="C176">
            <v>34486</v>
          </cell>
          <cell r="D176">
            <v>34578</v>
          </cell>
          <cell r="E176">
            <v>34669</v>
          </cell>
          <cell r="F176">
            <v>34759</v>
          </cell>
          <cell r="G176">
            <v>34851</v>
          </cell>
          <cell r="H176">
            <v>34943</v>
          </cell>
          <cell r="I176">
            <v>35034</v>
          </cell>
          <cell r="J176">
            <v>35125</v>
          </cell>
          <cell r="K176">
            <v>35217</v>
          </cell>
          <cell r="L176">
            <v>35309</v>
          </cell>
          <cell r="M176">
            <v>35400</v>
          </cell>
          <cell r="N176">
            <v>35431</v>
          </cell>
          <cell r="O176">
            <v>35462</v>
          </cell>
          <cell r="P176">
            <v>35490</v>
          </cell>
          <cell r="Q176">
            <v>35521</v>
          </cell>
          <cell r="R176">
            <v>35551</v>
          </cell>
          <cell r="S176">
            <v>35582</v>
          </cell>
          <cell r="T176">
            <v>35612</v>
          </cell>
          <cell r="U176">
            <v>35643</v>
          </cell>
          <cell r="V176">
            <v>35674</v>
          </cell>
          <cell r="W176">
            <v>35704</v>
          </cell>
          <cell r="X176">
            <v>35735</v>
          </cell>
          <cell r="Y176">
            <v>1997</v>
          </cell>
          <cell r="Z176">
            <v>35796</v>
          </cell>
          <cell r="AA176">
            <v>35827</v>
          </cell>
          <cell r="AB176">
            <v>35855</v>
          </cell>
          <cell r="AC176">
            <v>35886</v>
          </cell>
          <cell r="AD176">
            <v>35916</v>
          </cell>
          <cell r="AE176">
            <v>35947</v>
          </cell>
          <cell r="AF176">
            <v>35977</v>
          </cell>
          <cell r="AG176">
            <v>36008</v>
          </cell>
          <cell r="AH176">
            <v>36039</v>
          </cell>
          <cell r="AI176">
            <v>36069</v>
          </cell>
          <cell r="AJ176">
            <v>36100</v>
          </cell>
          <cell r="AK176">
            <v>36130</v>
          </cell>
          <cell r="AL176">
            <v>36161</v>
          </cell>
          <cell r="AM176">
            <v>36192</v>
          </cell>
          <cell r="AN176">
            <v>36220</v>
          </cell>
          <cell r="AO176">
            <v>36251</v>
          </cell>
          <cell r="AP176">
            <v>36281</v>
          </cell>
          <cell r="AQ176">
            <v>36312</v>
          </cell>
          <cell r="AR176">
            <v>36342</v>
          </cell>
          <cell r="AS176">
            <v>36373</v>
          </cell>
          <cell r="AT176">
            <v>36404</v>
          </cell>
          <cell r="AU176">
            <v>36434</v>
          </cell>
          <cell r="AV176">
            <v>36465</v>
          </cell>
          <cell r="AW176">
            <v>36495</v>
          </cell>
          <cell r="AX176">
            <v>36526</v>
          </cell>
          <cell r="AY176">
            <v>36557</v>
          </cell>
          <cell r="AZ176">
            <v>36586</v>
          </cell>
          <cell r="BA176">
            <v>36617</v>
          </cell>
          <cell r="BB176">
            <v>36647</v>
          </cell>
          <cell r="BC176">
            <v>36678</v>
          </cell>
          <cell r="BD176">
            <v>36708</v>
          </cell>
          <cell r="BE176">
            <v>36739</v>
          </cell>
          <cell r="BF176">
            <v>36770</v>
          </cell>
          <cell r="BG176">
            <v>36586</v>
          </cell>
          <cell r="BH176">
            <v>36678</v>
          </cell>
          <cell r="BI176">
            <v>36770</v>
          </cell>
          <cell r="BJ176">
            <v>36861</v>
          </cell>
          <cell r="BK176">
            <v>36951</v>
          </cell>
          <cell r="BL176">
            <v>37043</v>
          </cell>
          <cell r="BM176">
            <v>37135</v>
          </cell>
          <cell r="BN176">
            <v>37226</v>
          </cell>
          <cell r="BO176">
            <v>1998</v>
          </cell>
          <cell r="BP176">
            <v>1999</v>
          </cell>
          <cell r="BQ176">
            <v>2000</v>
          </cell>
          <cell r="BR176">
            <v>2001</v>
          </cell>
          <cell r="BS176">
            <v>2002</v>
          </cell>
          <cell r="BU176">
            <v>36220</v>
          </cell>
          <cell r="BV176">
            <v>36312</v>
          </cell>
          <cell r="BW176">
            <v>36404</v>
          </cell>
          <cell r="BX176">
            <v>36495</v>
          </cell>
          <cell r="BY176">
            <v>36586</v>
          </cell>
          <cell r="BZ176">
            <v>36678</v>
          </cell>
          <cell r="CA176">
            <v>36770</v>
          </cell>
          <cell r="CB176">
            <v>36861</v>
          </cell>
          <cell r="CD176">
            <v>1997</v>
          </cell>
          <cell r="CE176">
            <v>1998</v>
          </cell>
          <cell r="CF176">
            <v>1999</v>
          </cell>
          <cell r="CG176">
            <v>2000</v>
          </cell>
          <cell r="CH176">
            <v>2001</v>
          </cell>
          <cell r="CI176">
            <v>2002</v>
          </cell>
        </row>
        <row r="179">
          <cell r="A179" t="str">
            <v>(Billions of Colombian pesos)</v>
          </cell>
          <cell r="M179" t="str">
            <v>(Billions of Colombian pesos)</v>
          </cell>
          <cell r="BU179" t="str">
            <v>(12-month percentage change)</v>
          </cell>
          <cell r="CE179" t="str">
            <v>(Annual percentage change)</v>
          </cell>
        </row>
        <row r="181">
          <cell r="A181" t="str">
            <v>I. Banco de la Republica</v>
          </cell>
        </row>
        <row r="183">
          <cell r="A183" t="str">
            <v>Net international reserves</v>
          </cell>
          <cell r="B183">
            <v>6544.3035189399998</v>
          </cell>
          <cell r="C183">
            <v>6441.0281402800001</v>
          </cell>
          <cell r="D183">
            <v>6413.5856293899988</v>
          </cell>
          <cell r="E183">
            <v>6636.5974539199997</v>
          </cell>
          <cell r="F183">
            <v>6961.7037124100007</v>
          </cell>
          <cell r="G183">
            <v>7181.5718540699991</v>
          </cell>
          <cell r="H183">
            <v>7913.2583697799992</v>
          </cell>
          <cell r="I183">
            <v>8213.5231176300003</v>
          </cell>
          <cell r="J183">
            <v>8368.0298472315608</v>
          </cell>
          <cell r="K183">
            <v>8619.1178767048059</v>
          </cell>
          <cell r="L183">
            <v>8390.0496922125476</v>
          </cell>
          <cell r="M183">
            <v>9935.4755022856862</v>
          </cell>
          <cell r="N183">
            <v>10433.69936809</v>
          </cell>
          <cell r="O183">
            <v>10710.257665419998</v>
          </cell>
          <cell r="P183">
            <v>10653.513631930004</v>
          </cell>
          <cell r="Q183">
            <v>10772.016718909998</v>
          </cell>
          <cell r="R183">
            <v>11018.108038699998</v>
          </cell>
          <cell r="S183">
            <v>11212.43493691</v>
          </cell>
          <cell r="T183">
            <v>11477.646464760002</v>
          </cell>
          <cell r="U183">
            <v>11964.837298550001</v>
          </cell>
          <cell r="V183">
            <v>12748.136700039997</v>
          </cell>
          <cell r="W183">
            <v>12878.985236160001</v>
          </cell>
          <cell r="X183">
            <v>12971.512860099996</v>
          </cell>
          <cell r="Y183">
            <v>12742.82070769</v>
          </cell>
          <cell r="Z183">
            <v>12994.223051256091</v>
          </cell>
          <cell r="AA183">
            <v>12526.199617010436</v>
          </cell>
          <cell r="AB183">
            <v>12767.913285762055</v>
          </cell>
          <cell r="AC183">
            <v>12757.899825703136</v>
          </cell>
          <cell r="AD183">
            <v>12746.001397579648</v>
          </cell>
          <cell r="AE183">
            <v>12419.515664828066</v>
          </cell>
          <cell r="AF183">
            <v>12472.40182692499</v>
          </cell>
          <cell r="AG183">
            <v>12638.956599691901</v>
          </cell>
          <cell r="AH183">
            <v>13255.950795005363</v>
          </cell>
          <cell r="AI183">
            <v>13426.111940514707</v>
          </cell>
          <cell r="AJ183">
            <v>13269.910569000172</v>
          </cell>
          <cell r="AK183">
            <v>12932.446808668028</v>
          </cell>
          <cell r="AL183">
            <v>13668.17261500001</v>
          </cell>
          <cell r="AM183">
            <v>13483.589567999999</v>
          </cell>
          <cell r="AN183">
            <v>13396.056072000001</v>
          </cell>
          <cell r="AO183">
            <v>13917.177455999999</v>
          </cell>
          <cell r="AP183">
            <v>14612.849256000003</v>
          </cell>
          <cell r="AQ183">
            <v>14638.864387999996</v>
          </cell>
          <cell r="AR183">
            <v>15102.52766</v>
          </cell>
          <cell r="AS183">
            <v>15981.305801999999</v>
          </cell>
          <cell r="AT183">
            <v>15687.687268000001</v>
          </cell>
          <cell r="AU183">
            <v>15408.128399999998</v>
          </cell>
          <cell r="AV183">
            <v>15151.434912000002</v>
          </cell>
          <cell r="AW183">
            <v>15194.12592</v>
          </cell>
          <cell r="AX183">
            <v>15876.965550000003</v>
          </cell>
          <cell r="AY183">
            <v>15867.881045999999</v>
          </cell>
          <cell r="AZ183">
            <v>16129.427775999995</v>
          </cell>
          <cell r="BA183">
            <v>16497.494076000003</v>
          </cell>
          <cell r="BB183">
            <v>17467.788243999999</v>
          </cell>
          <cell r="BC183">
            <v>17777.481263999998</v>
          </cell>
          <cell r="BD183">
            <v>18247.132439999998</v>
          </cell>
          <cell r="BE183">
            <v>18702.7801</v>
          </cell>
          <cell r="BF183">
            <v>18880.588809000001</v>
          </cell>
          <cell r="BG183">
            <v>16129.427775999995</v>
          </cell>
          <cell r="BH183">
            <v>17777.481263999998</v>
          </cell>
          <cell r="BI183">
            <v>18880.588809000001</v>
          </cell>
          <cell r="BJ183">
            <v>19665.335296349374</v>
          </cell>
          <cell r="BK183">
            <v>19846.859480782015</v>
          </cell>
          <cell r="BL183">
            <v>20028.38366521466</v>
          </cell>
          <cell r="BM183">
            <v>20209.907849647305</v>
          </cell>
          <cell r="BN183">
            <v>20391.432034079968</v>
          </cell>
          <cell r="BO183">
            <v>12932.446808668028</v>
          </cell>
          <cell r="BP183">
            <v>15194.12592</v>
          </cell>
          <cell r="BQ183">
            <v>19665.335296349374</v>
          </cell>
          <cell r="BR183">
            <v>20391.432034079968</v>
          </cell>
          <cell r="BS183">
            <v>22380.820727011334</v>
          </cell>
          <cell r="BU183">
            <v>4.9196980914524957E-2</v>
          </cell>
          <cell r="BV183">
            <v>0.17869849220103662</v>
          </cell>
          <cell r="BW183">
            <v>0.18344489283340426</v>
          </cell>
          <cell r="BX183">
            <v>0.17488408379271836</v>
          </cell>
          <cell r="BY183">
            <v>0.2040430175350787</v>
          </cell>
          <cell r="BZ183">
            <v>0.21440302968943681</v>
          </cell>
          <cell r="CA183">
            <v>0.20352914272538647</v>
          </cell>
          <cell r="CB183">
            <v>0.29427223388111656</v>
          </cell>
          <cell r="CD183">
            <v>0.28255770997155349</v>
          </cell>
          <cell r="CE183">
            <v>1.4881014598564724E-2</v>
          </cell>
          <cell r="CF183">
            <v>0.17488408379271836</v>
          </cell>
          <cell r="CG183">
            <v>0.29427223388111656</v>
          </cell>
          <cell r="CH183">
            <v>3.6922672651576116E-2</v>
          </cell>
          <cell r="CI183">
            <v>9.7560028624106732E-2</v>
          </cell>
        </row>
        <row r="184">
          <cell r="A184" t="str">
            <v xml:space="preserve">   (In millions of US$)</v>
          </cell>
          <cell r="B184">
            <v>7969.0986701818038</v>
          </cell>
          <cell r="C184">
            <v>7850.4127393810868</v>
          </cell>
          <cell r="D184">
            <v>7627.0491489951237</v>
          </cell>
          <cell r="E184">
            <v>8002.4567765398142</v>
          </cell>
          <cell r="F184">
            <v>7968.3446981240068</v>
          </cell>
          <cell r="G184">
            <v>8189.8206777018777</v>
          </cell>
          <cell r="H184">
            <v>8095.0737256582852</v>
          </cell>
          <cell r="I184">
            <v>8323.8136484722581</v>
          </cell>
          <cell r="J184">
            <v>7980.0402884091109</v>
          </cell>
          <cell r="K184">
            <v>8054.7234075385777</v>
          </cell>
          <cell r="L184">
            <v>8127.6091914215467</v>
          </cell>
          <cell r="M184">
            <v>9896.0890677958578</v>
          </cell>
          <cell r="N184">
            <v>9920.7943026433386</v>
          </cell>
          <cell r="O184">
            <v>9922.0500124323698</v>
          </cell>
          <cell r="P184">
            <v>10049.726088531057</v>
          </cell>
          <cell r="Q184">
            <v>10117.989854702057</v>
          </cell>
          <cell r="R184">
            <v>10239.2112396963</v>
          </cell>
          <cell r="S184">
            <v>10306.873069062198</v>
          </cell>
          <cell r="T184">
            <v>10364.124886910353</v>
          </cell>
          <cell r="U184">
            <v>10344.746542525139</v>
          </cell>
          <cell r="V184">
            <v>10217.391098782547</v>
          </cell>
          <cell r="W184">
            <v>10061.785823451746</v>
          </cell>
          <cell r="X184">
            <v>9981.0043398070193</v>
          </cell>
          <cell r="Y184">
            <v>9900.2584900320107</v>
          </cell>
          <cell r="Z184">
            <v>9714.7258864935866</v>
          </cell>
          <cell r="AA184">
            <v>9335.9267336034609</v>
          </cell>
          <cell r="AB184">
            <v>9368.4014511744008</v>
          </cell>
          <cell r="AC184">
            <v>9353.0932792556887</v>
          </cell>
          <cell r="AD184">
            <v>9132.6632017910269</v>
          </cell>
          <cell r="AE184">
            <v>9028.8948004246104</v>
          </cell>
          <cell r="AF184">
            <v>9066.6175939380864</v>
          </cell>
          <cell r="AG184">
            <v>8841.0896980853686</v>
          </cell>
          <cell r="AH184">
            <v>8529.7188676366004</v>
          </cell>
          <cell r="AI184">
            <v>8475.9737506563724</v>
          </cell>
          <cell r="AJ184">
            <v>8570.521965097767</v>
          </cell>
          <cell r="AK184">
            <v>8558.9228311689876</v>
          </cell>
          <cell r="AL184">
            <v>8600.5000000000055</v>
          </cell>
          <cell r="AM184">
            <v>8645.0999999999985</v>
          </cell>
          <cell r="AN184">
            <v>8738.8000000000011</v>
          </cell>
          <cell r="AO184">
            <v>8749.2000000000007</v>
          </cell>
          <cell r="AP184">
            <v>8719.3000000000029</v>
          </cell>
          <cell r="AQ184">
            <v>8433.4</v>
          </cell>
          <cell r="AR184">
            <v>8285.7999999999993</v>
          </cell>
          <cell r="AS184">
            <v>8282.1</v>
          </cell>
          <cell r="AT184">
            <v>7824.4000000000005</v>
          </cell>
          <cell r="AU184">
            <v>7864.4999999999991</v>
          </cell>
          <cell r="AV184">
            <v>7889.4000000000015</v>
          </cell>
          <cell r="AW184">
            <v>8116.0000000000018</v>
          </cell>
          <cell r="AX184">
            <v>8105</v>
          </cell>
          <cell r="AY184">
            <v>8156.6999999999989</v>
          </cell>
          <cell r="AZ184">
            <v>8254.399999999996</v>
          </cell>
          <cell r="BA184">
            <v>8267.1</v>
          </cell>
          <cell r="BB184">
            <v>8306.8000000000011</v>
          </cell>
          <cell r="BC184">
            <v>8335.1999999999989</v>
          </cell>
          <cell r="BD184">
            <v>8437.1999999999989</v>
          </cell>
          <cell r="BE184">
            <v>8474.2999999999993</v>
          </cell>
          <cell r="BF184">
            <v>8495.7000000000007</v>
          </cell>
          <cell r="BG184">
            <v>8254.399999999996</v>
          </cell>
          <cell r="BH184">
            <v>8335.1999999999989</v>
          </cell>
          <cell r="BI184">
            <v>8495.7000000000007</v>
          </cell>
          <cell r="BJ184">
            <v>8821.7798905199998</v>
          </cell>
          <cell r="BK184">
            <v>8903.21081329548</v>
          </cell>
          <cell r="BL184">
            <v>8984.6417360709602</v>
          </cell>
          <cell r="BM184">
            <v>9066.0726588464404</v>
          </cell>
          <cell r="BN184">
            <v>9147.5035816219279</v>
          </cell>
          <cell r="BO184">
            <v>8558.9228311689876</v>
          </cell>
          <cell r="BP184">
            <v>8116.0000000000018</v>
          </cell>
          <cell r="BQ184">
            <v>8821.7798905199998</v>
          </cell>
          <cell r="BR184">
            <v>9147.5035816219279</v>
          </cell>
          <cell r="BS184">
            <v>9471.6393321051983</v>
          </cell>
          <cell r="BU184">
            <v>-6.7204789894595551E-2</v>
          </cell>
          <cell r="BV184">
            <v>-6.5954340324865246E-2</v>
          </cell>
          <cell r="BW184">
            <v>-8.268957964285506E-2</v>
          </cell>
          <cell r="BX184">
            <v>-5.1749833466893325E-2</v>
          </cell>
          <cell r="BY184">
            <v>-5.5430951618071655E-2</v>
          </cell>
          <cell r="BZ184">
            <v>-1.164417672587581E-2</v>
          </cell>
          <cell r="CA184">
            <v>8.5795715965441444E-2</v>
          </cell>
          <cell r="CB184">
            <v>8.6961543928043117E-2</v>
          </cell>
          <cell r="CD184">
            <v>4.2132020110052792E-4</v>
          </cell>
          <cell r="CE184">
            <v>-0.13548491286500608</v>
          </cell>
          <cell r="CF184">
            <v>-5.1749833466893325E-2</v>
          </cell>
          <cell r="CG184">
            <v>8.6961543928043117E-2</v>
          </cell>
          <cell r="CH184">
            <v>3.6922672651576338E-2</v>
          </cell>
          <cell r="CI184">
            <v>3.5434339827369321E-2</v>
          </cell>
        </row>
        <row r="186">
          <cell r="A186" t="str">
            <v xml:space="preserve">Net domestic assets </v>
          </cell>
          <cell r="B186">
            <v>-2626.9963591799997</v>
          </cell>
          <cell r="C186">
            <v>-2317.9872840100006</v>
          </cell>
          <cell r="D186">
            <v>-2231.1733502299985</v>
          </cell>
          <cell r="E186">
            <v>-1436.3577208299994</v>
          </cell>
          <cell r="F186">
            <v>-2352.5499242599999</v>
          </cell>
          <cell r="G186">
            <v>-1644.6308714999986</v>
          </cell>
          <cell r="H186">
            <v>-2392.5460098899994</v>
          </cell>
          <cell r="I186">
            <v>-1947.3860217700012</v>
          </cell>
          <cell r="J186">
            <v>-2210.3856175015608</v>
          </cell>
          <cell r="K186">
            <v>-2691.9794682148058</v>
          </cell>
          <cell r="L186">
            <v>-2655.870991712547</v>
          </cell>
          <cell r="M186">
            <v>-3309.3491018056866</v>
          </cell>
          <cell r="N186">
            <v>-4399.9790530699993</v>
          </cell>
          <cell r="O186">
            <v>-4783.0470593599985</v>
          </cell>
          <cell r="P186">
            <v>-4390.3625230000034</v>
          </cell>
          <cell r="Q186">
            <v>-4793.8405017499972</v>
          </cell>
          <cell r="R186">
            <v>-4713.0234427799987</v>
          </cell>
          <cell r="S186">
            <v>-4429.6865036700001</v>
          </cell>
          <cell r="T186">
            <v>-5033.518158390003</v>
          </cell>
          <cell r="U186">
            <v>-5336.722132840001</v>
          </cell>
          <cell r="V186">
            <v>-6177.4713772199975</v>
          </cell>
          <cell r="W186">
            <v>-6157.1209125900004</v>
          </cell>
          <cell r="X186">
            <v>-5816.8067669699958</v>
          </cell>
          <cell r="Y186">
            <v>-4461.2759227299994</v>
          </cell>
          <cell r="Z186">
            <v>-5594.3649046260907</v>
          </cell>
          <cell r="AA186">
            <v>-5151.973891960436</v>
          </cell>
          <cell r="AB186">
            <v>-5524.170485692056</v>
          </cell>
          <cell r="AC186">
            <v>-5340.6100644831367</v>
          </cell>
          <cell r="AD186">
            <v>-5610.6448948396483</v>
          </cell>
          <cell r="AE186">
            <v>-5235.027499278066</v>
          </cell>
          <cell r="AF186">
            <v>-5160.9651613549904</v>
          </cell>
          <cell r="AG186">
            <v>-5636.0236930919009</v>
          </cell>
          <cell r="AH186">
            <v>-6281.2093029353618</v>
          </cell>
          <cell r="AI186">
            <v>-6996.3527899547071</v>
          </cell>
          <cell r="AJ186">
            <v>-6473.2078207501727</v>
          </cell>
          <cell r="AK186">
            <v>-6022.9385751180289</v>
          </cell>
          <cell r="AL186">
            <v>-7059.8726150000102</v>
          </cell>
          <cell r="AM186">
            <v>-7240.8895679999996</v>
          </cell>
          <cell r="AN186">
            <v>-6508.3560720000014</v>
          </cell>
          <cell r="AO186">
            <v>-7087.9774559999987</v>
          </cell>
          <cell r="AP186">
            <v>-7828.4492560000035</v>
          </cell>
          <cell r="AQ186">
            <v>-7515.8643879999963</v>
          </cell>
          <cell r="AR186">
            <v>-8036.7276599999996</v>
          </cell>
          <cell r="AS186">
            <v>-8970.8058019999989</v>
          </cell>
          <cell r="AT186">
            <v>-8236.8872680000022</v>
          </cell>
          <cell r="AU186">
            <v>-7809.2283999999981</v>
          </cell>
          <cell r="AV186">
            <v>-8119.0349120000028</v>
          </cell>
          <cell r="AW186">
            <v>-5454.5645873300018</v>
          </cell>
          <cell r="AX186">
            <v>-8233.4655500000026</v>
          </cell>
          <cell r="AY186">
            <v>-8235.3810459999986</v>
          </cell>
          <cell r="AZ186">
            <v>-8997.3277759999946</v>
          </cell>
          <cell r="BA186">
            <v>-9061.794076000002</v>
          </cell>
          <cell r="BB186">
            <v>-9579.5882439999987</v>
          </cell>
          <cell r="BC186">
            <v>-9408.4812639999982</v>
          </cell>
          <cell r="BD186">
            <v>-9985.3324399999983</v>
          </cell>
          <cell r="BE186">
            <v>-10741.8801</v>
          </cell>
          <cell r="BF186">
            <v>-11007.188809000001</v>
          </cell>
          <cell r="BG186">
            <v>-8997.3277759999946</v>
          </cell>
          <cell r="BH186">
            <v>-9408.4812639999982</v>
          </cell>
          <cell r="BI186">
            <v>-11007.188809000001</v>
          </cell>
          <cell r="BJ186">
            <v>-8954.9049247108742</v>
          </cell>
          <cell r="BK186">
            <v>-11235.994480782016</v>
          </cell>
          <cell r="BL186">
            <v>-10670.433665214659</v>
          </cell>
          <cell r="BM186">
            <v>-11006.849849647304</v>
          </cell>
          <cell r="BN186">
            <v>-9225.0060340799682</v>
          </cell>
          <cell r="BO186">
            <v>-6022.9385751180289</v>
          </cell>
          <cell r="BP186">
            <v>-5454.5645873300018</v>
          </cell>
          <cell r="BQ186">
            <v>-8954.9049247108742</v>
          </cell>
          <cell r="BR186">
            <v>-9225.0060340799682</v>
          </cell>
          <cell r="BS186">
            <v>-9918.4193254513339</v>
          </cell>
          <cell r="BU186">
            <v>0.17815988642223246</v>
          </cell>
          <cell r="BV186">
            <v>0.43568766143758908</v>
          </cell>
          <cell r="BW186">
            <v>0.31135373313395309</v>
          </cell>
          <cell r="BX186">
            <v>9.4368219217126681E-2</v>
          </cell>
          <cell r="BY186">
            <v>0.38242709471719771</v>
          </cell>
          <cell r="BZ186">
            <v>0.25181626201529106</v>
          </cell>
          <cell r="CA186">
            <v>0.33632869442835722</v>
          </cell>
          <cell r="CB186">
            <v>0.64172681088267791</v>
          </cell>
          <cell r="CD186">
            <v>0.34808259433729272</v>
          </cell>
          <cell r="CE186">
            <v>0.35004843444706668</v>
          </cell>
          <cell r="CF186">
            <v>9.4368219217126681E-2</v>
          </cell>
          <cell r="CG186">
            <v>0.64172681088267791</v>
          </cell>
          <cell r="CH186">
            <v>3.0162364831340049E-2</v>
          </cell>
          <cell r="CI186">
            <v>7.5166703285579173E-2</v>
          </cell>
        </row>
        <row r="187">
          <cell r="A187" t="str">
            <v xml:space="preserve">  Net credit to the NFPS</v>
          </cell>
          <cell r="B187">
            <v>637.49769950999996</v>
          </cell>
          <cell r="C187">
            <v>452.26449900999995</v>
          </cell>
          <cell r="D187">
            <v>315.71856738999986</v>
          </cell>
          <cell r="E187">
            <v>642.38853878999987</v>
          </cell>
          <cell r="F187">
            <v>891.31262617000004</v>
          </cell>
          <cell r="G187">
            <v>639.22134563999987</v>
          </cell>
          <cell r="H187">
            <v>828.50223828000003</v>
          </cell>
          <cell r="I187">
            <v>877.27863043000002</v>
          </cell>
          <cell r="J187">
            <v>977.77015007999989</v>
          </cell>
          <cell r="K187">
            <v>971.90701041999978</v>
          </cell>
          <cell r="L187">
            <v>988.85974504000001</v>
          </cell>
          <cell r="M187">
            <v>918.83722407000005</v>
          </cell>
          <cell r="N187">
            <v>922.40349416000004</v>
          </cell>
          <cell r="O187">
            <v>650.44533534999994</v>
          </cell>
          <cell r="P187">
            <v>861.05071382999995</v>
          </cell>
          <cell r="Q187">
            <v>569.66881656999999</v>
          </cell>
          <cell r="R187">
            <v>648.96050682999976</v>
          </cell>
          <cell r="S187">
            <v>640.54461963999995</v>
          </cell>
          <cell r="T187">
            <v>405.87738061999977</v>
          </cell>
          <cell r="U187">
            <v>-59.257743459999766</v>
          </cell>
          <cell r="V187">
            <v>37.421288429999919</v>
          </cell>
          <cell r="W187">
            <v>-72.887802289999911</v>
          </cell>
          <cell r="X187">
            <v>262.59584715999995</v>
          </cell>
          <cell r="Y187">
            <v>699.60739718999992</v>
          </cell>
          <cell r="Z187">
            <v>535.79828959999998</v>
          </cell>
          <cell r="AA187">
            <v>833.03191372000015</v>
          </cell>
          <cell r="AB187">
            <v>853.33255292000001</v>
          </cell>
          <cell r="AC187">
            <v>912.45106665000003</v>
          </cell>
          <cell r="AD187">
            <v>1036.0076351600001</v>
          </cell>
          <cell r="AE187">
            <v>919.82293843000002</v>
          </cell>
          <cell r="AF187">
            <v>961.08844063000015</v>
          </cell>
          <cell r="AG187">
            <v>927.39982079000004</v>
          </cell>
          <cell r="AH187">
            <v>1135.0873369599999</v>
          </cell>
          <cell r="AI187">
            <v>1125.9789742899998</v>
          </cell>
          <cell r="AJ187">
            <v>1231.61956162</v>
          </cell>
          <cell r="AK187">
            <v>1214.7341781919715</v>
          </cell>
          <cell r="AL187">
            <v>1188.5323612799998</v>
          </cell>
          <cell r="AM187">
            <v>1129.6627539634399</v>
          </cell>
          <cell r="AN187">
            <v>683.09272013999998</v>
          </cell>
          <cell r="AO187">
            <v>995.7319805599999</v>
          </cell>
          <cell r="AP187">
            <v>643.20681668000009</v>
          </cell>
          <cell r="AQ187">
            <v>1085.9841637660002</v>
          </cell>
          <cell r="AR187">
            <v>1327.15437258</v>
          </cell>
          <cell r="AS187">
            <v>1483.3056771400002</v>
          </cell>
          <cell r="AT187">
            <v>1634.9632564899996</v>
          </cell>
          <cell r="AU187">
            <v>1894.4784055499999</v>
          </cell>
          <cell r="AV187">
            <v>2086.4972280800002</v>
          </cell>
          <cell r="AW187">
            <v>2646.6864870469603</v>
          </cell>
          <cell r="AX187">
            <v>2808.7315131652499</v>
          </cell>
          <cell r="AY187">
            <v>2080.2815974099999</v>
          </cell>
          <cell r="AZ187">
            <v>1825.9445350537196</v>
          </cell>
          <cell r="BA187">
            <v>1834.7852150199999</v>
          </cell>
          <cell r="BB187">
            <v>1669.5175530699998</v>
          </cell>
          <cell r="BC187">
            <v>1675.28977248</v>
          </cell>
          <cell r="BD187">
            <v>1746.7541266000001</v>
          </cell>
          <cell r="BE187">
            <v>1292.4449756599997</v>
          </cell>
          <cell r="BF187">
            <v>1582.2034765399999</v>
          </cell>
          <cell r="BG187">
            <v>1825.9445350537196</v>
          </cell>
          <cell r="BH187">
            <v>1675.28977248</v>
          </cell>
          <cell r="BI187">
            <v>1582.2034765399999</v>
          </cell>
          <cell r="BJ187">
            <v>2327.0423820904148</v>
          </cell>
          <cell r="BK187">
            <v>2277.2293461309791</v>
          </cell>
          <cell r="BL187">
            <v>2090.3192740007744</v>
          </cell>
          <cell r="BM187">
            <v>1765.0127061499379</v>
          </cell>
          <cell r="BN187">
            <v>1583.9226105312848</v>
          </cell>
          <cell r="BO187">
            <v>1214.7341781919715</v>
          </cell>
          <cell r="BP187">
            <v>2646.6864870469603</v>
          </cell>
          <cell r="BQ187">
            <v>2327.0423820904148</v>
          </cell>
          <cell r="BR187">
            <v>1583.9226105312848</v>
          </cell>
          <cell r="BS187">
            <v>688.28337320790649</v>
          </cell>
          <cell r="BU187">
            <v>-0.19949998649115175</v>
          </cell>
          <cell r="BV187">
            <v>0.18064479411615064</v>
          </cell>
          <cell r="BW187">
            <v>0.44038542520328994</v>
          </cell>
          <cell r="BX187">
            <v>1.178819477184982</v>
          </cell>
          <cell r="BY187">
            <v>1.6730551815564541</v>
          </cell>
          <cell r="BZ187">
            <v>0.54264659502067936</v>
          </cell>
          <cell r="CA187">
            <v>-3.2269703762802804E-2</v>
          </cell>
          <cell r="CB187">
            <v>-0.12077142741344793</v>
          </cell>
          <cell r="CD187">
            <v>-0.23859484698379885</v>
          </cell>
          <cell r="CE187">
            <v>0.73630836819478773</v>
          </cell>
          <cell r="CF187">
            <v>1.178819477184982</v>
          </cell>
          <cell r="CG187">
            <v>-0.12077142741344793</v>
          </cell>
          <cell r="CH187">
            <v>-0.31934088406742944</v>
          </cell>
          <cell r="CI187">
            <v>-0.5654564379398308</v>
          </cell>
        </row>
        <row r="188">
          <cell r="A188" t="str">
            <v xml:space="preserve">    Central Government</v>
          </cell>
          <cell r="B188">
            <v>1055.9307664</v>
          </cell>
          <cell r="C188">
            <v>902.30849347999992</v>
          </cell>
          <cell r="D188">
            <v>876.69192964000001</v>
          </cell>
          <cell r="E188">
            <v>1088.5994669699999</v>
          </cell>
          <cell r="F188">
            <v>1074.6120990300001</v>
          </cell>
          <cell r="G188">
            <v>692.35306429999991</v>
          </cell>
          <cell r="H188">
            <v>864.93913990999999</v>
          </cell>
          <cell r="I188">
            <v>897.99130353999999</v>
          </cell>
          <cell r="J188">
            <v>991.21626143999993</v>
          </cell>
          <cell r="K188">
            <v>997.25649381999983</v>
          </cell>
          <cell r="L188">
            <v>1002.00875447</v>
          </cell>
          <cell r="M188">
            <v>938.92774688000009</v>
          </cell>
          <cell r="N188">
            <v>934.50335514000005</v>
          </cell>
          <cell r="O188">
            <v>671.82055073999993</v>
          </cell>
          <cell r="P188">
            <v>890.75559225999996</v>
          </cell>
          <cell r="Q188">
            <v>588.91638677000003</v>
          </cell>
          <cell r="R188">
            <v>679.89857466999979</v>
          </cell>
          <cell r="S188">
            <v>655.29430552999997</v>
          </cell>
          <cell r="T188">
            <v>425.92587332999977</v>
          </cell>
          <cell r="U188">
            <v>-54.642445269999769</v>
          </cell>
          <cell r="V188">
            <v>41.665550479999922</v>
          </cell>
          <cell r="W188">
            <v>-68.243196669999918</v>
          </cell>
          <cell r="X188">
            <v>267.31509884999997</v>
          </cell>
          <cell r="Y188">
            <v>700.38041595999994</v>
          </cell>
          <cell r="Z188">
            <v>538.04334701999994</v>
          </cell>
          <cell r="AA188">
            <v>833.90643431000012</v>
          </cell>
          <cell r="AB188">
            <v>854.10743275000004</v>
          </cell>
          <cell r="AC188">
            <v>913.31632712999999</v>
          </cell>
          <cell r="AD188">
            <v>1036.8481489000001</v>
          </cell>
          <cell r="AE188">
            <v>922.87151074000008</v>
          </cell>
          <cell r="AF188">
            <v>967.4436772900001</v>
          </cell>
          <cell r="AG188">
            <v>935.10422511000002</v>
          </cell>
          <cell r="AH188">
            <v>1135.49606948</v>
          </cell>
          <cell r="AI188">
            <v>1126.4420966899997</v>
          </cell>
          <cell r="AJ188">
            <v>1232.0787783600001</v>
          </cell>
          <cell r="AK188">
            <v>1215.1598620219715</v>
          </cell>
          <cell r="AL188">
            <v>1189.1903835799999</v>
          </cell>
          <cell r="AM188">
            <v>1130.1374623434399</v>
          </cell>
          <cell r="AN188">
            <v>683.57075619</v>
          </cell>
          <cell r="AO188">
            <v>996.33439583999984</v>
          </cell>
          <cell r="AP188">
            <v>643.77116454000009</v>
          </cell>
          <cell r="AQ188">
            <v>1086.4154612360001</v>
          </cell>
          <cell r="AR188">
            <v>1327.7655950799999</v>
          </cell>
          <cell r="AS188">
            <v>1484.5222648100003</v>
          </cell>
          <cell r="AT188">
            <v>1635.4447348399997</v>
          </cell>
          <cell r="AU188">
            <v>1895.36574827</v>
          </cell>
          <cell r="AV188">
            <v>2087.2635532600002</v>
          </cell>
          <cell r="AW188">
            <v>2647.3160901269603</v>
          </cell>
          <cell r="AX188">
            <v>2810.1004690252498</v>
          </cell>
          <cell r="AY188">
            <v>2081.7587167699999</v>
          </cell>
          <cell r="AZ188">
            <v>1827.2387545137196</v>
          </cell>
          <cell r="BA188">
            <v>1835.73535178</v>
          </cell>
          <cell r="BB188">
            <v>1670.1657941599999</v>
          </cell>
          <cell r="BC188">
            <v>1676.1628866399999</v>
          </cell>
          <cell r="BD188">
            <v>1747.6836070100001</v>
          </cell>
          <cell r="BE188">
            <v>1299.3172979699998</v>
          </cell>
          <cell r="BF188">
            <v>1583.7161056</v>
          </cell>
          <cell r="BG188">
            <v>1827.2387545137196</v>
          </cell>
          <cell r="BH188">
            <v>1676.1628866399999</v>
          </cell>
          <cell r="BI188">
            <v>1583.7161056</v>
          </cell>
          <cell r="BJ188">
            <v>2328.5550111504149</v>
          </cell>
          <cell r="BK188">
            <v>2278.7419751909792</v>
          </cell>
          <cell r="BL188">
            <v>2091.8319030607745</v>
          </cell>
          <cell r="BM188">
            <v>1766.525335209938</v>
          </cell>
          <cell r="BN188">
            <v>1585.4352395912849</v>
          </cell>
          <cell r="BO188">
            <v>1215.1598620219715</v>
          </cell>
          <cell r="BP188">
            <v>2647.3160901269603</v>
          </cell>
          <cell r="BQ188">
            <v>2328.5550111504149</v>
          </cell>
          <cell r="BR188">
            <v>1585.4352395912849</v>
          </cell>
          <cell r="BS188">
            <v>689.79600226790649</v>
          </cell>
          <cell r="BU188">
            <v>-0.19966654078974244</v>
          </cell>
          <cell r="BV188">
            <v>0.17721204803999546</v>
          </cell>
          <cell r="BW188">
            <v>0.44029096955742975</v>
          </cell>
          <cell r="BX188">
            <v>1.1785743364843739</v>
          </cell>
          <cell r="BY188">
            <v>1.6730791771990821</v>
          </cell>
          <cell r="BZ188">
            <v>0.54283784283873526</v>
          </cell>
          <cell r="CA188">
            <v>-3.1629701779596009E-2</v>
          </cell>
          <cell r="CB188">
            <v>-0.12040914954030224</v>
          </cell>
          <cell r="CD188">
            <v>-0.25406356528782803</v>
          </cell>
          <cell r="CE188">
            <v>0.73499977202585232</v>
          </cell>
          <cell r="CF188">
            <v>1.1785743364843739</v>
          </cell>
          <cell r="CG188">
            <v>-0.12040914954030224</v>
          </cell>
          <cell r="CH188">
            <v>-0.31913344026688639</v>
          </cell>
          <cell r="CI188">
            <v>-0.56491694832913419</v>
          </cell>
        </row>
        <row r="189">
          <cell r="A189" t="str">
            <v xml:space="preserve">    Rest of public sector</v>
          </cell>
          <cell r="B189">
            <v>-418.43306689000008</v>
          </cell>
          <cell r="C189">
            <v>-450.04399446999997</v>
          </cell>
          <cell r="D189">
            <v>-560.97336225000015</v>
          </cell>
          <cell r="E189">
            <v>-446.21092818</v>
          </cell>
          <cell r="F189">
            <v>-183.29947286000001</v>
          </cell>
          <cell r="G189">
            <v>-53.131718660000004</v>
          </cell>
          <cell r="H189">
            <v>-36.436901629999994</v>
          </cell>
          <cell r="I189">
            <v>-20.712673110000001</v>
          </cell>
          <cell r="J189">
            <v>-13.44611136</v>
          </cell>
          <cell r="K189">
            <v>-25.3494834</v>
          </cell>
          <cell r="L189">
            <v>-13.14900943</v>
          </cell>
          <cell r="M189">
            <v>-20.09052281</v>
          </cell>
          <cell r="N189">
            <v>-12.099860979999999</v>
          </cell>
          <cell r="O189">
            <v>-21.375215390000001</v>
          </cell>
          <cell r="P189">
            <v>-29.704878430000001</v>
          </cell>
          <cell r="Q189">
            <v>-19.247570200000002</v>
          </cell>
          <cell r="R189">
            <v>-30.938067840000002</v>
          </cell>
          <cell r="S189">
            <v>-14.749685890000002</v>
          </cell>
          <cell r="T189">
            <v>-20.048492710000001</v>
          </cell>
          <cell r="U189">
            <v>-4.6152981899999999</v>
          </cell>
          <cell r="V189">
            <v>-4.2442620499999997</v>
          </cell>
          <cell r="W189">
            <v>-4.6446056200000001</v>
          </cell>
          <cell r="X189">
            <v>-4.7192516900000001</v>
          </cell>
          <cell r="Y189">
            <v>-0.77301876999999997</v>
          </cell>
          <cell r="Z189">
            <v>-2.2450574200000002</v>
          </cell>
          <cell r="AA189">
            <v>-0.87452058999999993</v>
          </cell>
          <cell r="AB189">
            <v>-0.77487983000000005</v>
          </cell>
          <cell r="AC189">
            <v>-0.86526047999999989</v>
          </cell>
          <cell r="AD189">
            <v>-0.84051374000000001</v>
          </cell>
          <cell r="AE189">
            <v>-3.04857231</v>
          </cell>
          <cell r="AF189">
            <v>-6.3552366600000001</v>
          </cell>
          <cell r="AG189">
            <v>-7.7044043200000001</v>
          </cell>
          <cell r="AH189">
            <v>-0.40873252000000004</v>
          </cell>
          <cell r="AI189">
            <v>-0.46312239999999999</v>
          </cell>
          <cell r="AJ189">
            <v>-0.45921674000000001</v>
          </cell>
          <cell r="AK189">
            <v>-0.42568382999999999</v>
          </cell>
          <cell r="AL189">
            <v>-0.65802230000000006</v>
          </cell>
          <cell r="AM189">
            <v>-0.47470838000000004</v>
          </cell>
          <cell r="AN189">
            <v>-0.47803605000000005</v>
          </cell>
          <cell r="AO189">
            <v>-0.60241528</v>
          </cell>
          <cell r="AP189">
            <v>-0.56434786000000003</v>
          </cell>
          <cell r="AQ189">
            <v>-0.43129746999999996</v>
          </cell>
          <cell r="AR189">
            <v>-0.6112225</v>
          </cell>
          <cell r="AS189">
            <v>-1.21658767</v>
          </cell>
          <cell r="AT189">
            <v>-0.48147835000000005</v>
          </cell>
          <cell r="AU189">
            <v>-0.88734272000000014</v>
          </cell>
          <cell r="AV189">
            <v>-0.76632518000000005</v>
          </cell>
          <cell r="AW189">
            <v>-0.62960307999999987</v>
          </cell>
          <cell r="AX189">
            <v>-1.36895586</v>
          </cell>
          <cell r="AY189">
            <v>-1.4771193600000001</v>
          </cell>
          <cell r="AZ189">
            <v>-1.2942194600000001</v>
          </cell>
          <cell r="BA189">
            <v>-0.95013675999999991</v>
          </cell>
          <cell r="BB189">
            <v>-0.64824108999999996</v>
          </cell>
          <cell r="BC189">
            <v>-0.87311415999999997</v>
          </cell>
          <cell r="BD189">
            <v>-0.92948041000000003</v>
          </cell>
          <cell r="BE189">
            <v>-6.8723223100000004</v>
          </cell>
          <cell r="BF189">
            <v>-1.5126290600000001</v>
          </cell>
          <cell r="BG189">
            <v>-1.2942194600000001</v>
          </cell>
          <cell r="BH189">
            <v>-0.87311415999999997</v>
          </cell>
          <cell r="BI189">
            <v>-1.5126290600000001</v>
          </cell>
          <cell r="BJ189">
            <v>-1.5126290600000001</v>
          </cell>
          <cell r="BK189">
            <v>-1.5126290600000001</v>
          </cell>
          <cell r="BL189">
            <v>-1.5126290600000001</v>
          </cell>
          <cell r="BM189">
            <v>-1.5126290600000001</v>
          </cell>
          <cell r="BN189">
            <v>-1.5126290600000001</v>
          </cell>
          <cell r="BO189">
            <v>-0.42568382999999999</v>
          </cell>
          <cell r="BP189">
            <v>-0.62960307999999987</v>
          </cell>
          <cell r="BQ189">
            <v>-1.5126290600000001</v>
          </cell>
          <cell r="BR189">
            <v>-1.5126290600000001</v>
          </cell>
          <cell r="BS189">
            <v>-1.5126290600000001</v>
          </cell>
          <cell r="BU189">
            <v>0.38308363246466226</v>
          </cell>
          <cell r="BV189">
            <v>0.85852476958304458</v>
          </cell>
          <cell r="BW189">
            <v>0.17797906073145353</v>
          </cell>
          <cell r="BX189">
            <v>0.47903922025884782</v>
          </cell>
          <cell r="BY189">
            <v>1.7073679066672902</v>
          </cell>
          <cell r="BZ189">
            <v>1.0243897094967891</v>
          </cell>
          <cell r="CA189">
            <v>2.141634634246794</v>
          </cell>
          <cell r="CB189">
            <v>1.4025121668718654</v>
          </cell>
          <cell r="CD189">
            <v>0.9615232128446537</v>
          </cell>
          <cell r="CE189">
            <v>0.44932277647022723</v>
          </cell>
          <cell r="CF189">
            <v>0.47903922025884782</v>
          </cell>
          <cell r="CG189">
            <v>1.4025121668718654</v>
          </cell>
          <cell r="CH189">
            <v>0</v>
          </cell>
          <cell r="CI189">
            <v>0</v>
          </cell>
        </row>
        <row r="190">
          <cell r="A190" t="str">
            <v xml:space="preserve">  Fogafín</v>
          </cell>
          <cell r="B190">
            <v>-108.10561139000001</v>
          </cell>
          <cell r="C190">
            <v>-131.99368806999999</v>
          </cell>
          <cell r="D190">
            <v>-170.62553541</v>
          </cell>
          <cell r="E190">
            <v>-177.03861583</v>
          </cell>
          <cell r="F190">
            <v>2.66980284</v>
          </cell>
          <cell r="G190">
            <v>2.02653164</v>
          </cell>
          <cell r="H190">
            <v>0.94977945000000008</v>
          </cell>
          <cell r="I190">
            <v>-6.0818110000000002E-2</v>
          </cell>
          <cell r="J190">
            <v>-5.5335479999999999E-2</v>
          </cell>
          <cell r="K190">
            <v>-0.1004642</v>
          </cell>
          <cell r="L190">
            <v>-5.8322079999999998E-2</v>
          </cell>
          <cell r="M190">
            <v>-0.20140901</v>
          </cell>
          <cell r="N190">
            <v>-7.2740475699999996</v>
          </cell>
          <cell r="O190">
            <v>-5.1332663500000004</v>
          </cell>
          <cell r="P190">
            <v>-4.3779970000000001E-2</v>
          </cell>
          <cell r="Q190">
            <v>-8.0864593599999992</v>
          </cell>
          <cell r="R190">
            <v>-0.12922985000000001</v>
          </cell>
          <cell r="S190">
            <v>-0.54218127000000005</v>
          </cell>
          <cell r="T190">
            <v>-6.2797185799999999</v>
          </cell>
          <cell r="U190">
            <v>-3.6349367300000002</v>
          </cell>
          <cell r="V190">
            <v>-0.45649308999999999</v>
          </cell>
          <cell r="W190">
            <v>-5.5287638100000001</v>
          </cell>
          <cell r="X190">
            <v>-0.17122357999999999</v>
          </cell>
          <cell r="Y190">
            <v>-0.25908066000000002</v>
          </cell>
          <cell r="Z190">
            <v>-3.3951129799999999</v>
          </cell>
          <cell r="AA190">
            <v>-0.10012095</v>
          </cell>
          <cell r="AB190">
            <v>-0.14532204000000001</v>
          </cell>
          <cell r="AC190">
            <v>-7.3494131600000001</v>
          </cell>
          <cell r="AD190">
            <v>-0.31561479999999997</v>
          </cell>
          <cell r="AE190">
            <v>-1.6325559999999999E-2</v>
          </cell>
          <cell r="AF190">
            <v>-10.73636568</v>
          </cell>
          <cell r="AG190">
            <v>-8.7611350000000005E-2</v>
          </cell>
          <cell r="AH190">
            <v>-35.390487479999997</v>
          </cell>
          <cell r="AI190">
            <v>-26.814661099999999</v>
          </cell>
          <cell r="AJ190">
            <v>-3.9108152399999998</v>
          </cell>
          <cell r="AK190">
            <v>-6.5442870400000004</v>
          </cell>
          <cell r="AL190">
            <v>-25.962898379999999</v>
          </cell>
          <cell r="AM190">
            <v>-0.36203488</v>
          </cell>
          <cell r="AN190">
            <v>-4.7234967699999997</v>
          </cell>
          <cell r="AO190">
            <v>-31.806979559999998</v>
          </cell>
          <cell r="AP190">
            <v>-0.34150647000000001</v>
          </cell>
          <cell r="AQ190">
            <v>-6.3858278999999998</v>
          </cell>
          <cell r="AR190">
            <v>-32.140327759999998</v>
          </cell>
          <cell r="AS190">
            <v>-2.4981203600000002</v>
          </cell>
          <cell r="AT190">
            <v>-11.525364590000001</v>
          </cell>
          <cell r="AU190">
            <v>-41.28484186</v>
          </cell>
          <cell r="AV190">
            <v>-0.60270044</v>
          </cell>
          <cell r="AW190">
            <v>-25.504968389999998</v>
          </cell>
          <cell r="AX190">
            <v>-29.865537740000001</v>
          </cell>
          <cell r="AY190">
            <v>-7.2368328000000002</v>
          </cell>
          <cell r="AZ190">
            <v>492.79206678843997</v>
          </cell>
          <cell r="BA190">
            <v>464.27049375534006</v>
          </cell>
          <cell r="BB190">
            <v>507.85630636396996</v>
          </cell>
          <cell r="BC190">
            <v>495.62703105030994</v>
          </cell>
          <cell r="BD190">
            <v>496.10167282133</v>
          </cell>
          <cell r="BE190">
            <v>524.47594446233995</v>
          </cell>
          <cell r="BF190">
            <v>521.08311800736999</v>
          </cell>
          <cell r="BG190">
            <v>492.79206678843997</v>
          </cell>
          <cell r="BH190">
            <v>495.62703105030994</v>
          </cell>
          <cell r="BI190">
            <v>521.08311800736999</v>
          </cell>
          <cell r="BJ190">
            <v>469.50822552159605</v>
          </cell>
          <cell r="BK190">
            <v>319.5082255215961</v>
          </cell>
          <cell r="BL190">
            <v>319.5082255215961</v>
          </cell>
          <cell r="BM190">
            <v>23.610365745996148</v>
          </cell>
          <cell r="BN190">
            <v>23.610365745996148</v>
          </cell>
          <cell r="BO190">
            <v>-6.5442870400000004</v>
          </cell>
          <cell r="BP190">
            <v>-25.504968389999998</v>
          </cell>
          <cell r="BQ190">
            <v>469.50822552159605</v>
          </cell>
          <cell r="BR190">
            <v>23.610365745996148</v>
          </cell>
          <cell r="BS190">
            <v>23.610365745996148</v>
          </cell>
          <cell r="BU190">
            <v>31.503650306588035</v>
          </cell>
          <cell r="BV190">
            <v>390.15521305241595</v>
          </cell>
          <cell r="BW190">
            <v>0.67433721853892925</v>
          </cell>
          <cell r="BX190">
            <v>2.8972875477662416</v>
          </cell>
          <cell r="BY190">
            <v>105.32780856721958</v>
          </cell>
          <cell r="BZ190">
            <v>78.613590408584287</v>
          </cell>
          <cell r="CA190">
            <v>46.211855463512933</v>
          </cell>
          <cell r="CB190">
            <v>19.408500584759835</v>
          </cell>
          <cell r="CD190">
            <v>0.28634096359442918</v>
          </cell>
          <cell r="CE190">
            <v>24.259650951946778</v>
          </cell>
          <cell r="CF190">
            <v>2.8972875477662416</v>
          </cell>
          <cell r="CG190">
            <v>19.408500584759835</v>
          </cell>
          <cell r="CH190">
            <v>-0.94971256207542176</v>
          </cell>
          <cell r="CI190">
            <v>0</v>
          </cell>
        </row>
        <row r="191">
          <cell r="A191" t="str">
            <v xml:space="preserve">  Quasi-fiscal deficit</v>
          </cell>
          <cell r="B191">
            <v>776.30099999999993</v>
          </cell>
          <cell r="C191">
            <v>772.45099999999991</v>
          </cell>
          <cell r="D191">
            <v>787.17599999999993</v>
          </cell>
          <cell r="E191">
            <v>868.4</v>
          </cell>
          <cell r="F191">
            <v>733.33649999999989</v>
          </cell>
          <cell r="G191">
            <v>696.36209999999994</v>
          </cell>
          <cell r="H191">
            <v>667.57099999999991</v>
          </cell>
          <cell r="I191">
            <v>580.65629999999987</v>
          </cell>
          <cell r="J191">
            <v>600.1312999999999</v>
          </cell>
          <cell r="K191">
            <v>566.54229999999984</v>
          </cell>
          <cell r="L191">
            <v>575.22129999999993</v>
          </cell>
          <cell r="M191">
            <v>566.88929999999982</v>
          </cell>
          <cell r="N191">
            <v>444.98929999999984</v>
          </cell>
          <cell r="O191">
            <v>462.81399999999985</v>
          </cell>
          <cell r="P191">
            <v>482.17889999999983</v>
          </cell>
          <cell r="Q191">
            <v>567.83539999999982</v>
          </cell>
          <cell r="R191">
            <v>613.63539999999989</v>
          </cell>
          <cell r="S191">
            <v>627.53539999999987</v>
          </cell>
          <cell r="T191">
            <v>619.63539999999989</v>
          </cell>
          <cell r="U191">
            <v>678.97121047170788</v>
          </cell>
          <cell r="V191">
            <v>834.52829999999983</v>
          </cell>
          <cell r="W191">
            <v>681.38929999999982</v>
          </cell>
          <cell r="X191">
            <v>679.48929999999984</v>
          </cell>
          <cell r="Y191">
            <v>638.48929999999984</v>
          </cell>
          <cell r="Z191">
            <v>536.48929999999984</v>
          </cell>
          <cell r="AA191">
            <v>484.98929999999984</v>
          </cell>
          <cell r="AB191">
            <v>417.68929999999983</v>
          </cell>
          <cell r="AC191">
            <v>316.78929999999986</v>
          </cell>
          <cell r="AD191">
            <v>250.58929999999987</v>
          </cell>
          <cell r="AE191">
            <v>188.68929999999983</v>
          </cell>
          <cell r="AF191">
            <v>82.589299999999866</v>
          </cell>
          <cell r="AG191">
            <v>-11.810700000000111</v>
          </cell>
          <cell r="AH191">
            <v>-144.61070000000018</v>
          </cell>
          <cell r="AI191">
            <v>-287.11070000000018</v>
          </cell>
          <cell r="AJ191">
            <v>-410.41070000000025</v>
          </cell>
          <cell r="AK191">
            <v>-469.41070000000025</v>
          </cell>
          <cell r="AL191">
            <v>-578.51070000000027</v>
          </cell>
          <cell r="AM191">
            <v>-638.11070000000018</v>
          </cell>
          <cell r="AN191">
            <v>-829.21070000000032</v>
          </cell>
          <cell r="AO191">
            <v>-723.01070000000027</v>
          </cell>
          <cell r="AP191">
            <v>-691.21070000000032</v>
          </cell>
          <cell r="AQ191">
            <v>-738.01070000000027</v>
          </cell>
          <cell r="AR191">
            <v>-744.71070000000032</v>
          </cell>
          <cell r="AS191">
            <v>-806.31070000000022</v>
          </cell>
          <cell r="AT191">
            <v>-876.51070000000027</v>
          </cell>
          <cell r="AU191">
            <v>-971.11070000000018</v>
          </cell>
          <cell r="AV191">
            <v>-1033.5107000000003</v>
          </cell>
          <cell r="AW191">
            <v>-1078.3107000000002</v>
          </cell>
          <cell r="AX191">
            <v>-1133.3107000000002</v>
          </cell>
          <cell r="AY191">
            <v>-1164.2107000000003</v>
          </cell>
          <cell r="AZ191">
            <v>-1190.6107000000002</v>
          </cell>
          <cell r="BA191">
            <v>-1206.9107000000001</v>
          </cell>
          <cell r="BB191">
            <v>-1321.7107000000003</v>
          </cell>
          <cell r="BC191">
            <v>-1390.7107000000001</v>
          </cell>
          <cell r="BD191">
            <v>-1433.5107000000003</v>
          </cell>
          <cell r="BE191">
            <v>-1493.5107000000003</v>
          </cell>
          <cell r="BF191">
            <v>-1471.1107000000002</v>
          </cell>
          <cell r="BG191">
            <v>-1190.6107000000002</v>
          </cell>
          <cell r="BH191">
            <v>-1390.7107000000001</v>
          </cell>
          <cell r="BI191">
            <v>-1471.1107000000002</v>
          </cell>
          <cell r="BJ191">
            <v>-1787.2138019522858</v>
          </cell>
          <cell r="BK191">
            <v>-2040.3514768160931</v>
          </cell>
          <cell r="BL191">
            <v>-2244.0835209297275</v>
          </cell>
          <cell r="BM191">
            <v>-2541.5779016889583</v>
          </cell>
          <cell r="BN191">
            <v>-2782.0284021304283</v>
          </cell>
          <cell r="BO191">
            <v>-469.41070000000025</v>
          </cell>
          <cell r="BP191">
            <v>-1078.3107000000002</v>
          </cell>
          <cell r="BQ191">
            <v>-1787.2138019522858</v>
          </cell>
          <cell r="BR191">
            <v>-2782.0284021304283</v>
          </cell>
          <cell r="BS191">
            <v>-3852.5050038102972</v>
          </cell>
          <cell r="BU191">
            <v>-2.9852332822507082</v>
          </cell>
          <cell r="BV191">
            <v>-4.9112482795791861</v>
          </cell>
          <cell r="BW191">
            <v>5.0611745880491501</v>
          </cell>
          <cell r="BX191">
            <v>1.2971583306473407</v>
          </cell>
          <cell r="BY191">
            <v>0.43583615117363994</v>
          </cell>
          <cell r="BZ191">
            <v>0.88440452150625948</v>
          </cell>
          <cell r="CA191">
            <v>0.67837163881741525</v>
          </cell>
          <cell r="CB191">
            <v>0.65742007563523708</v>
          </cell>
          <cell r="CD191">
            <v>0.12630331883138401</v>
          </cell>
          <cell r="CE191">
            <v>-1.7351896108517408</v>
          </cell>
          <cell r="CF191">
            <v>1.2971583306473407</v>
          </cell>
          <cell r="CG191">
            <v>0.65742007563523708</v>
          </cell>
          <cell r="CH191">
            <v>0.5566287587368921</v>
          </cell>
          <cell r="CI191">
            <v>0.38478277247641213</v>
          </cell>
        </row>
        <row r="192">
          <cell r="A192" t="str">
            <v xml:space="preserve">  Credit to financial system</v>
          </cell>
          <cell r="B192">
            <v>-159.54806497000015</v>
          </cell>
          <cell r="C192">
            <v>-11.064521819999584</v>
          </cell>
          <cell r="D192">
            <v>-224.04962353000013</v>
          </cell>
          <cell r="E192">
            <v>-88.782523780000247</v>
          </cell>
          <cell r="F192">
            <v>-554.09779475000005</v>
          </cell>
          <cell r="G192">
            <v>226.34244042000066</v>
          </cell>
          <cell r="H192">
            <v>162.18932440999959</v>
          </cell>
          <cell r="I192">
            <v>641.74383579999994</v>
          </cell>
          <cell r="J192">
            <v>526.30135757999983</v>
          </cell>
          <cell r="K192">
            <v>355.22104114000007</v>
          </cell>
          <cell r="L192">
            <v>87.767000210000248</v>
          </cell>
          <cell r="M192">
            <v>-219.35390432999984</v>
          </cell>
          <cell r="N192">
            <v>-650.53455105999933</v>
          </cell>
          <cell r="O192">
            <v>-139.38055096000031</v>
          </cell>
          <cell r="P192">
            <v>-293.01264814999973</v>
          </cell>
          <cell r="Q192">
            <v>-652.34501398999987</v>
          </cell>
          <cell r="R192">
            <v>-572.27267933999963</v>
          </cell>
          <cell r="S192">
            <v>-249.69136578999991</v>
          </cell>
          <cell r="T192">
            <v>-523.69947129000013</v>
          </cell>
          <cell r="U192">
            <v>-101.86886593999981</v>
          </cell>
          <cell r="V192">
            <v>-62.336857050000162</v>
          </cell>
          <cell r="W192">
            <v>154.88570322999988</v>
          </cell>
          <cell r="X192">
            <v>35.131264369999172</v>
          </cell>
          <cell r="Y192">
            <v>648.85539376000008</v>
          </cell>
          <cell r="Z192">
            <v>214.36018413000062</v>
          </cell>
          <cell r="AA192">
            <v>495.35411110999991</v>
          </cell>
          <cell r="AB192">
            <v>184.67517430999993</v>
          </cell>
          <cell r="AC192">
            <v>444.21220571000009</v>
          </cell>
          <cell r="AD192">
            <v>378.74450030999998</v>
          </cell>
          <cell r="AE192">
            <v>763.2377225800002</v>
          </cell>
          <cell r="AF192">
            <v>950.93517817000043</v>
          </cell>
          <cell r="AG192">
            <v>1097.1873990200002</v>
          </cell>
          <cell r="AH192">
            <v>1481.2572176499998</v>
          </cell>
          <cell r="AI192">
            <v>778.33209352999984</v>
          </cell>
          <cell r="AJ192">
            <v>945.01139496999986</v>
          </cell>
          <cell r="AK192">
            <v>1243.1516186800002</v>
          </cell>
          <cell r="AL192">
            <v>953.04600853123043</v>
          </cell>
          <cell r="AM192">
            <v>611.04922402999989</v>
          </cell>
          <cell r="AN192">
            <v>441.52262723999911</v>
          </cell>
          <cell r="AO192">
            <v>120.38014648999979</v>
          </cell>
          <cell r="AP192">
            <v>331.57472819999975</v>
          </cell>
          <cell r="AQ192">
            <v>805.36954887000036</v>
          </cell>
          <cell r="AR192">
            <v>802.42219235999971</v>
          </cell>
          <cell r="AS192">
            <v>680.61565541000016</v>
          </cell>
          <cell r="AT192">
            <v>1901.5944173299995</v>
          </cell>
          <cell r="AU192">
            <v>1865.8373191799997</v>
          </cell>
          <cell r="AV192">
            <v>1160.13962597</v>
          </cell>
          <cell r="AW192">
            <v>2935.1999047215595</v>
          </cell>
          <cell r="AX192">
            <v>793.18179152651032</v>
          </cell>
          <cell r="AY192">
            <v>1401.9119745089899</v>
          </cell>
          <cell r="AZ192">
            <v>13.88401379156079</v>
          </cell>
          <cell r="BA192">
            <v>311.91744075260067</v>
          </cell>
          <cell r="BB192">
            <v>831.23992633839998</v>
          </cell>
          <cell r="BC192">
            <v>1290.8002701900002</v>
          </cell>
          <cell r="BD192">
            <v>1011.0030842899978</v>
          </cell>
          <cell r="BE192">
            <v>1152.3952845500003</v>
          </cell>
          <cell r="BF192">
            <v>766.91169645365903</v>
          </cell>
          <cell r="BG192">
            <v>13.88401379156079</v>
          </cell>
          <cell r="BH192">
            <v>1290.8002701900002</v>
          </cell>
          <cell r="BI192">
            <v>766.91169645365903</v>
          </cell>
          <cell r="BJ192">
            <v>2484.310767375368</v>
          </cell>
          <cell r="BK192">
            <v>-743.37536606136484</v>
          </cell>
          <cell r="BL192">
            <v>194.15818324983036</v>
          </cell>
          <cell r="BM192">
            <v>757.77142470285276</v>
          </cell>
          <cell r="BN192">
            <v>2905.8554538303133</v>
          </cell>
          <cell r="BO192">
            <v>1243.1516186800002</v>
          </cell>
          <cell r="BP192">
            <v>2935.1999047215595</v>
          </cell>
          <cell r="BQ192">
            <v>2484.310767375368</v>
          </cell>
          <cell r="BR192">
            <v>2905.8554538303133</v>
          </cell>
          <cell r="BS192">
            <v>4432.9697102666814</v>
          </cell>
          <cell r="BU192">
            <v>1.390806608899414</v>
          </cell>
          <cell r="BV192">
            <v>5.5201446474081983E-2</v>
          </cell>
          <cell r="BW192">
            <v>0.28377056642928</v>
          </cell>
          <cell r="BX192">
            <v>1.3610956705652728</v>
          </cell>
          <cell r="BY192">
            <v>-0.96855424176479676</v>
          </cell>
          <cell r="BZ192">
            <v>0.60274283029585485</v>
          </cell>
          <cell r="CA192">
            <v>-0.59670070049402635</v>
          </cell>
          <cell r="CB192">
            <v>-0.15361445624909287</v>
          </cell>
          <cell r="CD192">
            <v>3.9580298364958697</v>
          </cell>
          <cell r="CE192">
            <v>0.91591474870257383</v>
          </cell>
          <cell r="CF192">
            <v>1.3610956705652728</v>
          </cell>
          <cell r="CG192">
            <v>-0.15361445624909287</v>
          </cell>
          <cell r="CH192">
            <v>0.16968275144590717</v>
          </cell>
          <cell r="CI192">
            <v>0.52553001369129482</v>
          </cell>
        </row>
        <row r="193">
          <cell r="A193" t="str">
            <v xml:space="preserve">  Net credit to private sector</v>
          </cell>
          <cell r="B193">
            <v>-1280.3008541600002</v>
          </cell>
          <cell r="C193">
            <v>-952.72309342000005</v>
          </cell>
          <cell r="D193">
            <v>-572.27004889000011</v>
          </cell>
          <cell r="E193">
            <v>-364.29491316999992</v>
          </cell>
          <cell r="F193">
            <v>-698.49749517999987</v>
          </cell>
          <cell r="G193">
            <v>-663.04719406999993</v>
          </cell>
          <cell r="H193">
            <v>-459.54977170000006</v>
          </cell>
          <cell r="I193">
            <v>-122.33758726999999</v>
          </cell>
          <cell r="J193">
            <v>-70.129062689999955</v>
          </cell>
          <cell r="K193">
            <v>-122.47658747000001</v>
          </cell>
          <cell r="L193">
            <v>-102.01596357000004</v>
          </cell>
          <cell r="M193">
            <v>-564.98388146999991</v>
          </cell>
          <cell r="N193">
            <v>-762.60508768</v>
          </cell>
          <cell r="O193">
            <v>-1108.9741293799998</v>
          </cell>
          <cell r="P193">
            <v>-1082.5404928599999</v>
          </cell>
          <cell r="Q193">
            <v>-829.44216073999996</v>
          </cell>
          <cell r="R193">
            <v>-817.34247579000021</v>
          </cell>
          <cell r="S193">
            <v>-680.43414998999992</v>
          </cell>
          <cell r="T193">
            <v>-587.80268650000016</v>
          </cell>
          <cell r="U193">
            <v>-401.24982315999983</v>
          </cell>
          <cell r="V193">
            <v>-419.61569461000005</v>
          </cell>
          <cell r="W193">
            <v>-140.57291313000019</v>
          </cell>
          <cell r="X193">
            <v>157.8483761399998</v>
          </cell>
          <cell r="Y193">
            <v>385.70827007000003</v>
          </cell>
          <cell r="Z193">
            <v>392.05204608999998</v>
          </cell>
          <cell r="AA193">
            <v>346.57201306999991</v>
          </cell>
          <cell r="AB193">
            <v>467.06358834999997</v>
          </cell>
          <cell r="AC193">
            <v>474.11112143000003</v>
          </cell>
          <cell r="AD193">
            <v>493.37907297999999</v>
          </cell>
          <cell r="AE193">
            <v>477.70530579999996</v>
          </cell>
          <cell r="AF193">
            <v>437.91480774000001</v>
          </cell>
          <cell r="AG193">
            <v>437.61339307000003</v>
          </cell>
          <cell r="AH193">
            <v>463.53137846000004</v>
          </cell>
          <cell r="AI193">
            <v>930.41119736999985</v>
          </cell>
          <cell r="AJ193">
            <v>993.93696270999988</v>
          </cell>
          <cell r="AK193">
            <v>982.30430716000012</v>
          </cell>
          <cell r="AL193">
            <v>1015.6913324600001</v>
          </cell>
          <cell r="AM193">
            <v>1060.0831635699999</v>
          </cell>
          <cell r="AN193">
            <v>1076.4295760500002</v>
          </cell>
          <cell r="AO193">
            <v>1111.7457386199999</v>
          </cell>
          <cell r="AP193">
            <v>1175.9449778799999</v>
          </cell>
          <cell r="AQ193">
            <v>1157.8918104500001</v>
          </cell>
          <cell r="AR193">
            <v>1169.3132136900001</v>
          </cell>
          <cell r="AS193">
            <v>1175.9402395700001</v>
          </cell>
          <cell r="AT193">
            <v>1208.2785565800002</v>
          </cell>
          <cell r="AU193">
            <v>1223.3924429900001</v>
          </cell>
          <cell r="AV193">
            <v>1191.8677366200002</v>
          </cell>
          <cell r="AW193">
            <v>1158.4083002499999</v>
          </cell>
          <cell r="AX193">
            <v>1200.2863651199998</v>
          </cell>
          <cell r="AY193">
            <v>1209.8013479000001</v>
          </cell>
          <cell r="AZ193">
            <v>1170.7750814200001</v>
          </cell>
          <cell r="BA193">
            <v>1188.76083217</v>
          </cell>
          <cell r="BB193">
            <v>1181.2242959800001</v>
          </cell>
          <cell r="BC193">
            <v>1196.8833407000002</v>
          </cell>
          <cell r="BD193">
            <v>1192.61808847</v>
          </cell>
          <cell r="BE193">
            <v>1181.0878944899998</v>
          </cell>
          <cell r="BF193">
            <v>1178.64902981</v>
          </cell>
          <cell r="BG193">
            <v>1170.7750814200001</v>
          </cell>
          <cell r="BH193">
            <v>1196.8833407000002</v>
          </cell>
          <cell r="BI193">
            <v>1178.64902981</v>
          </cell>
          <cell r="BJ193">
            <v>1185.69606155</v>
          </cell>
          <cell r="BK193">
            <v>1185.69606155</v>
          </cell>
          <cell r="BL193">
            <v>1185.69606155</v>
          </cell>
          <cell r="BM193">
            <v>1185.69606155</v>
          </cell>
          <cell r="BN193">
            <v>1185.69606155</v>
          </cell>
          <cell r="BO193">
            <v>982.30430716000012</v>
          </cell>
          <cell r="BP193">
            <v>1158.4083002499999</v>
          </cell>
          <cell r="BQ193">
            <v>1185.69606155</v>
          </cell>
          <cell r="BR193">
            <v>1185.69606155</v>
          </cell>
          <cell r="BS193">
            <v>1185.69606155</v>
          </cell>
          <cell r="BU193">
            <v>1.3046745730120244</v>
          </cell>
          <cell r="BV193">
            <v>1.4238621518153551</v>
          </cell>
          <cell r="BW193">
            <v>1.6066812576837606</v>
          </cell>
          <cell r="BX193">
            <v>0.17927641343561329</v>
          </cell>
          <cell r="BY193">
            <v>8.764670487427928E-2</v>
          </cell>
          <cell r="BZ193">
            <v>3.3674588504815972E-2</v>
          </cell>
          <cell r="CA193">
            <v>-2.4522099319436608E-2</v>
          </cell>
          <cell r="CB193">
            <v>2.3556254987219027E-2</v>
          </cell>
          <cell r="CD193">
            <v>1.6826889805536527</v>
          </cell>
          <cell r="CE193">
            <v>1.5467545898918043</v>
          </cell>
          <cell r="CF193">
            <v>0.17927641343561329</v>
          </cell>
          <cell r="CG193">
            <v>2.3556254987219027E-2</v>
          </cell>
          <cell r="CH193">
            <v>0</v>
          </cell>
          <cell r="CI193">
            <v>0</v>
          </cell>
        </row>
        <row r="194">
          <cell r="A194" t="str">
            <v xml:space="preserve">  MLT foreign liab. (-)</v>
          </cell>
          <cell r="B194">
            <v>-342.95888278000001</v>
          </cell>
          <cell r="C194">
            <v>-357.05059727000003</v>
          </cell>
          <cell r="D194">
            <v>-222.56630454</v>
          </cell>
          <cell r="E194">
            <v>-82.688097519999999</v>
          </cell>
          <cell r="F194">
            <v>-100.7830368</v>
          </cell>
          <cell r="G194">
            <v>-119.55300224</v>
          </cell>
          <cell r="H194">
            <v>-151.068229</v>
          </cell>
          <cell r="I194">
            <v>-162.85312736</v>
          </cell>
          <cell r="J194">
            <v>-186.39864220000001</v>
          </cell>
          <cell r="K194">
            <v>-189.14342099000001</v>
          </cell>
          <cell r="L194">
            <v>-190.01062428</v>
          </cell>
          <cell r="M194">
            <v>-167.77081645000001</v>
          </cell>
          <cell r="N194">
            <v>-179.37656064000001</v>
          </cell>
          <cell r="O194">
            <v>-185.06357026000001</v>
          </cell>
          <cell r="P194">
            <v>-184.04309451</v>
          </cell>
          <cell r="Q194">
            <v>-176.9201161</v>
          </cell>
          <cell r="R194">
            <v>-165.26883925000001</v>
          </cell>
          <cell r="S194">
            <v>-171.47820408000001</v>
          </cell>
          <cell r="T194">
            <v>-176.06727326000001</v>
          </cell>
          <cell r="U194">
            <v>-179.37439886000001</v>
          </cell>
          <cell r="V194">
            <v>-194.56010054000001</v>
          </cell>
          <cell r="W194">
            <v>-201.69667102</v>
          </cell>
          <cell r="X194">
            <v>-190.78383167999999</v>
          </cell>
          <cell r="Y194">
            <v>-184.02037883</v>
          </cell>
          <cell r="Z194">
            <v>-192.29227854999999</v>
          </cell>
          <cell r="AA194">
            <v>-194.76765863</v>
          </cell>
          <cell r="AB194">
            <v>-198.18107007</v>
          </cell>
          <cell r="AC194">
            <v>-198.14</v>
          </cell>
          <cell r="AD194">
            <v>-187.25605060000001</v>
          </cell>
          <cell r="AE194">
            <v>-184.17515986000001</v>
          </cell>
          <cell r="AF194">
            <v>-181.79620894999999</v>
          </cell>
          <cell r="AG194">
            <v>-191.59421093</v>
          </cell>
          <cell r="AH194">
            <v>-206.85738649999999</v>
          </cell>
          <cell r="AI194">
            <v>-218.66504047999999</v>
          </cell>
          <cell r="AJ194">
            <v>-204.47811644000001</v>
          </cell>
          <cell r="AK194">
            <v>-204.30109705999999</v>
          </cell>
          <cell r="AL194">
            <v>-216.33570886000001</v>
          </cell>
          <cell r="AM194">
            <v>-213.31444925</v>
          </cell>
          <cell r="AN194">
            <v>-203.11772349</v>
          </cell>
          <cell r="AO194">
            <v>-210.10018690000001</v>
          </cell>
          <cell r="AP194">
            <v>-204.84388501000001</v>
          </cell>
          <cell r="AQ194">
            <v>-209.95920512999999</v>
          </cell>
          <cell r="AR194">
            <v>-221.96429624999999</v>
          </cell>
          <cell r="AS194">
            <v>-241.11736378000001</v>
          </cell>
          <cell r="AT194">
            <v>-253.77007990999999</v>
          </cell>
          <cell r="AU194">
            <v>-251.36063179999999</v>
          </cell>
          <cell r="AV194">
            <v>-231.97728763000001</v>
          </cell>
          <cell r="AW194">
            <v>-224.87739016</v>
          </cell>
          <cell r="AX194">
            <v>-236.43322166999999</v>
          </cell>
          <cell r="AY194">
            <v>-232.47258676000001</v>
          </cell>
          <cell r="AZ194">
            <v>-229.30411771999999</v>
          </cell>
          <cell r="BA194">
            <v>-236.64719410000001</v>
          </cell>
          <cell r="BB194">
            <v>-225.86044905</v>
          </cell>
          <cell r="BC194">
            <v>-234.34278685999999</v>
          </cell>
          <cell r="BD194">
            <v>-240.28288032</v>
          </cell>
          <cell r="BE194">
            <v>-244.18552299000001</v>
          </cell>
          <cell r="BF194">
            <v>-245.69619655000002</v>
          </cell>
          <cell r="BG194">
            <v>-229.30411771999999</v>
          </cell>
          <cell r="BH194">
            <v>-234.34278685999999</v>
          </cell>
          <cell r="BI194">
            <v>-245.69619655000002</v>
          </cell>
          <cell r="BJ194">
            <v>-231.00074134859889</v>
          </cell>
          <cell r="BK194">
            <v>-223.70017684859889</v>
          </cell>
          <cell r="BL194">
            <v>-216.39961234859882</v>
          </cell>
          <cell r="BM194">
            <v>-209.09904784859881</v>
          </cell>
          <cell r="BN194">
            <v>-201.79848334859881</v>
          </cell>
          <cell r="BO194">
            <v>-204.30109705999999</v>
          </cell>
          <cell r="BP194">
            <v>-224.87739016</v>
          </cell>
          <cell r="BQ194">
            <v>-231.00074134859889</v>
          </cell>
          <cell r="BR194">
            <v>-201.79848334859881</v>
          </cell>
          <cell r="BS194">
            <v>-182.95193692881</v>
          </cell>
          <cell r="BU194">
            <v>2.4909813123202396E-2</v>
          </cell>
          <cell r="BV194">
            <v>0.13999740947476091</v>
          </cell>
          <cell r="BW194">
            <v>0.22678761538931069</v>
          </cell>
          <cell r="BX194">
            <v>0.10071552916799598</v>
          </cell>
          <cell r="BY194">
            <v>0.12892225149071845</v>
          </cell>
          <cell r="BZ194">
            <v>0.11613485445852434</v>
          </cell>
          <cell r="CA194">
            <v>3.1815741882823212E-2</v>
          </cell>
          <cell r="CB194">
            <v>2.722973254110661E-2</v>
          </cell>
          <cell r="CD194">
            <v>9.6855714979743102E-2</v>
          </cell>
          <cell r="CE194">
            <v>0.11020908857456235</v>
          </cell>
          <cell r="CF194">
            <v>0.10071552916799598</v>
          </cell>
          <cell r="CG194">
            <v>2.722973254110661E-2</v>
          </cell>
          <cell r="CH194">
            <v>0.12641629559072065</v>
          </cell>
          <cell r="CI194">
            <v>9.3392904183685843E-2</v>
          </cell>
        </row>
        <row r="195">
          <cell r="A195" t="str">
            <v xml:space="preserve">  Other (net)</v>
          </cell>
          <cell r="B195">
            <v>-2149.8816453899994</v>
          </cell>
          <cell r="C195">
            <v>-2089.8708824400001</v>
          </cell>
          <cell r="D195">
            <v>-2144.5564052499981</v>
          </cell>
          <cell r="E195">
            <v>-2234.3421093199991</v>
          </cell>
          <cell r="F195">
            <v>-2626.4905265399993</v>
          </cell>
          <cell r="G195">
            <v>-2425.9830928899992</v>
          </cell>
          <cell r="H195">
            <v>-3441.1403513299992</v>
          </cell>
          <cell r="I195">
            <v>-3761.8132552600009</v>
          </cell>
          <cell r="J195">
            <v>-4058.0053847915606</v>
          </cell>
          <cell r="K195">
            <v>-4273.9293471148067</v>
          </cell>
          <cell r="L195">
            <v>-4015.6341270325474</v>
          </cell>
          <cell r="M195">
            <v>-3842.7656146156869</v>
          </cell>
          <cell r="N195">
            <v>-4167.5816002800002</v>
          </cell>
          <cell r="O195">
            <v>-4457.7548777599977</v>
          </cell>
          <cell r="P195">
            <v>-4173.952121340003</v>
          </cell>
          <cell r="Q195">
            <v>-4264.5509681299973</v>
          </cell>
          <cell r="R195">
            <v>-4420.606125379998</v>
          </cell>
          <cell r="S195">
            <v>-4595.6206221800003</v>
          </cell>
          <cell r="T195">
            <v>-4765.1817893800026</v>
          </cell>
          <cell r="U195">
            <v>-5270.3075751617098</v>
          </cell>
          <cell r="V195">
            <v>-6372.4518203599964</v>
          </cell>
          <cell r="W195">
            <v>-6572.7097655699999</v>
          </cell>
          <cell r="X195">
            <v>-6760.9164993799959</v>
          </cell>
          <cell r="Y195">
            <v>-6649.6568242599997</v>
          </cell>
          <cell r="Z195">
            <v>-7077.3773329160922</v>
          </cell>
          <cell r="AA195">
            <v>-7117.0534502804367</v>
          </cell>
          <cell r="AB195">
            <v>-7248.6047091620567</v>
          </cell>
          <cell r="AC195">
            <v>-7282.6843451131363</v>
          </cell>
          <cell r="AD195">
            <v>-7581.7937378896486</v>
          </cell>
          <cell r="AE195">
            <v>-7400.2912806680661</v>
          </cell>
          <cell r="AF195">
            <v>-7400.9603132649918</v>
          </cell>
          <cell r="AG195">
            <v>-7894.731783691901</v>
          </cell>
          <cell r="AH195">
            <v>-8974.2266620253613</v>
          </cell>
          <cell r="AI195">
            <v>-9298.4846535647066</v>
          </cell>
          <cell r="AJ195">
            <v>-9024.9761083701742</v>
          </cell>
          <cell r="AK195">
            <v>-8782.8725950499993</v>
          </cell>
          <cell r="AL195">
            <v>-9396.3330100312396</v>
          </cell>
          <cell r="AM195">
            <v>-9189.89752543344</v>
          </cell>
          <cell r="AN195">
            <v>-7672.349075170001</v>
          </cell>
          <cell r="AO195">
            <v>-8350.9174552099976</v>
          </cell>
          <cell r="AP195">
            <v>-9082.7796872800027</v>
          </cell>
          <cell r="AQ195">
            <v>-9610.7541780559968</v>
          </cell>
          <cell r="AR195">
            <v>-10336.802114620001</v>
          </cell>
          <cell r="AS195">
            <v>-11260.741189979999</v>
          </cell>
          <cell r="AT195">
            <v>-11839.917353900002</v>
          </cell>
          <cell r="AU195">
            <v>-11529.180394059997</v>
          </cell>
          <cell r="AV195">
            <v>-11291.448814600002</v>
          </cell>
          <cell r="AW195">
            <v>-10866.166220798521</v>
          </cell>
          <cell r="AX195">
            <v>-11636.055760401765</v>
          </cell>
          <cell r="AY195">
            <v>-11523.455846258988</v>
          </cell>
          <cell r="AZ195">
            <v>-11080.808655333716</v>
          </cell>
          <cell r="BA195">
            <v>-11417.970163597942</v>
          </cell>
          <cell r="BB195">
            <v>-12221.855176702369</v>
          </cell>
          <cell r="BC195">
            <v>-12442.02819156031</v>
          </cell>
          <cell r="BD195">
            <v>-12758.015831861328</v>
          </cell>
          <cell r="BE195">
            <v>-13154.587976172339</v>
          </cell>
          <cell r="BF195">
            <v>-13339.229233261029</v>
          </cell>
          <cell r="BG195">
            <v>-11080.808655333716</v>
          </cell>
          <cell r="BH195">
            <v>-12442.02819156031</v>
          </cell>
          <cell r="BI195">
            <v>-13339.229233261029</v>
          </cell>
          <cell r="BJ195">
            <v>-13403.247817947367</v>
          </cell>
          <cell r="BK195">
            <v>-12011.001094258534</v>
          </cell>
          <cell r="BL195">
            <v>-11999.632276258533</v>
          </cell>
          <cell r="BM195">
            <v>-11988.263458258531</v>
          </cell>
          <cell r="BN195">
            <v>-11940.263640258532</v>
          </cell>
          <cell r="BO195">
            <v>-8782.8725950499993</v>
          </cell>
          <cell r="BP195">
            <v>-10866.166220798521</v>
          </cell>
          <cell r="BQ195">
            <v>-13403.247817947367</v>
          </cell>
          <cell r="BR195">
            <v>-11940.263640258532</v>
          </cell>
          <cell r="BS195">
            <v>-12213.521895482809</v>
          </cell>
          <cell r="BU195">
            <v>5.8458749374530328E-2</v>
          </cell>
          <cell r="BV195">
            <v>0.29869944486676747</v>
          </cell>
          <cell r="BW195">
            <v>0.31932452787278875</v>
          </cell>
          <cell r="BX195">
            <v>0.23719957260027424</v>
          </cell>
          <cell r="BY195">
            <v>0.44425241171501195</v>
          </cell>
          <cell r="BZ195">
            <v>0.29459436388133753</v>
          </cell>
          <cell r="CA195">
            <v>0.12663195481403955</v>
          </cell>
          <cell r="CB195">
            <v>0.2334845193415791</v>
          </cell>
          <cell r="CD195">
            <v>0.73043518422474185</v>
          </cell>
          <cell r="CE195">
            <v>0.32080088148419494</v>
          </cell>
          <cell r="CF195">
            <v>0.23719957260027424</v>
          </cell>
          <cell r="CG195">
            <v>0.2334845193415791</v>
          </cell>
          <cell r="CH195">
            <v>0.10915146817847043</v>
          </cell>
          <cell r="CI195">
            <v>2.2885445703471952E-2</v>
          </cell>
        </row>
        <row r="197">
          <cell r="A197" t="str">
            <v>Monetary Base</v>
          </cell>
          <cell r="B197">
            <v>3917.3071597600001</v>
          </cell>
          <cell r="C197">
            <v>4123.0408562699995</v>
          </cell>
          <cell r="D197">
            <v>4182.4122791600003</v>
          </cell>
          <cell r="E197">
            <v>5200.2397330900003</v>
          </cell>
          <cell r="F197">
            <v>4609.1537881500008</v>
          </cell>
          <cell r="G197">
            <v>5536.9409825700004</v>
          </cell>
          <cell r="H197">
            <v>5520.7123598899998</v>
          </cell>
          <cell r="I197">
            <v>6266.1370958599991</v>
          </cell>
          <cell r="J197">
            <v>6157.64422973</v>
          </cell>
          <cell r="K197">
            <v>5927.1384084900001</v>
          </cell>
          <cell r="L197">
            <v>5734.1787005000006</v>
          </cell>
          <cell r="M197">
            <v>6626.1264004799996</v>
          </cell>
          <cell r="N197">
            <v>6033.7203150200003</v>
          </cell>
          <cell r="O197">
            <v>5927.2106060599999</v>
          </cell>
          <cell r="P197">
            <v>6263.1511089300002</v>
          </cell>
          <cell r="Q197">
            <v>5978.1762171600003</v>
          </cell>
          <cell r="R197">
            <v>6305.0845959199996</v>
          </cell>
          <cell r="S197">
            <v>6782.7484332399999</v>
          </cell>
          <cell r="T197">
            <v>6444.1283063699993</v>
          </cell>
          <cell r="U197">
            <v>6628.1151657099999</v>
          </cell>
          <cell r="V197">
            <v>6570.6653228199993</v>
          </cell>
          <cell r="W197">
            <v>6721.8643235700001</v>
          </cell>
          <cell r="X197">
            <v>7154.7060931300002</v>
          </cell>
          <cell r="Y197">
            <v>8281.5447849600005</v>
          </cell>
          <cell r="Z197">
            <v>7399.8581466300002</v>
          </cell>
          <cell r="AA197">
            <v>7374.2257250499997</v>
          </cell>
          <cell r="AB197">
            <v>7243.7428000699992</v>
          </cell>
          <cell r="AC197">
            <v>7417.2897612199995</v>
          </cell>
          <cell r="AD197">
            <v>7135.35650274</v>
          </cell>
          <cell r="AE197">
            <v>7184.4881655500003</v>
          </cell>
          <cell r="AF197">
            <v>7311.4366655699996</v>
          </cell>
          <cell r="AG197">
            <v>7002.9329066</v>
          </cell>
          <cell r="AH197">
            <v>6974.7414920700012</v>
          </cell>
          <cell r="AI197">
            <v>6429.7591505600003</v>
          </cell>
          <cell r="AJ197">
            <v>6796.7027482499998</v>
          </cell>
          <cell r="AK197">
            <v>6909.5082335499992</v>
          </cell>
          <cell r="AL197">
            <v>6608.3</v>
          </cell>
          <cell r="AM197">
            <v>6242.7</v>
          </cell>
          <cell r="AN197">
            <v>6887.7</v>
          </cell>
          <cell r="AO197">
            <v>6829.2000000000007</v>
          </cell>
          <cell r="AP197">
            <v>6784.4</v>
          </cell>
          <cell r="AQ197">
            <v>7123</v>
          </cell>
          <cell r="AR197">
            <v>7065.8</v>
          </cell>
          <cell r="AS197">
            <v>7010.5</v>
          </cell>
          <cell r="AT197">
            <v>7450.8</v>
          </cell>
          <cell r="AU197">
            <v>7598.9</v>
          </cell>
          <cell r="AV197">
            <v>7032.4</v>
          </cell>
          <cell r="AW197">
            <v>9739.5613326699986</v>
          </cell>
          <cell r="AX197">
            <v>7643.5</v>
          </cell>
          <cell r="AY197">
            <v>7632.5</v>
          </cell>
          <cell r="AZ197">
            <v>7132.1</v>
          </cell>
          <cell r="BA197">
            <v>7435.7</v>
          </cell>
          <cell r="BB197">
            <v>7888.2</v>
          </cell>
          <cell r="BC197">
            <v>8369</v>
          </cell>
          <cell r="BD197">
            <v>8261.7999999999993</v>
          </cell>
          <cell r="BE197">
            <v>7960.9</v>
          </cell>
          <cell r="BF197">
            <v>7873.4</v>
          </cell>
          <cell r="BG197">
            <v>7132.1</v>
          </cell>
          <cell r="BH197">
            <v>8369</v>
          </cell>
          <cell r="BI197">
            <v>7873.4</v>
          </cell>
          <cell r="BJ197">
            <v>10710.4303716385</v>
          </cell>
          <cell r="BK197">
            <v>8610.8649999999998</v>
          </cell>
          <cell r="BL197">
            <v>9357.9500000000007</v>
          </cell>
          <cell r="BM197">
            <v>9203.0580000000009</v>
          </cell>
          <cell r="BN197">
            <v>11166.425999999999</v>
          </cell>
          <cell r="BO197">
            <v>6909.5082335499992</v>
          </cell>
          <cell r="BP197">
            <v>9739.5613326699986</v>
          </cell>
          <cell r="BQ197">
            <v>10710.4303716385</v>
          </cell>
          <cell r="BR197">
            <v>11166.425999999999</v>
          </cell>
          <cell r="BS197">
            <v>12462.401401560001</v>
          </cell>
          <cell r="BU197">
            <v>-4.9151772764013502E-2</v>
          </cell>
          <cell r="BV197">
            <v>-8.5584615261584673E-3</v>
          </cell>
          <cell r="BW197">
            <v>6.8254645490626098E-2</v>
          </cell>
          <cell r="BX197">
            <v>0.40958820851798339</v>
          </cell>
          <cell r="BY197">
            <v>3.5483543127604378E-2</v>
          </cell>
          <cell r="BZ197">
            <v>0.17492629510037916</v>
          </cell>
          <cell r="CA197">
            <v>5.6718741611639034E-2</v>
          </cell>
          <cell r="CB197">
            <v>9.9683035591331626E-2</v>
          </cell>
          <cell r="CD197">
            <v>0.24983199601505968</v>
          </cell>
          <cell r="CE197">
            <v>-0.16567398801027289</v>
          </cell>
          <cell r="CF197">
            <v>0.40958820851798339</v>
          </cell>
          <cell r="CG197">
            <v>9.9683035591331626E-2</v>
          </cell>
          <cell r="CH197">
            <v>4.2574911795233428E-2</v>
          </cell>
          <cell r="CI197">
            <v>0.11606000000000005</v>
          </cell>
        </row>
        <row r="199">
          <cell r="A199" t="str">
            <v>II. Rest of the Financial System</v>
          </cell>
        </row>
        <row r="201">
          <cell r="A201" t="str">
            <v>Net foreign assets</v>
          </cell>
          <cell r="B201">
            <v>-1772.3036500000003</v>
          </cell>
          <cell r="C201">
            <v>-1645.7807400000002</v>
          </cell>
          <cell r="D201">
            <v>-2126.1376300000002</v>
          </cell>
          <cell r="E201">
            <v>-2253.8190879999993</v>
          </cell>
          <cell r="F201">
            <v>-2423.1149909999999</v>
          </cell>
          <cell r="G201">
            <v>-2481.9804590000003</v>
          </cell>
          <cell r="H201">
            <v>-3106.660973999999</v>
          </cell>
          <cell r="I201">
            <v>-3048.3164999999995</v>
          </cell>
          <cell r="J201">
            <v>-3487.1597620000011</v>
          </cell>
          <cell r="K201">
            <v>-3689.0096569999987</v>
          </cell>
          <cell r="L201">
            <v>-3672.4890200000004</v>
          </cell>
          <cell r="M201">
            <v>-3704.9933000000005</v>
          </cell>
          <cell r="N201">
            <v>-3599.567476061276</v>
          </cell>
          <cell r="O201">
            <v>-4064.796159999999</v>
          </cell>
          <cell r="P201">
            <v>-4097.9995840000001</v>
          </cell>
          <cell r="Q201">
            <v>-4156.7105919999995</v>
          </cell>
          <cell r="R201">
            <v>-4241.8867919999993</v>
          </cell>
          <cell r="S201">
            <v>-4395.0431100000005</v>
          </cell>
          <cell r="T201">
            <v>-4580.7586399999982</v>
          </cell>
          <cell r="U201">
            <v>-5029.5723609999995</v>
          </cell>
          <cell r="V201">
            <v>-5310.0995899999998</v>
          </cell>
          <cell r="W201">
            <v>-5342.1769660000009</v>
          </cell>
          <cell r="X201">
            <v>-5047.1941199999992</v>
          </cell>
          <cell r="Y201">
            <v>-4928.3522559999992</v>
          </cell>
          <cell r="Z201">
            <v>-5193.6111039999996</v>
          </cell>
          <cell r="AA201">
            <v>-5056.1726700000008</v>
          </cell>
          <cell r="AB201">
            <v>-5040.0781349999997</v>
          </cell>
          <cell r="AC201">
            <v>-5147.3273590000008</v>
          </cell>
          <cell r="AD201">
            <v>-5474.3838749999995</v>
          </cell>
          <cell r="AE201">
            <v>-5028.3197749999999</v>
          </cell>
          <cell r="AF201">
            <v>-5465.4410199999993</v>
          </cell>
          <cell r="AG201">
            <v>-5014.3352240000013</v>
          </cell>
          <cell r="AH201">
            <v>-5641.2779879999998</v>
          </cell>
          <cell r="AI201">
            <v>-5382.2851840000021</v>
          </cell>
          <cell r="AJ201">
            <v>-5197.156383999999</v>
          </cell>
          <cell r="AK201">
            <v>-4591.5517527300035</v>
          </cell>
          <cell r="AL201">
            <v>-4941.4546352100006</v>
          </cell>
          <cell r="AM201">
            <v>-4700.0321273600011</v>
          </cell>
          <cell r="AN201">
            <v>-4397.9306173800005</v>
          </cell>
          <cell r="AO201">
            <v>-4312.0751643599988</v>
          </cell>
          <cell r="AP201">
            <v>-4173.5159538399985</v>
          </cell>
          <cell r="AQ201">
            <v>-3583.5897711399994</v>
          </cell>
          <cell r="AR201">
            <v>-3869.1111529000009</v>
          </cell>
          <cell r="AS201">
            <v>-3898.9147837400014</v>
          </cell>
          <cell r="AT201">
            <v>-3922.7279831899987</v>
          </cell>
          <cell r="AU201">
            <v>-4388.5702142437049</v>
          </cell>
          <cell r="AV201">
            <v>-4127.1610223762827</v>
          </cell>
          <cell r="AW201">
            <v>-3570.7630308430284</v>
          </cell>
          <cell r="AX201">
            <v>-3322.9450889915302</v>
          </cell>
          <cell r="AY201">
            <v>-3305.5535022627073</v>
          </cell>
          <cell r="AZ201">
            <v>-3366.5240043345193</v>
          </cell>
          <cell r="BA201">
            <v>-3426.9876729151852</v>
          </cell>
          <cell r="BB201">
            <v>-3759.2466238422926</v>
          </cell>
          <cell r="BC201">
            <v>-3295.5631723966117</v>
          </cell>
          <cell r="BD201">
            <v>-1540.9444933490013</v>
          </cell>
          <cell r="BE201">
            <v>-1712.2268636699991</v>
          </cell>
          <cell r="BF201">
            <v>-1667.9876265903999</v>
          </cell>
          <cell r="BG201">
            <v>-3366.5240043345193</v>
          </cell>
          <cell r="BH201">
            <v>-3295.5631723966117</v>
          </cell>
          <cell r="BI201">
            <v>-1667.9876265903999</v>
          </cell>
          <cell r="BJ201">
            <v>-3565.6973711560131</v>
          </cell>
          <cell r="BK201">
            <v>-3737.3163071048584</v>
          </cell>
          <cell r="BL201">
            <v>-3909.1831350013254</v>
          </cell>
          <cell r="BM201">
            <v>-4081.0742976006404</v>
          </cell>
          <cell r="BN201">
            <v>-4240.6258435778709</v>
          </cell>
          <cell r="BO201">
            <v>-4591.5517527300035</v>
          </cell>
          <cell r="BP201">
            <v>-3570.7630308430284</v>
          </cell>
          <cell r="BQ201">
            <v>-3565.6973711560131</v>
          </cell>
          <cell r="BR201">
            <v>-4240.6258435778691</v>
          </cell>
          <cell r="BS201">
            <v>-5299.5428074647316</v>
          </cell>
          <cell r="BU201">
            <v>0.12740824654298721</v>
          </cell>
          <cell r="BV201">
            <v>0.28731864091917281</v>
          </cell>
          <cell r="BW201">
            <v>0.30463841854020701</v>
          </cell>
          <cell r="BX201">
            <v>0.22231889715280762</v>
          </cell>
          <cell r="BY201">
            <v>0.23452089238732143</v>
          </cell>
          <cell r="BZ201">
            <v>8.0373764057196095E-2</v>
          </cell>
          <cell r="CA201">
            <v>0.57478886281735575</v>
          </cell>
          <cell r="CB201">
            <v>1.4186490795552453E-3</v>
          </cell>
          <cell r="CD201">
            <v>0.33019194825534459</v>
          </cell>
          <cell r="CE201">
            <v>6.8339373034863593E-2</v>
          </cell>
          <cell r="CF201">
            <v>0.22231889715280762</v>
          </cell>
          <cell r="CG201">
            <v>1.4186490795552453E-3</v>
          </cell>
          <cell r="CH201">
            <v>0.18928372269659044</v>
          </cell>
          <cell r="CI201">
            <v>0.24970770894360284</v>
          </cell>
        </row>
        <row r="203">
          <cell r="A203" t="str">
            <v>Net domestic assets</v>
          </cell>
          <cell r="B203">
            <v>16540.553650000002</v>
          </cell>
          <cell r="C203">
            <v>17884.68074</v>
          </cell>
          <cell r="D203">
            <v>20142.387630000001</v>
          </cell>
          <cell r="E203">
            <v>21996.949088000001</v>
          </cell>
          <cell r="F203">
            <v>23441.674990999996</v>
          </cell>
          <cell r="G203">
            <v>24899.960459000002</v>
          </cell>
          <cell r="H203">
            <v>26918.540974</v>
          </cell>
          <cell r="I203">
            <v>28250.756500000003</v>
          </cell>
          <cell r="J203">
            <v>30008.359762</v>
          </cell>
          <cell r="K203">
            <v>31950.949657000001</v>
          </cell>
          <cell r="L203">
            <v>33355.309020000001</v>
          </cell>
          <cell r="M203">
            <v>36964.3033</v>
          </cell>
          <cell r="N203">
            <v>36858.877476061272</v>
          </cell>
          <cell r="O203">
            <v>36746.996160000002</v>
          </cell>
          <cell r="P203">
            <v>37643.239584000003</v>
          </cell>
          <cell r="Q203">
            <v>38656.780591999996</v>
          </cell>
          <cell r="R203">
            <v>38845.386791999998</v>
          </cell>
          <cell r="S203">
            <v>39691.683109999998</v>
          </cell>
          <cell r="T203">
            <v>40835.57864</v>
          </cell>
          <cell r="U203">
            <v>41745.612361</v>
          </cell>
          <cell r="V203">
            <v>42745.339589999996</v>
          </cell>
          <cell r="W203">
            <v>43372.236966000004</v>
          </cell>
          <cell r="X203">
            <v>44314.534120000004</v>
          </cell>
          <cell r="Y203">
            <v>46221.49225599999</v>
          </cell>
          <cell r="Z203">
            <v>46515.951104000007</v>
          </cell>
          <cell r="AA203">
            <v>47014.412670000005</v>
          </cell>
          <cell r="AB203">
            <v>47125.098135000007</v>
          </cell>
          <cell r="AC203">
            <v>48374.867359000011</v>
          </cell>
          <cell r="AD203">
            <v>48918.903875000004</v>
          </cell>
          <cell r="AE203">
            <v>48802.819774999996</v>
          </cell>
          <cell r="AF203">
            <v>49657.301019999999</v>
          </cell>
          <cell r="AG203">
            <v>49660.635224000005</v>
          </cell>
          <cell r="AH203">
            <v>50468.577988000012</v>
          </cell>
          <cell r="AI203">
            <v>50051.205183999999</v>
          </cell>
          <cell r="AJ203">
            <v>49581.756384000008</v>
          </cell>
          <cell r="AK203">
            <v>50076.431752729994</v>
          </cell>
          <cell r="AL203">
            <v>51083.654635209998</v>
          </cell>
          <cell r="AM203">
            <v>51005.532127359998</v>
          </cell>
          <cell r="AN203">
            <v>50838.830617380001</v>
          </cell>
          <cell r="AO203">
            <v>50460.575164360002</v>
          </cell>
          <cell r="AP203">
            <v>50178.315953839992</v>
          </cell>
          <cell r="AQ203">
            <v>49635.829771139994</v>
          </cell>
          <cell r="AR203">
            <v>49363.911152900007</v>
          </cell>
          <cell r="AS203">
            <v>50063.614783739999</v>
          </cell>
          <cell r="AT203">
            <v>49503.627983190003</v>
          </cell>
          <cell r="AU203">
            <v>50531.170214243706</v>
          </cell>
          <cell r="AV203">
            <v>51235.161022376291</v>
          </cell>
          <cell r="AW203">
            <v>51984.927376568623</v>
          </cell>
          <cell r="AX203">
            <v>50957.899109994323</v>
          </cell>
          <cell r="AY203">
            <v>50182.358399812707</v>
          </cell>
          <cell r="AZ203">
            <v>49997.078885484523</v>
          </cell>
          <cell r="BA203">
            <v>49783.757738565197</v>
          </cell>
          <cell r="BB203">
            <v>50110.543527422291</v>
          </cell>
          <cell r="BC203">
            <v>50187.794968126625</v>
          </cell>
          <cell r="BD203">
            <v>47851.567716939004</v>
          </cell>
          <cell r="BE203">
            <v>47905.218107139997</v>
          </cell>
          <cell r="BF203">
            <v>47296.254765990401</v>
          </cell>
          <cell r="BG203">
            <v>49997.078885484523</v>
          </cell>
          <cell r="BH203">
            <v>50187.794968126625</v>
          </cell>
          <cell r="BI203">
            <v>47296.254765990401</v>
          </cell>
          <cell r="BJ203">
            <v>52258.954387861362</v>
          </cell>
          <cell r="BK203">
            <v>55122.849523080469</v>
          </cell>
          <cell r="BL203">
            <v>57201.244155411419</v>
          </cell>
          <cell r="BM203">
            <v>59337.972231434484</v>
          </cell>
          <cell r="BN203">
            <v>63358.551634483767</v>
          </cell>
          <cell r="BO203">
            <v>50076.431752729994</v>
          </cell>
          <cell r="BP203">
            <v>51984.927376568623</v>
          </cell>
          <cell r="BQ203">
            <v>52258.954387861362</v>
          </cell>
          <cell r="BR203">
            <v>63358.551634483782</v>
          </cell>
          <cell r="BS203">
            <v>71375.311283124393</v>
          </cell>
          <cell r="BU203">
            <v>7.8805830212622663E-2</v>
          </cell>
          <cell r="BV203">
            <v>1.7068890690753014E-2</v>
          </cell>
          <cell r="BW203">
            <v>-1.9119817583119647E-2</v>
          </cell>
          <cell r="BX203">
            <v>3.8111653666988543E-2</v>
          </cell>
          <cell r="BY203">
            <v>-1.6557259906912813E-2</v>
          </cell>
          <cell r="BZ203">
            <v>1.1120297565924142E-2</v>
          </cell>
          <cell r="CA203">
            <v>-4.4590130201147327E-2</v>
          </cell>
          <cell r="CB203">
            <v>5.2712781400605646E-3</v>
          </cell>
          <cell r="CD203">
            <v>0.25043591058295389</v>
          </cell>
          <cell r="CE203">
            <v>8.3401450463330695E-2</v>
          </cell>
          <cell r="CF203">
            <v>3.8111653666988543E-2</v>
          </cell>
          <cell r="CG203">
            <v>5.2712781400605646E-3</v>
          </cell>
          <cell r="CH203">
            <v>0.21239608363080098</v>
          </cell>
          <cell r="CI203">
            <v>0.1265300333077275</v>
          </cell>
        </row>
        <row r="204">
          <cell r="A204" t="str">
            <v xml:space="preserve">  Monetary authorities</v>
          </cell>
          <cell r="B204">
            <v>2660.65</v>
          </cell>
          <cell r="C204">
            <v>2587.6800000000003</v>
          </cell>
          <cell r="D204">
            <v>2843.45</v>
          </cell>
          <cell r="E204">
            <v>2964.9709000000003</v>
          </cell>
          <cell r="F204">
            <v>3076.7400000000002</v>
          </cell>
          <cell r="G204">
            <v>3310.9338000000002</v>
          </cell>
          <cell r="H204">
            <v>3473.1590000000001</v>
          </cell>
          <cell r="I204">
            <v>2946.2988999999998</v>
          </cell>
          <cell r="J204">
            <v>3492.326</v>
          </cell>
          <cell r="K204">
            <v>3210.2829999999999</v>
          </cell>
          <cell r="L204">
            <v>3461.8319999999999</v>
          </cell>
          <cell r="M204">
            <v>3719.386</v>
          </cell>
          <cell r="N204">
            <v>4163.2809999999999</v>
          </cell>
          <cell r="O204">
            <v>3582.4319999999998</v>
          </cell>
          <cell r="P204">
            <v>4016.4049999999997</v>
          </cell>
          <cell r="Q204">
            <v>4017.3809999999999</v>
          </cell>
          <cell r="R204">
            <v>4096.0470000000005</v>
          </cell>
          <cell r="S204">
            <v>4025.1460000000002</v>
          </cell>
          <cell r="T204">
            <v>4160.3470000000007</v>
          </cell>
          <cell r="U204">
            <v>3830.8629999999998</v>
          </cell>
          <cell r="V204">
            <v>3850.5529999999999</v>
          </cell>
          <cell r="W204">
            <v>3457.0909999999999</v>
          </cell>
          <cell r="X204">
            <v>3900.3109999999997</v>
          </cell>
          <cell r="Y204">
            <v>3588.1522415499999</v>
          </cell>
          <cell r="Z204">
            <v>3871.98</v>
          </cell>
          <cell r="AA204">
            <v>3645.3837479400004</v>
          </cell>
          <cell r="AB204">
            <v>3944.8290000000002</v>
          </cell>
          <cell r="AC204">
            <v>3682.3486356200006</v>
          </cell>
          <cell r="AD204">
            <v>3389.2555560000001</v>
          </cell>
          <cell r="AE204">
            <v>2943.4799999999996</v>
          </cell>
          <cell r="AF204">
            <v>3230.68</v>
          </cell>
          <cell r="AG204">
            <v>2857.9050009999996</v>
          </cell>
          <cell r="AH204">
            <v>2509.6899999999996</v>
          </cell>
          <cell r="AI204">
            <v>2368.39</v>
          </cell>
          <cell r="AJ204">
            <v>2468.2970000000005</v>
          </cell>
          <cell r="AK204">
            <v>1173.3400000000001</v>
          </cell>
          <cell r="AL204">
            <v>2007.3899999999996</v>
          </cell>
          <cell r="AM204">
            <v>1971.8</v>
          </cell>
          <cell r="AN204">
            <v>2586.4050448500002</v>
          </cell>
          <cell r="AO204">
            <v>3078.9580000000001</v>
          </cell>
          <cell r="AP204">
            <v>2490.48</v>
          </cell>
          <cell r="AQ204">
            <v>2181.3649999999993</v>
          </cell>
          <cell r="AR204">
            <v>2444.274081</v>
          </cell>
          <cell r="AS204">
            <v>2361.6799999999998</v>
          </cell>
          <cell r="AT204">
            <v>1630.0436780000005</v>
          </cell>
          <cell r="AU204">
            <v>1635.3733749999994</v>
          </cell>
          <cell r="AV204">
            <v>1587.4198029999998</v>
          </cell>
          <cell r="AW204">
            <v>853.54960987013112</v>
          </cell>
          <cell r="AX204">
            <v>1953.37259094</v>
          </cell>
          <cell r="AY204">
            <v>1287.4146063300007</v>
          </cell>
          <cell r="AZ204">
            <v>1818.3132429500001</v>
          </cell>
          <cell r="BA204">
            <v>2156.2525154800001</v>
          </cell>
          <cell r="BB204">
            <v>1947.1795130799999</v>
          </cell>
          <cell r="BC204">
            <v>1550.3762331999999</v>
          </cell>
          <cell r="BD204">
            <v>1798.3879912499995</v>
          </cell>
          <cell r="BE204">
            <v>1503.77622445</v>
          </cell>
          <cell r="BF204">
            <v>1452.4062540100006</v>
          </cell>
          <cell r="BG204">
            <v>1818.3132429500001</v>
          </cell>
          <cell r="BH204">
            <v>1550.3762331999999</v>
          </cell>
          <cell r="BI204">
            <v>1452.4062540100006</v>
          </cell>
          <cell r="BJ204">
            <v>826.24035745679248</v>
          </cell>
          <cell r="BK204">
            <v>3459.2807797150208</v>
          </cell>
          <cell r="BL204">
            <v>2717.580735313778</v>
          </cell>
          <cell r="BM204">
            <v>2205.5615261679372</v>
          </cell>
          <cell r="BN204">
            <v>517.51476695969245</v>
          </cell>
          <cell r="BO204">
            <v>1173.3400000000001</v>
          </cell>
          <cell r="BP204">
            <v>853.54960987013112</v>
          </cell>
          <cell r="BQ204">
            <v>826.24035745679248</v>
          </cell>
          <cell r="BR204">
            <v>517.51476695969131</v>
          </cell>
          <cell r="BS204">
            <v>-599.87873626744408</v>
          </cell>
          <cell r="BU204">
            <v>-0.34435559948225891</v>
          </cell>
          <cell r="BV204">
            <v>-0.25891631674072879</v>
          </cell>
          <cell r="BW204">
            <v>-0.35049999083552119</v>
          </cell>
          <cell r="BX204">
            <v>-0.27254707938864187</v>
          </cell>
          <cell r="BY204">
            <v>-0.29697274347241531</v>
          </cell>
          <cell r="BZ204">
            <v>-0.2892632671744525</v>
          </cell>
          <cell r="CA204">
            <v>-0.10897709453280047</v>
          </cell>
          <cell r="CB204">
            <v>-3.1994921088996597E-2</v>
          </cell>
          <cell r="CD204">
            <v>-3.5283715766527113E-2</v>
          </cell>
          <cell r="CE204">
            <v>-0.6729960377898726</v>
          </cell>
          <cell r="CF204">
            <v>-0.27254707938864187</v>
          </cell>
          <cell r="CG204">
            <v>-3.1994921088996597E-2</v>
          </cell>
          <cell r="CH204">
            <v>-0.37365106619503963</v>
          </cell>
          <cell r="CI204">
            <v>-2.1591528871564893</v>
          </cell>
        </row>
        <row r="205">
          <cell r="A205" t="str">
            <v xml:space="preserve">  Net credit to the NFPS</v>
          </cell>
          <cell r="B205">
            <v>584.74</v>
          </cell>
          <cell r="C205">
            <v>756.01999999999987</v>
          </cell>
          <cell r="D205">
            <v>642.82000000000005</v>
          </cell>
          <cell r="E205">
            <v>414.5300000000002</v>
          </cell>
          <cell r="F205">
            <v>238.40999999999974</v>
          </cell>
          <cell r="G205">
            <v>-42.483400000000017</v>
          </cell>
          <cell r="H205">
            <v>-71.281700000000001</v>
          </cell>
          <cell r="I205">
            <v>331.22599999999977</v>
          </cell>
          <cell r="J205">
            <v>113.37450000000013</v>
          </cell>
          <cell r="K205">
            <v>142.1880000000001</v>
          </cell>
          <cell r="L205">
            <v>-275.91180000000031</v>
          </cell>
          <cell r="M205">
            <v>292.4801999999998</v>
          </cell>
          <cell r="N205">
            <v>290.8556999999999</v>
          </cell>
          <cell r="O205">
            <v>637.8112000000001</v>
          </cell>
          <cell r="P205">
            <v>428.86740000000009</v>
          </cell>
          <cell r="Q205">
            <v>624.34950000000003</v>
          </cell>
          <cell r="R205">
            <v>527.42010000000016</v>
          </cell>
          <cell r="S205">
            <v>803.19109999999955</v>
          </cell>
          <cell r="T205">
            <v>609.0472000000002</v>
          </cell>
          <cell r="U205">
            <v>1102.4013000000002</v>
          </cell>
          <cell r="V205">
            <v>1177.0651000000003</v>
          </cell>
          <cell r="W205">
            <v>1549.5571999999997</v>
          </cell>
          <cell r="X205">
            <v>1049.8853999999999</v>
          </cell>
          <cell r="Y205">
            <v>1109.5490064410001</v>
          </cell>
          <cell r="Z205">
            <v>821.64110000000005</v>
          </cell>
          <cell r="AA205">
            <v>1265.2298599999999</v>
          </cell>
          <cell r="AB205">
            <v>825.06119999999942</v>
          </cell>
          <cell r="AC205">
            <v>744.54860000200063</v>
          </cell>
          <cell r="AD205">
            <v>684.85969999899919</v>
          </cell>
          <cell r="AE205">
            <v>1349.7499791229998</v>
          </cell>
          <cell r="AF205">
            <v>979.31541912999955</v>
          </cell>
          <cell r="AG205">
            <v>1721.4147563649997</v>
          </cell>
          <cell r="AH205">
            <v>2225.6355761350005</v>
          </cell>
          <cell r="AI205">
            <v>2737.1596304560007</v>
          </cell>
          <cell r="AJ205">
            <v>1749.2432470019999</v>
          </cell>
          <cell r="AK205">
            <v>4313.8926603909995</v>
          </cell>
          <cell r="AL205">
            <v>3530.2897727319996</v>
          </cell>
          <cell r="AM205">
            <v>3905.544670191</v>
          </cell>
          <cell r="AN205">
            <v>4155.405918593</v>
          </cell>
          <cell r="AO205">
            <v>3873.3329829390004</v>
          </cell>
          <cell r="AP205">
            <v>4143.4897335079986</v>
          </cell>
          <cell r="AQ205">
            <v>4667.2056153249996</v>
          </cell>
          <cell r="AR205">
            <v>4146.5735999999997</v>
          </cell>
          <cell r="AS205">
            <v>5116.9009000000005</v>
          </cell>
          <cell r="AT205">
            <v>4914.72</v>
          </cell>
          <cell r="AU205">
            <v>4796.5</v>
          </cell>
          <cell r="AV205">
            <v>4022.4</v>
          </cell>
          <cell r="AW205">
            <v>5513.6237591482604</v>
          </cell>
          <cell r="AX205">
            <v>3398.2904276900008</v>
          </cell>
          <cell r="AY205">
            <v>4814.6736127199993</v>
          </cell>
          <cell r="AZ205">
            <v>5008.2824124099989</v>
          </cell>
          <cell r="BA205">
            <v>4762.8941533500001</v>
          </cell>
          <cell r="BB205">
            <v>5145.0000651199998</v>
          </cell>
          <cell r="BC205">
            <v>5555.9361449999997</v>
          </cell>
          <cell r="BD205">
            <v>5183.4947735699998</v>
          </cell>
          <cell r="BE205">
            <v>5543.4838413400003</v>
          </cell>
          <cell r="BF205">
            <v>4862.6201191500022</v>
          </cell>
          <cell r="BG205">
            <v>5008.2824124099989</v>
          </cell>
          <cell r="BH205">
            <v>5555.9361449999997</v>
          </cell>
          <cell r="BI205">
            <v>4862.6201191500022</v>
          </cell>
          <cell r="BJ205">
            <v>6695.6278702151467</v>
          </cell>
          <cell r="BK205">
            <v>7196.858924047714</v>
          </cell>
          <cell r="BL205">
            <v>10138.367563562429</v>
          </cell>
          <cell r="BM205">
            <v>11389.049757415643</v>
          </cell>
          <cell r="BN205">
            <v>12624.499684059741</v>
          </cell>
          <cell r="BO205">
            <v>4313.8926603909995</v>
          </cell>
          <cell r="BP205">
            <v>5513.6237591482604</v>
          </cell>
          <cell r="BQ205">
            <v>6695.6278702151467</v>
          </cell>
          <cell r="BR205">
            <v>12623.008779292346</v>
          </cell>
          <cell r="BS205">
            <v>12198.837123669688</v>
          </cell>
          <cell r="BU205">
            <v>4.0364820435053828</v>
          </cell>
          <cell r="BV205">
            <v>2.4578297369987863</v>
          </cell>
          <cell r="BW205">
            <v>1.2082321349907681</v>
          </cell>
          <cell r="BX205">
            <v>0.27810870441280766</v>
          </cell>
          <cell r="BY205">
            <v>0.20524504958730438</v>
          </cell>
          <cell r="BZ205">
            <v>0.190420264913294</v>
          </cell>
          <cell r="CA205">
            <v>-1.0600783127013957E-2</v>
          </cell>
          <cell r="CB205">
            <v>0.21437881195750674</v>
          </cell>
          <cell r="CD205">
            <v>2.7935867331908311</v>
          </cell>
          <cell r="CE205">
            <v>2.8879694680889152</v>
          </cell>
          <cell r="CF205">
            <v>0.27810870441280766</v>
          </cell>
          <cell r="CG205">
            <v>0.21437881195750674</v>
          </cell>
          <cell r="CH205">
            <v>0.88526140101730855</v>
          </cell>
          <cell r="CI205">
            <v>-3.3603054789797748E-2</v>
          </cell>
        </row>
        <row r="206">
          <cell r="A206" t="str">
            <v xml:space="preserve">    Central Government</v>
          </cell>
          <cell r="B206">
            <v>-144.05000000000001</v>
          </cell>
          <cell r="C206">
            <v>-42.379999999999967</v>
          </cell>
          <cell r="D206">
            <v>-210.84000000000003</v>
          </cell>
          <cell r="E206">
            <v>-197.09999999999994</v>
          </cell>
          <cell r="F206">
            <v>-516.64</v>
          </cell>
          <cell r="G206">
            <v>-421.04339999999996</v>
          </cell>
          <cell r="H206">
            <v>-705.76170000000013</v>
          </cell>
          <cell r="I206">
            <v>-374.57400000000007</v>
          </cell>
          <cell r="J206">
            <v>-698.1255000000001</v>
          </cell>
          <cell r="K206">
            <v>-691.13199999999983</v>
          </cell>
          <cell r="L206">
            <v>-766.91180000000008</v>
          </cell>
          <cell r="M206">
            <v>-277.61980000000011</v>
          </cell>
          <cell r="N206">
            <v>-279.24430000000001</v>
          </cell>
          <cell r="O206">
            <v>-689.68880000000013</v>
          </cell>
          <cell r="P206">
            <v>-547.0326</v>
          </cell>
          <cell r="Q206">
            <v>-54.750500000000045</v>
          </cell>
          <cell r="R206">
            <v>-210.11990000000003</v>
          </cell>
          <cell r="S206">
            <v>-64.808900000000051</v>
          </cell>
          <cell r="T206">
            <v>-294.75279999999992</v>
          </cell>
          <cell r="U206">
            <v>-133.01869999999985</v>
          </cell>
          <cell r="V206">
            <v>-194.13489999999967</v>
          </cell>
          <cell r="W206">
            <v>-11.57280000000037</v>
          </cell>
          <cell r="X206">
            <v>-174.31459999999993</v>
          </cell>
          <cell r="Y206">
            <v>-320.72099355899991</v>
          </cell>
          <cell r="Z206">
            <v>-807.65890000000013</v>
          </cell>
          <cell r="AA206">
            <v>-785.7501400000001</v>
          </cell>
          <cell r="AB206">
            <v>-843.92879999999991</v>
          </cell>
          <cell r="AC206">
            <v>-683.01139999799977</v>
          </cell>
          <cell r="AD206">
            <v>-497.80030000100021</v>
          </cell>
          <cell r="AE206">
            <v>-467.19002087699971</v>
          </cell>
          <cell r="AF206">
            <v>-736.78458087000013</v>
          </cell>
          <cell r="AG206">
            <v>-399.14524363499982</v>
          </cell>
          <cell r="AH206">
            <v>-487.44442386499964</v>
          </cell>
          <cell r="AI206">
            <v>49.459630456000468</v>
          </cell>
          <cell r="AJ206">
            <v>-232.05675299799998</v>
          </cell>
          <cell r="AK206">
            <v>1380.072660391</v>
          </cell>
          <cell r="AL206">
            <v>800.78977273199962</v>
          </cell>
          <cell r="AM206">
            <v>630.42467019100013</v>
          </cell>
          <cell r="AN206">
            <v>775.30591859299943</v>
          </cell>
          <cell r="AO206">
            <v>1283.2329829390005</v>
          </cell>
          <cell r="AP206">
            <v>1380.4897335079995</v>
          </cell>
          <cell r="AQ206">
            <v>1391.0056153249998</v>
          </cell>
          <cell r="AR206">
            <v>1393.0736000000002</v>
          </cell>
          <cell r="AS206">
            <v>1818.9008999999999</v>
          </cell>
          <cell r="AT206">
            <v>1143.9199999999998</v>
          </cell>
          <cell r="AU206">
            <v>1412.6</v>
          </cell>
          <cell r="AV206">
            <v>769.20000000000016</v>
          </cell>
          <cell r="AW206">
            <v>2813.7850237114599</v>
          </cell>
          <cell r="AX206">
            <v>1988.8522210600004</v>
          </cell>
          <cell r="AY206">
            <v>2600.1623128699994</v>
          </cell>
          <cell r="AZ206">
            <v>2764.8760107199992</v>
          </cell>
          <cell r="BA206">
            <v>2398.84226691</v>
          </cell>
          <cell r="BB206">
            <v>3029.0898032300001</v>
          </cell>
          <cell r="BC206">
            <v>3222.8782851399997</v>
          </cell>
          <cell r="BD206">
            <v>3278.7549104999998</v>
          </cell>
          <cell r="BE206">
            <v>3346.9653598799996</v>
          </cell>
          <cell r="BF206">
            <v>2679.5076201800016</v>
          </cell>
          <cell r="BG206">
            <v>2764.8760107199992</v>
          </cell>
          <cell r="BH206">
            <v>3222.8782851399997</v>
          </cell>
          <cell r="BI206">
            <v>2679.5076201800016</v>
          </cell>
          <cell r="BJ206">
            <v>3639.9034452210749</v>
          </cell>
          <cell r="BK206">
            <v>3988.3276030315928</v>
          </cell>
          <cell r="BL206">
            <v>5997.3930519709838</v>
          </cell>
          <cell r="BM206">
            <v>6934.8317077613801</v>
          </cell>
          <cell r="BN206">
            <v>7813.376400918296</v>
          </cell>
          <cell r="BO206">
            <v>1380.072660391</v>
          </cell>
          <cell r="BP206">
            <v>2813.7850237114599</v>
          </cell>
          <cell r="BQ206">
            <v>3639.9034452210749</v>
          </cell>
          <cell r="BR206">
            <v>7812.3901736798198</v>
          </cell>
          <cell r="BS206">
            <v>7834.9800514965582</v>
          </cell>
          <cell r="BU206">
            <v>1.9186864088451532</v>
          </cell>
          <cell r="BV206">
            <v>3.9773872582163294</v>
          </cell>
          <cell r="BW206">
            <v>3.3467701013578823</v>
          </cell>
          <cell r="BX206">
            <v>1.0388673034898486</v>
          </cell>
          <cell r="BY206">
            <v>2.5661742602682671</v>
          </cell>
          <cell r="BZ206">
            <v>1.3169412471329198</v>
          </cell>
          <cell r="CA206">
            <v>1.3423907442653351</v>
          </cell>
          <cell r="CB206">
            <v>0.29359685070039299</v>
          </cell>
          <cell r="CD206">
            <v>0.15525259206655928</v>
          </cell>
          <cell r="CE206">
            <v>5.3030318816255519</v>
          </cell>
          <cell r="CF206">
            <v>1.0388673034898486</v>
          </cell>
          <cell r="CG206">
            <v>0.29359685070039299</v>
          </cell>
          <cell r="CH206">
            <v>1.1463179700376154</v>
          </cell>
          <cell r="CI206">
            <v>2.8915450092141803E-3</v>
          </cell>
        </row>
        <row r="207">
          <cell r="A207" t="str">
            <v xml:space="preserve">    Rest of public sector</v>
          </cell>
          <cell r="B207">
            <v>728.79</v>
          </cell>
          <cell r="C207">
            <v>798.39999999999986</v>
          </cell>
          <cell r="D207">
            <v>853.66000000000008</v>
          </cell>
          <cell r="E207">
            <v>611.63000000000011</v>
          </cell>
          <cell r="F207">
            <v>755.04999999999973</v>
          </cell>
          <cell r="G207">
            <v>378.55999999999995</v>
          </cell>
          <cell r="H207">
            <v>634.48000000000013</v>
          </cell>
          <cell r="I207">
            <v>705.79999999999984</v>
          </cell>
          <cell r="J207">
            <v>811.50000000000023</v>
          </cell>
          <cell r="K207">
            <v>833.31999999999994</v>
          </cell>
          <cell r="L207">
            <v>490.99999999999977</v>
          </cell>
          <cell r="M207">
            <v>570.09999999999991</v>
          </cell>
          <cell r="N207">
            <v>570.09999999999991</v>
          </cell>
          <cell r="O207">
            <v>1327.5000000000002</v>
          </cell>
          <cell r="P207">
            <v>975.90000000000009</v>
          </cell>
          <cell r="Q207">
            <v>679.10000000000014</v>
          </cell>
          <cell r="R207">
            <v>737.54000000000019</v>
          </cell>
          <cell r="S207">
            <v>867.99999999999955</v>
          </cell>
          <cell r="T207">
            <v>903.80000000000018</v>
          </cell>
          <cell r="U207">
            <v>1235.42</v>
          </cell>
          <cell r="V207">
            <v>1371.1999999999998</v>
          </cell>
          <cell r="W207">
            <v>1561.13</v>
          </cell>
          <cell r="X207">
            <v>1224.1999999999998</v>
          </cell>
          <cell r="Y207">
            <v>1430.27</v>
          </cell>
          <cell r="Z207">
            <v>1629.3000000000002</v>
          </cell>
          <cell r="AA207">
            <v>2050.98</v>
          </cell>
          <cell r="AB207">
            <v>1668.9899999999993</v>
          </cell>
          <cell r="AC207">
            <v>1427.5600000000004</v>
          </cell>
          <cell r="AD207">
            <v>1182.6599999999994</v>
          </cell>
          <cell r="AE207">
            <v>1816.9399999999996</v>
          </cell>
          <cell r="AF207">
            <v>1716.0999999999997</v>
          </cell>
          <cell r="AG207">
            <v>2120.5599999999995</v>
          </cell>
          <cell r="AH207">
            <v>2713.08</v>
          </cell>
          <cell r="AI207">
            <v>2687.7000000000003</v>
          </cell>
          <cell r="AJ207">
            <v>1981.3</v>
          </cell>
          <cell r="AK207">
            <v>2933.8199999999993</v>
          </cell>
          <cell r="AL207">
            <v>2729.5</v>
          </cell>
          <cell r="AM207">
            <v>3275.12</v>
          </cell>
          <cell r="AN207">
            <v>3380.1000000000008</v>
          </cell>
          <cell r="AO207">
            <v>2590.1</v>
          </cell>
          <cell r="AP207">
            <v>2762.9999999999995</v>
          </cell>
          <cell r="AQ207">
            <v>3276.1999999999994</v>
          </cell>
          <cell r="AR207">
            <v>2753.5</v>
          </cell>
          <cell r="AS207">
            <v>3298.0000000000005</v>
          </cell>
          <cell r="AT207">
            <v>3770.8</v>
          </cell>
          <cell r="AU207">
            <v>3383.8999999999996</v>
          </cell>
          <cell r="AV207">
            <v>3253.2</v>
          </cell>
          <cell r="AW207">
            <v>2699.8387354368001</v>
          </cell>
          <cell r="AX207">
            <v>1409.4382066300002</v>
          </cell>
          <cell r="AY207">
            <v>2214.5112998499999</v>
          </cell>
          <cell r="AZ207">
            <v>2243.4064016899997</v>
          </cell>
          <cell r="BA207">
            <v>2364.0518864399996</v>
          </cell>
          <cell r="BB207">
            <v>2115.9102618899997</v>
          </cell>
          <cell r="BC207">
            <v>2333.0578598600005</v>
          </cell>
          <cell r="BD207">
            <v>1904.7398630700002</v>
          </cell>
          <cell r="BE207">
            <v>2196.5184814600007</v>
          </cell>
          <cell r="BF207">
            <v>2183.1124989700002</v>
          </cell>
          <cell r="BG207">
            <v>2243.4064016899997</v>
          </cell>
          <cell r="BH207">
            <v>2333.0578598600005</v>
          </cell>
          <cell r="BI207">
            <v>2183.1124989700002</v>
          </cell>
          <cell r="BJ207">
            <v>3055.7244249940713</v>
          </cell>
          <cell r="BK207">
            <v>3208.5313210161212</v>
          </cell>
          <cell r="BL207">
            <v>4140.9745115914457</v>
          </cell>
          <cell r="BM207">
            <v>4454.2180496542642</v>
          </cell>
          <cell r="BN207">
            <v>4811.1232831414463</v>
          </cell>
          <cell r="BO207">
            <v>2933.8199999999993</v>
          </cell>
          <cell r="BP207">
            <v>2699.8387354368001</v>
          </cell>
          <cell r="BQ207">
            <v>3055.7244249940713</v>
          </cell>
          <cell r="BR207">
            <v>4810.6186056125262</v>
          </cell>
          <cell r="BS207">
            <v>4363.8570721731285</v>
          </cell>
          <cell r="BU207">
            <v>1.0252368198730983</v>
          </cell>
          <cell r="BV207">
            <v>0.80314154567569651</v>
          </cell>
          <cell r="BW207">
            <v>0.38985949548115073</v>
          </cell>
          <cell r="BX207">
            <v>-7.9753108426283581E-2</v>
          </cell>
          <cell r="BY207">
            <v>-0.33628993175054012</v>
          </cell>
          <cell r="BZ207">
            <v>-0.28787685127281581</v>
          </cell>
          <cell r="CA207">
            <v>-0.42104792113875034</v>
          </cell>
          <cell r="CB207">
            <v>0.13181738778916108</v>
          </cell>
          <cell r="CD207">
            <v>1.5088054727240841</v>
          </cell>
          <cell r="CE207">
            <v>1.0512350814881102</v>
          </cell>
          <cell r="CF207">
            <v>-7.9753108426283581E-2</v>
          </cell>
          <cell r="CG207">
            <v>0.13181738778916108</v>
          </cell>
          <cell r="CH207">
            <v>0.57429726524565772</v>
          </cell>
          <cell r="CI207">
            <v>-9.2869871853520691E-2</v>
          </cell>
        </row>
        <row r="208">
          <cell r="A208" t="str">
            <v xml:space="preserve">  Fogafín</v>
          </cell>
          <cell r="B208">
            <v>-21.2</v>
          </cell>
          <cell r="C208">
            <v>-21.2</v>
          </cell>
          <cell r="D208">
            <v>-21.2</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20</v>
          </cell>
          <cell r="AK208">
            <v>25.3</v>
          </cell>
          <cell r="AL208">
            <v>-37.1</v>
          </cell>
          <cell r="AM208">
            <v>34.38009999999997</v>
          </cell>
          <cell r="AN208">
            <v>54.8</v>
          </cell>
          <cell r="AO208">
            <v>-198.89737659599996</v>
          </cell>
          <cell r="AP208">
            <v>-287.2</v>
          </cell>
          <cell r="AQ208">
            <v>-315.60000000000002</v>
          </cell>
          <cell r="AR208">
            <v>510.55299999999988</v>
          </cell>
          <cell r="AS208">
            <v>1491.4390000000003</v>
          </cell>
          <cell r="AT208">
            <v>2284.5</v>
          </cell>
          <cell r="AU208">
            <v>2494.1374545000008</v>
          </cell>
          <cell r="AV208">
            <v>2645.6723678030999</v>
          </cell>
          <cell r="AW208">
            <v>3048.1424060000004</v>
          </cell>
          <cell r="AX208">
            <v>3463.5370000000003</v>
          </cell>
          <cell r="AY208">
            <v>3895.6403464665495</v>
          </cell>
          <cell r="AZ208">
            <v>3649.3858542334001</v>
          </cell>
          <cell r="BA208">
            <v>3852.1325820409397</v>
          </cell>
          <cell r="BB208">
            <v>3952.4402667898298</v>
          </cell>
          <cell r="BC208">
            <v>3932.2763768531599</v>
          </cell>
          <cell r="BD208">
            <v>4035.7669999999994</v>
          </cell>
          <cell r="BE208">
            <v>4029.6545976972502</v>
          </cell>
          <cell r="BF208">
            <v>3945.4390000000003</v>
          </cell>
          <cell r="BG208">
            <v>3649.3858542334001</v>
          </cell>
          <cell r="BH208">
            <v>3932.2763768531599</v>
          </cell>
          <cell r="BI208">
            <v>3945.4390000000003</v>
          </cell>
          <cell r="BJ208">
            <v>4824.5221180073704</v>
          </cell>
          <cell r="BK208">
            <v>4652.0971180073702</v>
          </cell>
          <cell r="BL208">
            <v>4479.67211800737</v>
          </cell>
          <cell r="BM208">
            <v>4307.2471180073699</v>
          </cell>
          <cell r="BN208">
            <v>4134.8221180073697</v>
          </cell>
          <cell r="BO208">
            <v>25.3</v>
          </cell>
          <cell r="BP208">
            <v>3048.1424060000004</v>
          </cell>
          <cell r="BQ208">
            <v>4824.5221180073704</v>
          </cell>
          <cell r="BR208">
            <v>4134.8221180073706</v>
          </cell>
          <cell r="BS208">
            <v>3719.8117522613743</v>
          </cell>
          <cell r="BX208">
            <v>119.47993699604744</v>
          </cell>
          <cell r="BY208">
            <v>65.594632376521901</v>
          </cell>
          <cell r="BZ208">
            <v>13.459684337304054</v>
          </cell>
          <cell r="CA208">
            <v>0.7270470562486322</v>
          </cell>
          <cell r="CB208">
            <v>0.58277451490150933</v>
          </cell>
          <cell r="CF208">
            <v>119.47993699604744</v>
          </cell>
          <cell r="CG208">
            <v>0.58277451490150933</v>
          </cell>
          <cell r="CH208">
            <v>-0.1429571640734566</v>
          </cell>
          <cell r="CI208">
            <v>-0.10036958154465803</v>
          </cell>
        </row>
        <row r="209">
          <cell r="A209" t="str">
            <v xml:space="preserve">  Credit to the private sector</v>
          </cell>
          <cell r="B209">
            <v>16479.670000000002</v>
          </cell>
          <cell r="C209">
            <v>17919.04</v>
          </cell>
          <cell r="D209">
            <v>19985.300000000003</v>
          </cell>
          <cell r="E209">
            <v>21458.940000000002</v>
          </cell>
          <cell r="F209">
            <v>23213.279999999999</v>
          </cell>
          <cell r="G209">
            <v>25016.34</v>
          </cell>
          <cell r="H209">
            <v>27168.639999999999</v>
          </cell>
          <cell r="I209">
            <v>29140.3</v>
          </cell>
          <cell r="J209">
            <v>30937.1</v>
          </cell>
          <cell r="K209">
            <v>32719.5</v>
          </cell>
          <cell r="L209">
            <v>34154.9</v>
          </cell>
          <cell r="M209">
            <v>36502.14</v>
          </cell>
          <cell r="N209">
            <v>36502.14</v>
          </cell>
          <cell r="O209">
            <v>37315.56</v>
          </cell>
          <cell r="P209">
            <v>37821.919999999998</v>
          </cell>
          <cell r="Q209">
            <v>38237.85</v>
          </cell>
          <cell r="R209">
            <v>39069.599999999999</v>
          </cell>
          <cell r="S209">
            <v>39683.49</v>
          </cell>
          <cell r="T209">
            <v>40775.86</v>
          </cell>
          <cell r="U209">
            <v>41552.5</v>
          </cell>
          <cell r="V209">
            <v>42786.439999999995</v>
          </cell>
          <cell r="W209">
            <v>43692.100000000006</v>
          </cell>
          <cell r="X209">
            <v>44747.57</v>
          </cell>
          <cell r="Y209">
            <v>45625.3</v>
          </cell>
          <cell r="Z209">
            <v>46255.82</v>
          </cell>
          <cell r="AA209">
            <v>46854.38</v>
          </cell>
          <cell r="AB209">
            <v>47537.9</v>
          </cell>
          <cell r="AC209">
            <v>48602.899999999994</v>
          </cell>
          <cell r="AD209">
            <v>49734</v>
          </cell>
          <cell r="AE209">
            <v>49524.9</v>
          </cell>
          <cell r="AF209">
            <v>50276.200000000004</v>
          </cell>
          <cell r="AG209">
            <v>50798.98</v>
          </cell>
          <cell r="AH209">
            <v>51841.3</v>
          </cell>
          <cell r="AI209">
            <v>51351.64</v>
          </cell>
          <cell r="AJ209">
            <v>51320.46</v>
          </cell>
          <cell r="AK209">
            <v>50543.7</v>
          </cell>
          <cell r="AL209">
            <v>50959.68</v>
          </cell>
          <cell r="AM209">
            <v>50465.1</v>
          </cell>
          <cell r="AN209">
            <v>50317.1</v>
          </cell>
          <cell r="AO209">
            <v>49801.5</v>
          </cell>
          <cell r="AP209">
            <v>50061.380000000005</v>
          </cell>
          <cell r="AQ209">
            <v>50235.1</v>
          </cell>
          <cell r="AR209">
            <v>50038</v>
          </cell>
          <cell r="AS209">
            <v>49368.4</v>
          </cell>
          <cell r="AT209">
            <v>49876.600000000006</v>
          </cell>
          <cell r="AU209">
            <v>49268.200000000004</v>
          </cell>
          <cell r="AV209">
            <v>50143.5</v>
          </cell>
          <cell r="AW209">
            <v>49272.5786291021</v>
          </cell>
          <cell r="AX209">
            <v>48230.474367609997</v>
          </cell>
          <cell r="AY209">
            <v>47238.752306109986</v>
          </cell>
          <cell r="AZ209">
            <v>46662.501398780005</v>
          </cell>
          <cell r="BA209">
            <v>46740.505164339993</v>
          </cell>
          <cell r="BB209">
            <v>46237.087569490002</v>
          </cell>
          <cell r="BC209">
            <v>46287.313970659998</v>
          </cell>
          <cell r="BD209">
            <v>46269.744475289997</v>
          </cell>
          <cell r="BE209">
            <v>45804.790358969993</v>
          </cell>
          <cell r="BF209">
            <v>46151.345022299996</v>
          </cell>
          <cell r="BG209">
            <v>46662.501398780005</v>
          </cell>
          <cell r="BH209">
            <v>46287.313970659998</v>
          </cell>
          <cell r="BI209">
            <v>46151.345022299996</v>
          </cell>
          <cell r="BJ209">
            <v>45556.388770445461</v>
          </cell>
          <cell r="BK209">
            <v>45304.758209164807</v>
          </cell>
          <cell r="BL209">
            <v>45049.391195973236</v>
          </cell>
          <cell r="BM209">
            <v>46022.595246879922</v>
          </cell>
          <cell r="BN209">
            <v>51019.426532084355</v>
          </cell>
          <cell r="BO209">
            <v>50543.7</v>
          </cell>
          <cell r="BP209">
            <v>49272.5786291021</v>
          </cell>
          <cell r="BQ209">
            <v>45556.388770445461</v>
          </cell>
          <cell r="BR209">
            <v>51020.917436851749</v>
          </cell>
          <cell r="BS209">
            <v>60798.807904656212</v>
          </cell>
          <cell r="BU209">
            <v>5.8462826502643006E-2</v>
          </cell>
          <cell r="BV209">
            <v>1.4340261161557066E-2</v>
          </cell>
          <cell r="BW209">
            <v>-3.789835517242035E-2</v>
          </cell>
          <cell r="BX209">
            <v>-2.5148957652445292E-2</v>
          </cell>
          <cell r="BY209">
            <v>-7.2631344040495094E-2</v>
          </cell>
          <cell r="BZ209">
            <v>-7.8586208235675858E-2</v>
          </cell>
          <cell r="CA209">
            <v>-7.4689433074828893E-2</v>
          </cell>
          <cell r="CB209">
            <v>-7.5421054916369412E-2</v>
          </cell>
          <cell r="CD209">
            <v>0.24993493532160049</v>
          </cell>
          <cell r="CE209">
            <v>0.10779983912434532</v>
          </cell>
          <cell r="CF209">
            <v>-2.5148957652445292E-2</v>
          </cell>
          <cell r="CG209">
            <v>-7.5421054916369412E-2</v>
          </cell>
          <cell r="CH209">
            <v>0.1199508743755251</v>
          </cell>
          <cell r="CI209">
            <v>0.19164474021672562</v>
          </cell>
        </row>
        <row r="210">
          <cell r="A210" t="str">
            <v xml:space="preserve">  MLT foreign liab. (-)</v>
          </cell>
          <cell r="B210">
            <v>-1178.4363500000002</v>
          </cell>
          <cell r="C210">
            <v>-1360.33926</v>
          </cell>
          <cell r="D210">
            <v>-1336.44237</v>
          </cell>
          <cell r="E210">
            <v>-1618.5009120000002</v>
          </cell>
          <cell r="F210">
            <v>-1601.175009</v>
          </cell>
          <cell r="G210">
            <v>-1847.5195410000001</v>
          </cell>
          <cell r="H210">
            <v>-2059.5790259999999</v>
          </cell>
          <cell r="I210">
            <v>-2133.3534999999997</v>
          </cell>
          <cell r="J210">
            <v>-2207.2402379999999</v>
          </cell>
          <cell r="K210">
            <v>-2252.390343</v>
          </cell>
          <cell r="L210">
            <v>-2231.8109800000002</v>
          </cell>
          <cell r="M210">
            <v>-2675.6067000000003</v>
          </cell>
          <cell r="N210">
            <v>-2781.0325239387239</v>
          </cell>
          <cell r="O210">
            <v>-2845.4038399999999</v>
          </cell>
          <cell r="P210">
            <v>-2761.7204159999997</v>
          </cell>
          <cell r="Q210">
            <v>-2709.1894080000002</v>
          </cell>
          <cell r="R210">
            <v>-2748.7132080000001</v>
          </cell>
          <cell r="S210">
            <v>-2759.3568899999996</v>
          </cell>
          <cell r="T210">
            <v>-2789.6413600000001</v>
          </cell>
          <cell r="U210">
            <v>-2926.1076390000003</v>
          </cell>
          <cell r="V210">
            <v>-3105.5004100000001</v>
          </cell>
          <cell r="W210">
            <v>-3195.6230339999997</v>
          </cell>
          <cell r="X210">
            <v>-3243.4058799999998</v>
          </cell>
          <cell r="Y210">
            <v>-3360.9277439999996</v>
          </cell>
          <cell r="Z210">
            <v>-3492.6888959999997</v>
          </cell>
          <cell r="AA210">
            <v>-3465.3273300000001</v>
          </cell>
          <cell r="AB210">
            <v>-3529.1518649999998</v>
          </cell>
          <cell r="AC210">
            <v>-3266.4426410000001</v>
          </cell>
          <cell r="AD210">
            <v>-3325.1361250000004</v>
          </cell>
          <cell r="AE210">
            <v>-3277.200225</v>
          </cell>
          <cell r="AF210">
            <v>-3259.5789800000002</v>
          </cell>
          <cell r="AG210">
            <v>-3454.9847760000002</v>
          </cell>
          <cell r="AH210">
            <v>-3709.3020120000001</v>
          </cell>
          <cell r="AI210">
            <v>-3771.2348160000006</v>
          </cell>
          <cell r="AJ210">
            <v>-3683.1436160000003</v>
          </cell>
          <cell r="AK210">
            <v>-3408.14824727</v>
          </cell>
          <cell r="AL210">
            <v>-3565.8713647900004</v>
          </cell>
          <cell r="AM210">
            <v>-3499.5678726400001</v>
          </cell>
          <cell r="AN210">
            <v>-3439.5693826200004</v>
          </cell>
          <cell r="AO210">
            <v>-3569.1248356399997</v>
          </cell>
          <cell r="AP210">
            <v>-3760.3840461600003</v>
          </cell>
          <cell r="AQ210">
            <v>-3893.0502288600001</v>
          </cell>
          <cell r="AR210">
            <v>-4078.7888471000001</v>
          </cell>
          <cell r="AS210">
            <v>-4248.5852162599995</v>
          </cell>
          <cell r="AT210">
            <v>-4367.3720168099999</v>
          </cell>
          <cell r="AU210">
            <v>-4090.029785756296</v>
          </cell>
          <cell r="AV210">
            <v>-3731.9389776237167</v>
          </cell>
          <cell r="AW210">
            <v>-3609.3780196518705</v>
          </cell>
          <cell r="AX210">
            <v>-3712.0885675284699</v>
          </cell>
          <cell r="AY210">
            <v>-3556.5465614372929</v>
          </cell>
          <cell r="AZ210">
            <v>-3437.9692892154803</v>
          </cell>
          <cell r="BA210">
            <v>-3408.0118870348156</v>
          </cell>
          <cell r="BB210">
            <v>-3582.8458121577073</v>
          </cell>
          <cell r="BC210">
            <v>-3633.9434025033888</v>
          </cell>
          <cell r="BD210">
            <v>-5144.7595055309994</v>
          </cell>
          <cell r="BE210">
            <v>-5086.4447828199991</v>
          </cell>
          <cell r="BF210">
            <v>-5091.1276041396004</v>
          </cell>
          <cell r="BG210">
            <v>-3437.9692892154803</v>
          </cell>
          <cell r="BH210">
            <v>-3633.9434025033888</v>
          </cell>
          <cell r="BI210">
            <v>-5091.1276041396004</v>
          </cell>
          <cell r="BJ210">
            <v>-3520.8469967190103</v>
          </cell>
          <cell r="BK210">
            <v>-3382.8046358354636</v>
          </cell>
          <cell r="BL210">
            <v>-3092.0634449519162</v>
          </cell>
          <cell r="BM210">
            <v>-2510.414264068369</v>
          </cell>
          <cell r="BN210">
            <v>-2877.2811731848219</v>
          </cell>
          <cell r="BO210">
            <v>-3408.14824727</v>
          </cell>
          <cell r="BP210">
            <v>-3609.3780196518705</v>
          </cell>
          <cell r="BQ210">
            <v>-3520.8469967190103</v>
          </cell>
          <cell r="BR210">
            <v>-2877.2811731848233</v>
          </cell>
          <cell r="BS210">
            <v>-2744.6891478209973</v>
          </cell>
          <cell r="BU210">
            <v>2.5383572542860611E-2</v>
          </cell>
          <cell r="BV210">
            <v>0.18791955375872704</v>
          </cell>
          <cell r="BW210">
            <v>0.17741073729803358</v>
          </cell>
          <cell r="BX210">
            <v>5.9043726323542378E-2</v>
          </cell>
          <cell r="BY210">
            <v>4.6520166524488538E-4</v>
          </cell>
          <cell r="BZ210">
            <v>6.6556250529674066E-2</v>
          </cell>
          <cell r="CA210">
            <v>0.1657187857008442</v>
          </cell>
          <cell r="CB210">
            <v>2.4528055097259971E-2</v>
          </cell>
          <cell r="CD210">
            <v>0.25613669004491557</v>
          </cell>
          <cell r="CE210">
            <v>1.4049841849262945E-2</v>
          </cell>
          <cell r="CF210">
            <v>5.9043726323542378E-2</v>
          </cell>
          <cell r="CG210">
            <v>2.4528055097259971E-2</v>
          </cell>
          <cell r="CH210">
            <v>0.18278721686398469</v>
          </cell>
          <cell r="CI210">
            <v>4.6082401191629652E-2</v>
          </cell>
        </row>
        <row r="211">
          <cell r="A211" t="str">
            <v xml:space="preserve">  Other assets (net)</v>
          </cell>
          <cell r="B211">
            <v>-1984.869999999999</v>
          </cell>
          <cell r="C211">
            <v>-1996.5200000000013</v>
          </cell>
          <cell r="D211">
            <v>-1971.5400000000018</v>
          </cell>
          <cell r="E211">
            <v>-1222.9908999999998</v>
          </cell>
          <cell r="F211">
            <v>-1485.5800000000008</v>
          </cell>
          <cell r="G211">
            <v>-1537.3103999999967</v>
          </cell>
          <cell r="H211">
            <v>-1592.3973000000005</v>
          </cell>
          <cell r="I211">
            <v>-2033.7148999999972</v>
          </cell>
          <cell r="J211">
            <v>-2327.2005000000008</v>
          </cell>
          <cell r="K211">
            <v>-1868.6310000000003</v>
          </cell>
          <cell r="L211">
            <v>-1753.7001999999975</v>
          </cell>
          <cell r="M211">
            <v>-874.09619999999632</v>
          </cell>
          <cell r="N211">
            <v>-1316.3667000000023</v>
          </cell>
          <cell r="O211">
            <v>-1943.4031999999952</v>
          </cell>
          <cell r="P211">
            <v>-1862.2324000000044</v>
          </cell>
          <cell r="Q211">
            <v>-1513.6105000000007</v>
          </cell>
          <cell r="R211">
            <v>-2098.9671000000035</v>
          </cell>
          <cell r="S211">
            <v>-2060.7870999999977</v>
          </cell>
          <cell r="T211">
            <v>-1920.0342000000037</v>
          </cell>
          <cell r="U211">
            <v>-1814.0442999999959</v>
          </cell>
          <cell r="V211">
            <v>-1963.2180999999982</v>
          </cell>
          <cell r="W211">
            <v>-2130.8882000000121</v>
          </cell>
          <cell r="X211">
            <v>-2139.8264000000036</v>
          </cell>
          <cell r="Y211">
            <v>-740.58124799100187</v>
          </cell>
          <cell r="Z211">
            <v>-940.8011000000115</v>
          </cell>
          <cell r="AA211">
            <v>-1285.2536079400015</v>
          </cell>
          <cell r="AB211">
            <v>-1653.5402000000031</v>
          </cell>
          <cell r="AC211">
            <v>-1388.4872356219948</v>
          </cell>
          <cell r="AD211">
            <v>-1564.075255998996</v>
          </cell>
          <cell r="AE211">
            <v>-1738.1099791230008</v>
          </cell>
          <cell r="AF211">
            <v>-1569.3154191300036</v>
          </cell>
          <cell r="AG211">
            <v>-2262.6797573649947</v>
          </cell>
          <cell r="AH211">
            <v>-2398.7455761349993</v>
          </cell>
          <cell r="AI211">
            <v>-2634.7496304560009</v>
          </cell>
          <cell r="AJ211">
            <v>-2293.1002470019976</v>
          </cell>
          <cell r="AK211">
            <v>-2571.652660390997</v>
          </cell>
          <cell r="AL211">
            <v>-1810.7337727320046</v>
          </cell>
          <cell r="AM211">
            <v>-1871.7247701910019</v>
          </cell>
          <cell r="AN211">
            <v>-2835.3109634430002</v>
          </cell>
          <cell r="AO211">
            <v>-2525.193606342993</v>
          </cell>
          <cell r="AP211">
            <v>-2469.4497335080123</v>
          </cell>
          <cell r="AQ211">
            <v>-3239.1906153250056</v>
          </cell>
          <cell r="AR211">
            <v>-3696.7006809999912</v>
          </cell>
          <cell r="AS211">
            <v>-4026.2199000000028</v>
          </cell>
          <cell r="AT211">
            <v>-4834.8636780000061</v>
          </cell>
          <cell r="AU211">
            <v>-3573.0108295000045</v>
          </cell>
          <cell r="AV211">
            <v>-3431.8921708030957</v>
          </cell>
          <cell r="AW211">
            <v>-3093.5890078999946</v>
          </cell>
          <cell r="AX211">
            <v>-2375.6867087172031</v>
          </cell>
          <cell r="AY211">
            <v>-3497.5759103765322</v>
          </cell>
          <cell r="AZ211">
            <v>-3703.4347336734045</v>
          </cell>
          <cell r="BA211">
            <v>-4320.0147896109193</v>
          </cell>
          <cell r="BB211">
            <v>-3588.3180748998402</v>
          </cell>
          <cell r="BC211">
            <v>-3504.1643550831386</v>
          </cell>
          <cell r="BD211">
            <v>-4291.067017639989</v>
          </cell>
          <cell r="BE211">
            <v>-3890.0421324972413</v>
          </cell>
          <cell r="BF211">
            <v>-4024.4280253299921</v>
          </cell>
          <cell r="BG211">
            <v>-3703.4347336734045</v>
          </cell>
          <cell r="BH211">
            <v>-3504.1643550831386</v>
          </cell>
          <cell r="BI211">
            <v>-4024.4280253299921</v>
          </cell>
          <cell r="BJ211">
            <v>-2122.9777315444098</v>
          </cell>
          <cell r="BK211">
            <v>-2107.3408720189509</v>
          </cell>
          <cell r="BL211">
            <v>-2091.7040124934883</v>
          </cell>
          <cell r="BM211">
            <v>-2076.0671529680276</v>
          </cell>
          <cell r="BN211">
            <v>-2060.4302934425668</v>
          </cell>
          <cell r="BO211">
            <v>-2571.652660390997</v>
          </cell>
          <cell r="BP211">
            <v>-3093.5890078999946</v>
          </cell>
          <cell r="BQ211">
            <v>-2122.9777315444098</v>
          </cell>
          <cell r="BR211">
            <v>-2060.4302934425687</v>
          </cell>
          <cell r="BS211">
            <v>-1997.5776133744494</v>
          </cell>
          <cell r="BU211">
            <v>0.71469128083066558</v>
          </cell>
          <cell r="BV211">
            <v>0.86362810997691075</v>
          </cell>
          <cell r="BW211">
            <v>1.0155800290376042</v>
          </cell>
          <cell r="BX211">
            <v>0.20295755937337279</v>
          </cell>
          <cell r="BY211">
            <v>0.30618291306439849</v>
          </cell>
          <cell r="BZ211">
            <v>8.1802453521725438E-2</v>
          </cell>
          <cell r="CA211">
            <v>0.16762326854379062</v>
          </cell>
          <cell r="CB211">
            <v>0.31374926464923658</v>
          </cell>
          <cell r="CD211">
            <v>0.15274629040716003</v>
          </cell>
          <cell r="CE211">
            <v>2.4724787690306775</v>
          </cell>
          <cell r="CF211">
            <v>0.20295755937337279</v>
          </cell>
          <cell r="CG211">
            <v>0.31374926464923658</v>
          </cell>
          <cell r="CH211">
            <v>2.9462126320250914E-2</v>
          </cell>
          <cell r="CI211">
            <v>3.0504637923520761E-2</v>
          </cell>
        </row>
        <row r="213">
          <cell r="A213" t="str">
            <v>Liabilities to the private sector</v>
          </cell>
          <cell r="B213">
            <v>14768.250000000002</v>
          </cell>
          <cell r="C213">
            <v>16238.9</v>
          </cell>
          <cell r="D213">
            <v>18016.25</v>
          </cell>
          <cell r="E213">
            <v>19743.13</v>
          </cell>
          <cell r="F213">
            <v>21018.559999999998</v>
          </cell>
          <cell r="G213">
            <v>22417.98</v>
          </cell>
          <cell r="H213">
            <v>23811.88</v>
          </cell>
          <cell r="I213">
            <v>25202.440000000002</v>
          </cell>
          <cell r="J213">
            <v>26521.200000000001</v>
          </cell>
          <cell r="K213">
            <v>28261.940000000002</v>
          </cell>
          <cell r="L213">
            <v>29682.82</v>
          </cell>
          <cell r="M213">
            <v>33259.31</v>
          </cell>
          <cell r="N213">
            <v>33259.31</v>
          </cell>
          <cell r="O213">
            <v>32682.2</v>
          </cell>
          <cell r="P213">
            <v>33545.240000000005</v>
          </cell>
          <cell r="Q213">
            <v>34500.07</v>
          </cell>
          <cell r="R213">
            <v>34603.5</v>
          </cell>
          <cell r="S213">
            <v>35296.639999999999</v>
          </cell>
          <cell r="T213">
            <v>36254.82</v>
          </cell>
          <cell r="U213">
            <v>36716.04</v>
          </cell>
          <cell r="V213">
            <v>37435.24</v>
          </cell>
          <cell r="W213">
            <v>38030.060000000005</v>
          </cell>
          <cell r="X213">
            <v>39267.340000000004</v>
          </cell>
          <cell r="Y213">
            <v>41293.139999999992</v>
          </cell>
          <cell r="Z213">
            <v>41322.340000000004</v>
          </cell>
          <cell r="AA213">
            <v>41958.240000000005</v>
          </cell>
          <cell r="AB213">
            <v>42085.020000000004</v>
          </cell>
          <cell r="AC213">
            <v>43227.540000000008</v>
          </cell>
          <cell r="AD213">
            <v>43444.520000000004</v>
          </cell>
          <cell r="AE213">
            <v>43774.5</v>
          </cell>
          <cell r="AF213">
            <v>44191.86</v>
          </cell>
          <cell r="AG213">
            <v>44646.3</v>
          </cell>
          <cell r="AH213">
            <v>44827.30000000001</v>
          </cell>
          <cell r="AI213">
            <v>44668.92</v>
          </cell>
          <cell r="AJ213">
            <v>44384.600000000006</v>
          </cell>
          <cell r="AK213">
            <v>45484.87999999999</v>
          </cell>
          <cell r="AL213">
            <v>46142.2</v>
          </cell>
          <cell r="AM213">
            <v>46305.5</v>
          </cell>
          <cell r="AN213">
            <v>46440.9</v>
          </cell>
          <cell r="AO213">
            <v>46148.5</v>
          </cell>
          <cell r="AP213">
            <v>46004.799999999996</v>
          </cell>
          <cell r="AQ213">
            <v>46052.24</v>
          </cell>
          <cell r="AR213">
            <v>45494.8</v>
          </cell>
          <cell r="AS213">
            <v>46164.7</v>
          </cell>
          <cell r="AT213">
            <v>45580.9</v>
          </cell>
          <cell r="AU213">
            <v>46142.6</v>
          </cell>
          <cell r="AV213">
            <v>47108.000000000007</v>
          </cell>
          <cell r="AW213">
            <v>48414.164345725592</v>
          </cell>
          <cell r="AX213">
            <v>47634.954021002792</v>
          </cell>
          <cell r="AY213">
            <v>46876.804897549999</v>
          </cell>
          <cell r="AZ213">
            <v>46630.554881150005</v>
          </cell>
          <cell r="BA213">
            <v>46356.770065650009</v>
          </cell>
          <cell r="BB213">
            <v>46351.296903579998</v>
          </cell>
          <cell r="BC213">
            <v>46892.231795730011</v>
          </cell>
          <cell r="BD213">
            <v>46310.623223590002</v>
          </cell>
          <cell r="BE213">
            <v>46192.991243470002</v>
          </cell>
          <cell r="BF213">
            <v>45628.267139399999</v>
          </cell>
          <cell r="BG213">
            <v>46630.554881150005</v>
          </cell>
          <cell r="BH213">
            <v>46892.231795730011</v>
          </cell>
          <cell r="BI213">
            <v>45628.267139399999</v>
          </cell>
          <cell r="BJ213">
            <v>48693.257016705349</v>
          </cell>
          <cell r="BK213">
            <v>51385.533215975614</v>
          </cell>
          <cell r="BL213">
            <v>53292.061020410096</v>
          </cell>
          <cell r="BM213">
            <v>55256.897933833839</v>
          </cell>
          <cell r="BN213">
            <v>59117.925790905894</v>
          </cell>
          <cell r="BO213">
            <v>45484.87999999999</v>
          </cell>
          <cell r="BP213">
            <v>48414.164345725592</v>
          </cell>
          <cell r="BQ213">
            <v>48693.257016705349</v>
          </cell>
          <cell r="BR213">
            <v>59117.925790905909</v>
          </cell>
          <cell r="BS213">
            <v>66075.768475659657</v>
          </cell>
          <cell r="BU213">
            <v>0.10350191113132401</v>
          </cell>
          <cell r="BV213">
            <v>5.2033489817130851E-2</v>
          </cell>
          <cell r="BW213">
            <v>1.6811184256022349E-2</v>
          </cell>
          <cell r="BX213">
            <v>6.4401276769898042E-2</v>
          </cell>
          <cell r="BY213">
            <v>4.0837899599275307E-3</v>
          </cell>
          <cell r="BZ213">
            <v>1.8239976942055591E-2</v>
          </cell>
          <cell r="CA213">
            <v>1.0391883310771899E-3</v>
          </cell>
          <cell r="CB213">
            <v>5.7646904527104414E-3</v>
          </cell>
          <cell r="CD213">
            <v>0.2415513130007807</v>
          </cell>
          <cell r="CE213">
            <v>0.1015117765323732</v>
          </cell>
          <cell r="CF213">
            <v>6.4401276769898042E-2</v>
          </cell>
          <cell r="CG213">
            <v>5.7646904527104414E-3</v>
          </cell>
          <cell r="CH213">
            <v>0.21408854968613289</v>
          </cell>
          <cell r="CI213">
            <v>0.1176942964704637</v>
          </cell>
        </row>
        <row r="215">
          <cell r="A215" t="str">
            <v xml:space="preserve">   Demand deposits</v>
          </cell>
          <cell r="B215">
            <v>2204.15</v>
          </cell>
          <cell r="C215">
            <v>2546.4500000000003</v>
          </cell>
          <cell r="D215">
            <v>2661.6499999999996</v>
          </cell>
          <cell r="E215">
            <v>3027.48</v>
          </cell>
          <cell r="F215">
            <v>2613.3999999999996</v>
          </cell>
          <cell r="G215">
            <v>2790.5</v>
          </cell>
          <cell r="H215">
            <v>2895.6</v>
          </cell>
          <cell r="I215">
            <v>3452.54</v>
          </cell>
          <cell r="J215">
            <v>3066.4</v>
          </cell>
          <cell r="K215">
            <v>3161.56</v>
          </cell>
          <cell r="L215">
            <v>3199.14</v>
          </cell>
          <cell r="M215">
            <v>4103.18</v>
          </cell>
          <cell r="N215">
            <v>4103.18</v>
          </cell>
          <cell r="O215">
            <v>3228.3</v>
          </cell>
          <cell r="P215">
            <v>3536.34</v>
          </cell>
          <cell r="Q215">
            <v>3320.44</v>
          </cell>
          <cell r="R215">
            <v>3424.88</v>
          </cell>
          <cell r="S215">
            <v>3592.64</v>
          </cell>
          <cell r="T215">
            <v>3481.78</v>
          </cell>
          <cell r="U215">
            <v>3477.1400000000003</v>
          </cell>
          <cell r="V215">
            <v>3553.54</v>
          </cell>
          <cell r="W215">
            <v>3569.5800000000004</v>
          </cell>
          <cell r="X215">
            <v>3816.44</v>
          </cell>
          <cell r="Y215">
            <v>4730.2</v>
          </cell>
          <cell r="Z215">
            <v>4006.14</v>
          </cell>
          <cell r="AA215">
            <v>3833.3</v>
          </cell>
          <cell r="AB215">
            <v>3855.9</v>
          </cell>
          <cell r="AC215">
            <v>3679.4399999999996</v>
          </cell>
          <cell r="AD215">
            <v>3719.6000000000004</v>
          </cell>
          <cell r="AE215">
            <v>3772.3999999999996</v>
          </cell>
          <cell r="AF215">
            <v>3638.7</v>
          </cell>
          <cell r="AG215">
            <v>3883.2000000000003</v>
          </cell>
          <cell r="AH215">
            <v>3817.9</v>
          </cell>
          <cell r="AI215">
            <v>3569.6</v>
          </cell>
          <cell r="AJ215">
            <v>3939.1</v>
          </cell>
          <cell r="AK215">
            <v>4407</v>
          </cell>
          <cell r="AL215">
            <v>3944.1</v>
          </cell>
          <cell r="AM215">
            <v>3640.3</v>
          </cell>
          <cell r="AN215">
            <v>3360.3</v>
          </cell>
          <cell r="AO215">
            <v>3514.7</v>
          </cell>
          <cell r="AP215">
            <v>3641.2000000000003</v>
          </cell>
          <cell r="AQ215">
            <v>3794.7000000000003</v>
          </cell>
          <cell r="AR215">
            <v>3902.1</v>
          </cell>
          <cell r="AS215">
            <v>3757</v>
          </cell>
          <cell r="AT215">
            <v>3634</v>
          </cell>
          <cell r="AU215">
            <v>3771.6</v>
          </cell>
          <cell r="AV215">
            <v>3888.1000000000004</v>
          </cell>
          <cell r="AW215">
            <v>5468.1353233051896</v>
          </cell>
          <cell r="AX215">
            <v>5199.0897368800006</v>
          </cell>
          <cell r="AY215">
            <v>5387.5839065500004</v>
          </cell>
          <cell r="AZ215">
            <v>5266.1064461399992</v>
          </cell>
          <cell r="BA215">
            <v>5426.7967846600004</v>
          </cell>
          <cell r="BB215">
            <v>5462.8613092999994</v>
          </cell>
          <cell r="BC215">
            <v>5619.9095279499998</v>
          </cell>
          <cell r="BD215">
            <v>5785.2971582400005</v>
          </cell>
          <cell r="BE215">
            <v>5627.2836710700003</v>
          </cell>
          <cell r="BF215">
            <v>5347.9704853599997</v>
          </cell>
          <cell r="BG215">
            <v>5266.1064461399992</v>
          </cell>
          <cell r="BH215">
            <v>5619.9095279499998</v>
          </cell>
          <cell r="BI215">
            <v>5347.9704853599997</v>
          </cell>
          <cell r="BJ215">
            <v>5707.209975031572</v>
          </cell>
          <cell r="BK215">
            <v>6022.7646641488736</v>
          </cell>
          <cell r="BL215">
            <v>6246.2238281027348</v>
          </cell>
          <cell r="BM215">
            <v>6476.5172510248276</v>
          </cell>
          <cell r="BN215">
            <v>6929.0582813403107</v>
          </cell>
          <cell r="BO215">
            <v>4407</v>
          </cell>
          <cell r="BP215">
            <v>5468.1353233051896</v>
          </cell>
          <cell r="BQ215">
            <v>5707.209975031572</v>
          </cell>
          <cell r="BR215">
            <v>6929.0582813403116</v>
          </cell>
          <cell r="BS215">
            <v>7744.5689209654975</v>
          </cell>
          <cell r="BU215">
            <v>-0.12853030420913403</v>
          </cell>
          <cell r="BV215">
            <v>5.9113561658361569E-3</v>
          </cell>
          <cell r="BW215">
            <v>-4.8167840959689956E-2</v>
          </cell>
          <cell r="BX215">
            <v>0.24078405339350795</v>
          </cell>
          <cell r="BY215">
            <v>0.56715366072672047</v>
          </cell>
          <cell r="BZ215">
            <v>0.48098915011726873</v>
          </cell>
          <cell r="CA215">
            <v>0.47164845496973018</v>
          </cell>
          <cell r="CB215">
            <v>4.3721421945694505E-2</v>
          </cell>
          <cell r="CD215">
            <v>0.15281318392076382</v>
          </cell>
          <cell r="CE215">
            <v>-6.8326920637605149E-2</v>
          </cell>
          <cell r="CF215">
            <v>0.24078405339350795</v>
          </cell>
          <cell r="CG215">
            <v>4.3721421945694505E-2</v>
          </cell>
          <cell r="CH215">
            <v>0.21408854968613289</v>
          </cell>
          <cell r="CI215">
            <v>0.11769429647046326</v>
          </cell>
        </row>
        <row r="216">
          <cell r="A216" t="str">
            <v xml:space="preserve">   Other liabilities</v>
          </cell>
          <cell r="B216">
            <v>12564.100000000002</v>
          </cell>
          <cell r="C216">
            <v>13692.449999999999</v>
          </cell>
          <cell r="D216">
            <v>15354.6</v>
          </cell>
          <cell r="E216">
            <v>16715.650000000001</v>
          </cell>
          <cell r="F216">
            <v>18405.16</v>
          </cell>
          <cell r="G216">
            <v>19627.48</v>
          </cell>
          <cell r="H216">
            <v>20916.280000000002</v>
          </cell>
          <cell r="I216">
            <v>21749.9</v>
          </cell>
          <cell r="J216">
            <v>23454.799999999999</v>
          </cell>
          <cell r="K216">
            <v>25100.38</v>
          </cell>
          <cell r="L216">
            <v>26483.68</v>
          </cell>
          <cell r="M216">
            <v>29156.13</v>
          </cell>
          <cell r="N216">
            <v>29156.13</v>
          </cell>
          <cell r="O216">
            <v>29453.9</v>
          </cell>
          <cell r="P216">
            <v>30008.9</v>
          </cell>
          <cell r="Q216">
            <v>31179.63</v>
          </cell>
          <cell r="R216">
            <v>31178.620000000003</v>
          </cell>
          <cell r="S216">
            <v>31704</v>
          </cell>
          <cell r="T216">
            <v>32773.040000000001</v>
          </cell>
          <cell r="U216">
            <v>33238.9</v>
          </cell>
          <cell r="V216">
            <v>33881.699999999997</v>
          </cell>
          <cell r="W216">
            <v>34460.480000000003</v>
          </cell>
          <cell r="X216">
            <v>35450.9</v>
          </cell>
          <cell r="Y216">
            <v>36562.939999999995</v>
          </cell>
          <cell r="Z216">
            <v>37316.200000000004</v>
          </cell>
          <cell r="AA216">
            <v>38124.94</v>
          </cell>
          <cell r="AB216">
            <v>38229.120000000003</v>
          </cell>
          <cell r="AC216">
            <v>39548.100000000006</v>
          </cell>
          <cell r="AD216">
            <v>39724.920000000006</v>
          </cell>
          <cell r="AE216">
            <v>40002.1</v>
          </cell>
          <cell r="AF216">
            <v>40553.160000000003</v>
          </cell>
          <cell r="AG216">
            <v>40763.100000000006</v>
          </cell>
          <cell r="AH216">
            <v>41009.400000000009</v>
          </cell>
          <cell r="AI216">
            <v>41099.32</v>
          </cell>
          <cell r="AJ216">
            <v>40445.500000000007</v>
          </cell>
          <cell r="AK216">
            <v>41077.87999999999</v>
          </cell>
          <cell r="AL216">
            <v>42198.1</v>
          </cell>
          <cell r="AM216">
            <v>42665.2</v>
          </cell>
          <cell r="AN216">
            <v>43080.6</v>
          </cell>
          <cell r="AO216">
            <v>42633.8</v>
          </cell>
          <cell r="AP216">
            <v>42363.6</v>
          </cell>
          <cell r="AQ216">
            <v>42257.54</v>
          </cell>
          <cell r="AR216">
            <v>41592.700000000004</v>
          </cell>
          <cell r="AS216">
            <v>42407.7</v>
          </cell>
          <cell r="AT216">
            <v>41946.9</v>
          </cell>
          <cell r="AU216">
            <v>42371</v>
          </cell>
          <cell r="AV216">
            <v>43219.900000000009</v>
          </cell>
          <cell r="AW216">
            <v>42946.0290224204</v>
          </cell>
          <cell r="AX216">
            <v>42435.864284122792</v>
          </cell>
          <cell r="AY216">
            <v>41489.220990999995</v>
          </cell>
          <cell r="AZ216">
            <v>41364.448435010003</v>
          </cell>
          <cell r="BA216">
            <v>40929.973280990009</v>
          </cell>
          <cell r="BB216">
            <v>40888.435594279996</v>
          </cell>
          <cell r="BC216">
            <v>41272.322267780008</v>
          </cell>
          <cell r="BD216">
            <v>40525.326065350004</v>
          </cell>
          <cell r="BE216">
            <v>40565.707572400002</v>
          </cell>
          <cell r="BF216">
            <v>40280.296654040001</v>
          </cell>
          <cell r="BG216">
            <v>41364.448435010003</v>
          </cell>
          <cell r="BH216">
            <v>41272.322267780008</v>
          </cell>
          <cell r="BI216">
            <v>40280.296654040001</v>
          </cell>
          <cell r="BJ216">
            <v>42986.047041673773</v>
          </cell>
          <cell r="BK216">
            <v>45362.768551826739</v>
          </cell>
          <cell r="BL216">
            <v>47045.837192307357</v>
          </cell>
          <cell r="BM216">
            <v>48780.380682809009</v>
          </cell>
          <cell r="BN216">
            <v>52188.867509565585</v>
          </cell>
          <cell r="BO216">
            <v>41077.87999999999</v>
          </cell>
          <cell r="BP216">
            <v>42946.0290224204</v>
          </cell>
          <cell r="BQ216">
            <v>42986.047041673773</v>
          </cell>
          <cell r="BR216">
            <v>52188.8675095656</v>
          </cell>
          <cell r="BS216">
            <v>58331.199554694154</v>
          </cell>
          <cell r="BU216">
            <v>0.12690535382451906</v>
          </cell>
          <cell r="BV216">
            <v>5.6383039890405717E-2</v>
          </cell>
          <cell r="BW216">
            <v>2.2860612444951522E-2</v>
          </cell>
          <cell r="BX216">
            <v>4.5478223862098321E-2</v>
          </cell>
          <cell r="BY216">
            <v>-3.9835832485851985E-2</v>
          </cell>
          <cell r="BZ216">
            <v>-2.3314602133015616E-2</v>
          </cell>
          <cell r="CA216">
            <v>-3.9731263715793053E-2</v>
          </cell>
          <cell r="CB216">
            <v>9.3182117565482336E-4</v>
          </cell>
          <cell r="CD216">
            <v>0.25403954502878112</v>
          </cell>
          <cell r="CE216">
            <v>0.12348405243123217</v>
          </cell>
          <cell r="CF216">
            <v>4.5478223862098321E-2</v>
          </cell>
          <cell r="CG216">
            <v>9.3182117565482336E-4</v>
          </cell>
          <cell r="CH216">
            <v>0.21408854968613311</v>
          </cell>
          <cell r="CI216">
            <v>0.11769429647046348</v>
          </cell>
        </row>
        <row r="218">
          <cell r="A218" t="str">
            <v>III.  Financial system</v>
          </cell>
        </row>
        <row r="220">
          <cell r="A220" t="str">
            <v>Net foreign assets</v>
          </cell>
          <cell r="B220">
            <v>4771.9998689399999</v>
          </cell>
          <cell r="C220">
            <v>4795.24740028</v>
          </cell>
          <cell r="D220">
            <v>4287.4479993899986</v>
          </cell>
          <cell r="E220">
            <v>4382.7783659200004</v>
          </cell>
          <cell r="F220">
            <v>4538.5887214100003</v>
          </cell>
          <cell r="G220">
            <v>4699.5913950699987</v>
          </cell>
          <cell r="H220">
            <v>4806.5973957799997</v>
          </cell>
          <cell r="I220">
            <v>5165.2066176300013</v>
          </cell>
          <cell r="J220">
            <v>4880.8700852315596</v>
          </cell>
          <cell r="K220">
            <v>4930.1082197048072</v>
          </cell>
          <cell r="L220">
            <v>4717.5606722125467</v>
          </cell>
          <cell r="M220">
            <v>6230.4822022856861</v>
          </cell>
          <cell r="N220">
            <v>6834.1318920287231</v>
          </cell>
          <cell r="O220">
            <v>6645.4615054199994</v>
          </cell>
          <cell r="P220">
            <v>6555.5140479300035</v>
          </cell>
          <cell r="Q220">
            <v>6615.3061269099981</v>
          </cell>
          <cell r="R220">
            <v>6776.221246699999</v>
          </cell>
          <cell r="S220">
            <v>6817.3918269099995</v>
          </cell>
          <cell r="T220">
            <v>6896.8878247600042</v>
          </cell>
          <cell r="U220">
            <v>6935.2649375500014</v>
          </cell>
          <cell r="V220">
            <v>7438.0371100399971</v>
          </cell>
          <cell r="W220">
            <v>7536.8082701599997</v>
          </cell>
          <cell r="X220">
            <v>7924.3187400999968</v>
          </cell>
          <cell r="Y220">
            <v>7814.4684516900006</v>
          </cell>
          <cell r="Z220">
            <v>7800.6119472560913</v>
          </cell>
          <cell r="AA220">
            <v>7470.0269470104349</v>
          </cell>
          <cell r="AB220">
            <v>7727.8351507620555</v>
          </cell>
          <cell r="AC220">
            <v>7610.5724667031354</v>
          </cell>
          <cell r="AD220">
            <v>7271.6175225796487</v>
          </cell>
          <cell r="AE220">
            <v>7391.1958898280664</v>
          </cell>
          <cell r="AF220">
            <v>7006.9608069249907</v>
          </cell>
          <cell r="AG220">
            <v>7624.6213756918996</v>
          </cell>
          <cell r="AH220">
            <v>7614.6728070053632</v>
          </cell>
          <cell r="AI220">
            <v>8043.8267565147053</v>
          </cell>
          <cell r="AJ220">
            <v>8072.7541850001735</v>
          </cell>
          <cell r="AK220">
            <v>8340.8950559380246</v>
          </cell>
          <cell r="AL220">
            <v>8726.7179797900098</v>
          </cell>
          <cell r="AM220">
            <v>8783.5574406399974</v>
          </cell>
          <cell r="AN220">
            <v>8998.1254546199998</v>
          </cell>
          <cell r="AO220">
            <v>9605.1022916399997</v>
          </cell>
          <cell r="AP220">
            <v>10439.333302160005</v>
          </cell>
          <cell r="AQ220">
            <v>11055.274616859997</v>
          </cell>
          <cell r="AR220">
            <v>11233.416507099999</v>
          </cell>
          <cell r="AS220">
            <v>12082.391018259998</v>
          </cell>
          <cell r="AT220">
            <v>11764.959284810004</v>
          </cell>
          <cell r="AU220">
            <v>11019.558185756294</v>
          </cell>
          <cell r="AV220">
            <v>11024.273889623721</v>
          </cell>
          <cell r="AW220">
            <v>11623.362889156972</v>
          </cell>
          <cell r="AX220">
            <v>12554.020461008473</v>
          </cell>
          <cell r="AY220">
            <v>12562.32754373729</v>
          </cell>
          <cell r="AZ220">
            <v>12762.903771665475</v>
          </cell>
          <cell r="BA220">
            <v>13070.506403084817</v>
          </cell>
          <cell r="BB220">
            <v>13708.541620157706</v>
          </cell>
          <cell r="BC220">
            <v>14481.918091603387</v>
          </cell>
          <cell r="BD220">
            <v>16706.187946650996</v>
          </cell>
          <cell r="BE220">
            <v>16990.553236330001</v>
          </cell>
          <cell r="BF220">
            <v>17212.601182409602</v>
          </cell>
          <cell r="BG220">
            <v>12762.903771665475</v>
          </cell>
          <cell r="BH220">
            <v>14481.918091603387</v>
          </cell>
          <cell r="BI220">
            <v>17212.601182409602</v>
          </cell>
          <cell r="BJ220">
            <v>16099.637925193361</v>
          </cell>
          <cell r="BK220">
            <v>16109.543173677157</v>
          </cell>
          <cell r="BL220">
            <v>16119.200530213335</v>
          </cell>
          <cell r="BM220">
            <v>16128.833552046664</v>
          </cell>
          <cell r="BN220">
            <v>16150.806190502097</v>
          </cell>
          <cell r="BO220">
            <v>8340.8950559380246</v>
          </cell>
          <cell r="BP220">
            <v>11623.362889156972</v>
          </cell>
          <cell r="BQ220">
            <v>16099.637925193361</v>
          </cell>
          <cell r="BR220">
            <v>16150.806190502099</v>
          </cell>
          <cell r="BS220">
            <v>17081.277919546603</v>
          </cell>
          <cell r="BU220">
            <v>0.16437854574740496</v>
          </cell>
          <cell r="BV220">
            <v>0.49573557265266377</v>
          </cell>
          <cell r="BW220">
            <v>0.54503805783834225</v>
          </cell>
          <cell r="BX220">
            <v>0.39353904001970408</v>
          </cell>
          <cell r="BY220">
            <v>0.41839584656073958</v>
          </cell>
          <cell r="BZ220">
            <v>0.30995552742919119</v>
          </cell>
          <cell r="CA220">
            <v>0.46303958778957854</v>
          </cell>
          <cell r="CB220">
            <v>0.38511015088517553</v>
          </cell>
          <cell r="CD220">
            <v>0.25423172685144979</v>
          </cell>
          <cell r="CE220">
            <v>6.7365631776806989E-2</v>
          </cell>
          <cell r="CF220">
            <v>0.39353904001970408</v>
          </cell>
          <cell r="CG220">
            <v>0.38511015088517553</v>
          </cell>
          <cell r="CH220">
            <v>3.1782246002356462E-3</v>
          </cell>
          <cell r="CI220">
            <v>5.7611472645352713E-2</v>
          </cell>
        </row>
        <row r="222">
          <cell r="A222" t="str">
            <v>Net domestic assets</v>
          </cell>
          <cell r="B222">
            <v>12854.905828410001</v>
          </cell>
          <cell r="C222">
            <v>13983.801703660003</v>
          </cell>
          <cell r="D222">
            <v>15969.076118200002</v>
          </cell>
          <cell r="E222">
            <v>18072.05264251</v>
          </cell>
          <cell r="F222">
            <v>19094.389134959998</v>
          </cell>
          <cell r="G222">
            <v>20534.802178490001</v>
          </cell>
          <cell r="H222">
            <v>21576.183119360001</v>
          </cell>
          <cell r="I222">
            <v>23101.59172651</v>
          </cell>
          <cell r="J222">
            <v>24100.877611448439</v>
          </cell>
          <cell r="K222">
            <v>26081.596562645194</v>
          </cell>
          <cell r="L222">
            <v>27485.924448177451</v>
          </cell>
          <cell r="M222">
            <v>31041.893192544314</v>
          </cell>
          <cell r="N222">
            <v>29888.059997731274</v>
          </cell>
          <cell r="O222">
            <v>30101.927189260005</v>
          </cell>
          <cell r="P222">
            <v>31116.570175269997</v>
          </cell>
          <cell r="Q222">
            <v>31798.314239469997</v>
          </cell>
          <cell r="R222">
            <v>31939.394176299997</v>
          </cell>
          <cell r="S222">
            <v>32761.359760110001</v>
          </cell>
          <cell r="T222">
            <v>33331.461072849997</v>
          </cell>
          <cell r="U222">
            <v>33635.544453429997</v>
          </cell>
          <cell r="V222">
            <v>33806.575017270006</v>
          </cell>
          <cell r="W222">
            <v>34302.611352879998</v>
          </cell>
          <cell r="X222">
            <v>34993.298878730006</v>
          </cell>
          <cell r="Y222">
            <v>37718.22500993</v>
          </cell>
          <cell r="Z222">
            <v>37080.796749693916</v>
          </cell>
          <cell r="AA222">
            <v>38043.103692319572</v>
          </cell>
          <cell r="AB222">
            <v>37735.402628207943</v>
          </cell>
          <cell r="AC222">
            <v>39123.087165676872</v>
          </cell>
          <cell r="AD222">
            <v>39706.476628640354</v>
          </cell>
          <cell r="AE222">
            <v>40088.257814261931</v>
          </cell>
          <cell r="AF222">
            <v>40812.889910135011</v>
          </cell>
          <cell r="AG222">
            <v>40559.804890158099</v>
          </cell>
          <cell r="AH222">
            <v>40607.786623604639</v>
          </cell>
          <cell r="AI222">
            <v>40214.356664085302</v>
          </cell>
          <cell r="AJ222">
            <v>39949.299239789834</v>
          </cell>
          <cell r="AK222">
            <v>41845.865923961974</v>
          </cell>
          <cell r="AL222">
            <v>41368.647159198765</v>
          </cell>
          <cell r="AM222">
            <v>41375.420683780001</v>
          </cell>
          <cell r="AN222">
            <v>41440.429045689998</v>
          </cell>
          <cell r="AO222">
            <v>40393.081998890004</v>
          </cell>
          <cell r="AP222">
            <v>39544.487798519993</v>
          </cell>
          <cell r="AQ222">
            <v>39222.989284750001</v>
          </cell>
          <cell r="AR222">
            <v>38666.184565250005</v>
          </cell>
          <cell r="AS222">
            <v>38401.74976661001</v>
          </cell>
          <cell r="AT222">
            <v>38074.319700050008</v>
          </cell>
          <cell r="AU222">
            <v>39472.204616723713</v>
          </cell>
          <cell r="AV222">
            <v>40492.218083006286</v>
          </cell>
          <cell r="AW222">
            <v>42891.629950586677</v>
          </cell>
          <cell r="AX222">
            <v>40103.413451094326</v>
          </cell>
          <cell r="AY222">
            <v>39198.747904152697</v>
          </cell>
          <cell r="AZ222">
            <v>38888.017863604517</v>
          </cell>
          <cell r="BA222">
            <v>38355.888280405197</v>
          </cell>
          <cell r="BB222">
            <v>37778.135521122284</v>
          </cell>
          <cell r="BC222">
            <v>37952.246272476623</v>
          </cell>
          <cell r="BD222">
            <v>35118.458848089009</v>
          </cell>
          <cell r="BE222">
            <v>34561.522658790003</v>
          </cell>
          <cell r="BF222">
            <v>33969.9157914604</v>
          </cell>
          <cell r="BG222">
            <v>38888.017863604517</v>
          </cell>
          <cell r="BH222">
            <v>37952.246272476623</v>
          </cell>
          <cell r="BI222">
            <v>33969.9157914604</v>
          </cell>
          <cell r="BJ222">
            <v>39886.619091511981</v>
          </cell>
          <cell r="BK222">
            <v>41064.070381838465</v>
          </cell>
          <cell r="BL222">
            <v>43512.192324826814</v>
          </cell>
          <cell r="BM222">
            <v>45260.910184110042</v>
          </cell>
          <cell r="BN222">
            <v>50603.296132807467</v>
          </cell>
          <cell r="BO222">
            <v>41845.865923961974</v>
          </cell>
          <cell r="BP222">
            <v>42891.629950586677</v>
          </cell>
          <cell r="BQ222">
            <v>39886.619091511981</v>
          </cell>
          <cell r="BR222">
            <v>50603.296132807474</v>
          </cell>
          <cell r="BS222">
            <v>57516.921736867487</v>
          </cell>
          <cell r="BU222">
            <v>9.8184361618881333E-2</v>
          </cell>
          <cell r="BV222">
            <v>-2.1584089124573991E-2</v>
          </cell>
          <cell r="BW222">
            <v>-6.2388697690850425E-2</v>
          </cell>
          <cell r="BX222">
            <v>2.4990856409208062E-2</v>
          </cell>
          <cell r="BY222">
            <v>-6.1592296239774247E-2</v>
          </cell>
          <cell r="BZ222">
            <v>-3.2397913454481286E-2</v>
          </cell>
          <cell r="CA222">
            <v>-0.10779979631741698</v>
          </cell>
          <cell r="CB222">
            <v>-7.0060542407379245E-2</v>
          </cell>
          <cell r="CD222">
            <v>0.21507489172693939</v>
          </cell>
          <cell r="CE222">
            <v>0.10943359378510786</v>
          </cell>
          <cell r="CF222">
            <v>2.4990856409208062E-2</v>
          </cell>
          <cell r="CG222">
            <v>-7.0060542407379245E-2</v>
          </cell>
          <cell r="CH222">
            <v>0.26867850134673454</v>
          </cell>
          <cell r="CI222">
            <v>0.13662401725601669</v>
          </cell>
        </row>
        <row r="224">
          <cell r="A224" t="str">
            <v>Net credit to NFPS</v>
          </cell>
          <cell r="B224">
            <v>1222.2376995099999</v>
          </cell>
          <cell r="C224">
            <v>1208.2844990099998</v>
          </cell>
          <cell r="D224">
            <v>958.53856738999991</v>
          </cell>
          <cell r="E224">
            <v>1056.9185387900002</v>
          </cell>
          <cell r="F224">
            <v>1129.7226261699998</v>
          </cell>
          <cell r="G224">
            <v>596.73794563999991</v>
          </cell>
          <cell r="H224">
            <v>757.22053828000003</v>
          </cell>
          <cell r="I224">
            <v>1208.5046304299999</v>
          </cell>
          <cell r="J224">
            <v>1091.14465008</v>
          </cell>
          <cell r="K224">
            <v>1114.0950104199999</v>
          </cell>
          <cell r="L224">
            <v>712.94794503999969</v>
          </cell>
          <cell r="M224">
            <v>1211.3174240699998</v>
          </cell>
          <cell r="N224">
            <v>1213.2591941599999</v>
          </cell>
          <cell r="O224">
            <v>1288.2565353499999</v>
          </cell>
          <cell r="P224">
            <v>1289.91811383</v>
          </cell>
          <cell r="Q224">
            <v>1194.01831657</v>
          </cell>
          <cell r="R224">
            <v>1176.38060683</v>
          </cell>
          <cell r="S224">
            <v>1443.7357196399994</v>
          </cell>
          <cell r="T224">
            <v>1014.92458062</v>
          </cell>
          <cell r="U224">
            <v>1043.1435565400004</v>
          </cell>
          <cell r="V224">
            <v>1214.48638843</v>
          </cell>
          <cell r="W224">
            <v>1476.6693977099999</v>
          </cell>
          <cell r="X224">
            <v>1312.4812471599998</v>
          </cell>
          <cell r="Y224">
            <v>1809.1564036310001</v>
          </cell>
          <cell r="Z224">
            <v>1357.4393896000001</v>
          </cell>
          <cell r="AA224">
            <v>2098.2617737199998</v>
          </cell>
          <cell r="AB224">
            <v>1678.3937529199995</v>
          </cell>
          <cell r="AC224">
            <v>1656.9996666520005</v>
          </cell>
          <cell r="AD224">
            <v>1720.8673351589991</v>
          </cell>
          <cell r="AE224">
            <v>2269.572917553</v>
          </cell>
          <cell r="AF224">
            <v>1940.4038597599997</v>
          </cell>
          <cell r="AG224">
            <v>2648.8145771549998</v>
          </cell>
          <cell r="AH224">
            <v>3360.7229130950004</v>
          </cell>
          <cell r="AI224">
            <v>3863.1386047460005</v>
          </cell>
          <cell r="AJ224">
            <v>2980.8628086220001</v>
          </cell>
          <cell r="AK224">
            <v>5528.6268385829717</v>
          </cell>
          <cell r="AL224">
            <v>4718.8221340119999</v>
          </cell>
          <cell r="AM224">
            <v>5035.2074241544397</v>
          </cell>
          <cell r="AN224">
            <v>4838.4986387330009</v>
          </cell>
          <cell r="AO224">
            <v>4869.0649634990004</v>
          </cell>
          <cell r="AP224">
            <v>4786.6965501879986</v>
          </cell>
          <cell r="AQ224">
            <v>5753.1897790909989</v>
          </cell>
          <cell r="AR224">
            <v>5473.7279725799999</v>
          </cell>
          <cell r="AS224">
            <v>6600.2065771400012</v>
          </cell>
          <cell r="AT224">
            <v>6549.6832564899996</v>
          </cell>
          <cell r="AU224">
            <v>6690.9784055499995</v>
          </cell>
          <cell r="AV224">
            <v>6108.8972280800008</v>
          </cell>
          <cell r="AW224">
            <v>8160.3102461952203</v>
          </cell>
          <cell r="AX224">
            <v>6207.0219408552512</v>
          </cell>
          <cell r="AY224">
            <v>6894.9552101299996</v>
          </cell>
          <cell r="AZ224">
            <v>6834.2269474637178</v>
          </cell>
          <cell r="BA224">
            <v>6597.6793683699998</v>
          </cell>
          <cell r="BB224">
            <v>6814.5176181899997</v>
          </cell>
          <cell r="BC224">
            <v>7231.2259174800001</v>
          </cell>
          <cell r="BD224">
            <v>6930.2489001699996</v>
          </cell>
          <cell r="BE224">
            <v>6835.928817</v>
          </cell>
          <cell r="BF224">
            <v>6444.8235956900016</v>
          </cell>
          <cell r="BG224">
            <v>6834.2269474637178</v>
          </cell>
          <cell r="BH224">
            <v>7231.2259174800001</v>
          </cell>
          <cell r="BI224">
            <v>6444.8235956900016</v>
          </cell>
          <cell r="BJ224">
            <v>9022.670252305561</v>
          </cell>
          <cell r="BK224">
            <v>9474.0882701786941</v>
          </cell>
          <cell r="BL224">
            <v>12228.686837563204</v>
          </cell>
          <cell r="BM224">
            <v>13154.062463565582</v>
          </cell>
          <cell r="BN224">
            <v>14208.422294591026</v>
          </cell>
          <cell r="BO224">
            <v>5528.6268385829717</v>
          </cell>
          <cell r="BP224">
            <v>8160.3102461952203</v>
          </cell>
          <cell r="BQ224">
            <v>9022.670252305561</v>
          </cell>
          <cell r="BR224">
            <v>14206.931389823631</v>
          </cell>
          <cell r="BS224">
            <v>12887.120496877593</v>
          </cell>
          <cell r="BU224">
            <v>1.8828149713469693</v>
          </cell>
          <cell r="BV224">
            <v>1.5349217619735929</v>
          </cell>
          <cell r="BW224">
            <v>0.94889118378943671</v>
          </cell>
          <cell r="BX224">
            <v>0.47601031584305087</v>
          </cell>
          <cell r="BY224">
            <v>0.41246850681212832</v>
          </cell>
          <cell r="BZ224">
            <v>0.25690724539640164</v>
          </cell>
          <cell r="CA224">
            <v>-1.6009882721594759E-2</v>
          </cell>
          <cell r="CB224">
            <v>0.10567735540599332</v>
          </cell>
          <cell r="CD224">
            <v>0.4935444398647173</v>
          </cell>
          <cell r="CE224">
            <v>2.0559142523481921</v>
          </cell>
          <cell r="CF224">
            <v>0.47601031584305087</v>
          </cell>
          <cell r="CG224">
            <v>0.10567735540599332</v>
          </cell>
          <cell r="CH224">
            <v>0.57458169173292539</v>
          </cell>
          <cell r="CI224">
            <v>-9.2899082619024465E-2</v>
          </cell>
        </row>
        <row r="225">
          <cell r="A225" t="str">
            <v xml:space="preserve">  Central Government</v>
          </cell>
          <cell r="B225">
            <v>911.88076640000008</v>
          </cell>
          <cell r="C225">
            <v>859.92849347999993</v>
          </cell>
          <cell r="D225">
            <v>665.85192963999998</v>
          </cell>
          <cell r="E225">
            <v>891.49946696999996</v>
          </cell>
          <cell r="F225">
            <v>557.97209903000009</v>
          </cell>
          <cell r="G225">
            <v>271.30966429999995</v>
          </cell>
          <cell r="H225">
            <v>159.17743990999986</v>
          </cell>
          <cell r="I225">
            <v>523.41730353999992</v>
          </cell>
          <cell r="J225">
            <v>293.09076143999982</v>
          </cell>
          <cell r="K225">
            <v>306.12449382</v>
          </cell>
          <cell r="L225">
            <v>235.0969544699999</v>
          </cell>
          <cell r="M225">
            <v>661.30794687999992</v>
          </cell>
          <cell r="N225">
            <v>655.2590551400001</v>
          </cell>
          <cell r="O225">
            <v>-17.868249260000198</v>
          </cell>
          <cell r="P225">
            <v>343.72299225999996</v>
          </cell>
          <cell r="Q225">
            <v>534.16588677000004</v>
          </cell>
          <cell r="R225">
            <v>469.77867466999976</v>
          </cell>
          <cell r="S225">
            <v>590.48540552999998</v>
          </cell>
          <cell r="T225">
            <v>131.17307332999985</v>
          </cell>
          <cell r="U225">
            <v>-187.66114526999962</v>
          </cell>
          <cell r="V225">
            <v>-152.46934951999975</v>
          </cell>
          <cell r="W225">
            <v>-79.815996670000288</v>
          </cell>
          <cell r="X225">
            <v>93.000498850000042</v>
          </cell>
          <cell r="Y225">
            <v>379.65942240100003</v>
          </cell>
          <cell r="Z225">
            <v>-269.61555298000019</v>
          </cell>
          <cell r="AA225">
            <v>48.156294310000021</v>
          </cell>
          <cell r="AB225">
            <v>10.178632750000133</v>
          </cell>
          <cell r="AC225">
            <v>230.30492713200022</v>
          </cell>
          <cell r="AD225">
            <v>539.04784889899986</v>
          </cell>
          <cell r="AE225">
            <v>455.68148986300037</v>
          </cell>
          <cell r="AF225">
            <v>230.65909641999997</v>
          </cell>
          <cell r="AG225">
            <v>535.9589814750002</v>
          </cell>
          <cell r="AH225">
            <v>648.05164561500033</v>
          </cell>
          <cell r="AI225">
            <v>1175.9017271460002</v>
          </cell>
          <cell r="AJ225">
            <v>1000.0220253620001</v>
          </cell>
          <cell r="AK225">
            <v>2595.2325224129718</v>
          </cell>
          <cell r="AL225">
            <v>1989.9801563119995</v>
          </cell>
          <cell r="AM225">
            <v>1760.56213253444</v>
          </cell>
          <cell r="AN225">
            <v>1458.8766747829995</v>
          </cell>
          <cell r="AO225">
            <v>2279.5673787790001</v>
          </cell>
          <cell r="AP225">
            <v>2024.2608980479995</v>
          </cell>
          <cell r="AQ225">
            <v>2477.4210765609996</v>
          </cell>
          <cell r="AR225">
            <v>2720.8391950800001</v>
          </cell>
          <cell r="AS225">
            <v>3303.4231648100003</v>
          </cell>
          <cell r="AT225">
            <v>2779.3647348399995</v>
          </cell>
          <cell r="AU225">
            <v>3307.9657482699999</v>
          </cell>
          <cell r="AV225">
            <v>2856.4635532600005</v>
          </cell>
          <cell r="AW225">
            <v>5461.1011138384201</v>
          </cell>
          <cell r="AX225">
            <v>4798.9526900852507</v>
          </cell>
          <cell r="AY225">
            <v>4681.9210296399997</v>
          </cell>
          <cell r="AZ225">
            <v>4592.1147652337186</v>
          </cell>
          <cell r="BA225">
            <v>4234.5776186900002</v>
          </cell>
          <cell r="BB225">
            <v>4699.2555973899998</v>
          </cell>
          <cell r="BC225">
            <v>4899.0411717799998</v>
          </cell>
          <cell r="BD225">
            <v>5026.4385175099997</v>
          </cell>
          <cell r="BE225">
            <v>4646.2826578499989</v>
          </cell>
          <cell r="BF225">
            <v>4263.2237257800016</v>
          </cell>
          <cell r="BG225">
            <v>4592.1147652337186</v>
          </cell>
          <cell r="BH225">
            <v>4899.0411717799998</v>
          </cell>
          <cell r="BI225">
            <v>4263.2237257800016</v>
          </cell>
          <cell r="BJ225">
            <v>5968.4584563714898</v>
          </cell>
          <cell r="BK225">
            <v>6267.0695782225721</v>
          </cell>
          <cell r="BL225">
            <v>8089.2249550317583</v>
          </cell>
          <cell r="BM225">
            <v>8701.3570429713182</v>
          </cell>
          <cell r="BN225">
            <v>9398.8116405095807</v>
          </cell>
          <cell r="BO225">
            <v>2595.2325224129718</v>
          </cell>
          <cell r="BP225">
            <v>5461.1011138384201</v>
          </cell>
          <cell r="BQ225">
            <v>5968.4584563714898</v>
          </cell>
          <cell r="BR225">
            <v>9397.8254132711045</v>
          </cell>
          <cell r="BS225">
            <v>8524.7760537644645</v>
          </cell>
          <cell r="BU225">
            <v>142.32737123097209</v>
          </cell>
          <cell r="BV225">
            <v>4.4367384492748014</v>
          </cell>
          <cell r="BW225">
            <v>3.2888012917587535</v>
          </cell>
          <cell r="BX225">
            <v>1.1042820119874448</v>
          </cell>
          <cell r="BY225">
            <v>2.1477059333454434</v>
          </cell>
          <cell r="BZ225">
            <v>0.97747618203867925</v>
          </cell>
          <cell r="CA225">
            <v>0.53388422625482579</v>
          </cell>
          <cell r="CB225">
            <v>9.2903854361426674E-2</v>
          </cell>
          <cell r="CD225">
            <v>-0.42589617410133351</v>
          </cell>
          <cell r="CE225">
            <v>5.8356857996582567</v>
          </cell>
          <cell r="CF225">
            <v>1.1042820119874448</v>
          </cell>
          <cell r="CG225">
            <v>9.2903854361426674E-2</v>
          </cell>
          <cell r="CH225">
            <v>0.57458169173292539</v>
          </cell>
          <cell r="CI225">
            <v>-9.2899082619024465E-2</v>
          </cell>
        </row>
        <row r="226">
          <cell r="A226" t="str">
            <v xml:space="preserve">  Rest of public sector</v>
          </cell>
          <cell r="B226">
            <v>310.35693310999989</v>
          </cell>
          <cell r="C226">
            <v>348.35600552999989</v>
          </cell>
          <cell r="D226">
            <v>292.68663774999993</v>
          </cell>
          <cell r="E226">
            <v>165.41907182000011</v>
          </cell>
          <cell r="F226">
            <v>571.75052713999969</v>
          </cell>
          <cell r="G226">
            <v>325.42828133999996</v>
          </cell>
          <cell r="H226">
            <v>598.04309837000017</v>
          </cell>
          <cell r="I226">
            <v>685.08732688999987</v>
          </cell>
          <cell r="J226">
            <v>798.0538886400002</v>
          </cell>
          <cell r="K226">
            <v>807.97051659999988</v>
          </cell>
          <cell r="L226">
            <v>477.85099056999979</v>
          </cell>
          <cell r="M226">
            <v>550.00947718999987</v>
          </cell>
          <cell r="N226">
            <v>558.00013901999989</v>
          </cell>
          <cell r="O226">
            <v>1306.1247846100002</v>
          </cell>
          <cell r="P226">
            <v>946.19512157000008</v>
          </cell>
          <cell r="Q226">
            <v>659.8524298000001</v>
          </cell>
          <cell r="R226">
            <v>706.60193216000016</v>
          </cell>
          <cell r="S226">
            <v>853.25031410999952</v>
          </cell>
          <cell r="T226">
            <v>883.75150729000018</v>
          </cell>
          <cell r="U226">
            <v>1230.8047018100001</v>
          </cell>
          <cell r="V226">
            <v>1366.9557379499997</v>
          </cell>
          <cell r="W226">
            <v>1556.4853943800001</v>
          </cell>
          <cell r="X226">
            <v>1219.4807483099999</v>
          </cell>
          <cell r="Y226">
            <v>1429.4969812300001</v>
          </cell>
          <cell r="Z226">
            <v>1627.0549425800002</v>
          </cell>
          <cell r="AA226">
            <v>2050.10547941</v>
          </cell>
          <cell r="AB226">
            <v>1668.2151201699994</v>
          </cell>
          <cell r="AC226">
            <v>1426.6947395200004</v>
          </cell>
          <cell r="AD226">
            <v>1181.8194862599994</v>
          </cell>
          <cell r="AE226">
            <v>1813.8914276899995</v>
          </cell>
          <cell r="AF226">
            <v>1709.7447633399997</v>
          </cell>
          <cell r="AG226">
            <v>2112.8555956799996</v>
          </cell>
          <cell r="AH226">
            <v>2712.6712674800001</v>
          </cell>
          <cell r="AI226">
            <v>2687.2368776000003</v>
          </cell>
          <cell r="AJ226">
            <v>1980.8407832599999</v>
          </cell>
          <cell r="AK226">
            <v>2933.3943161699995</v>
          </cell>
          <cell r="AL226">
            <v>2728.8419776999999</v>
          </cell>
          <cell r="AM226">
            <v>3274.6452916200001</v>
          </cell>
          <cell r="AN226">
            <v>3379.6219639500009</v>
          </cell>
          <cell r="AO226">
            <v>2589.4975847199998</v>
          </cell>
          <cell r="AP226">
            <v>2762.4356521399995</v>
          </cell>
          <cell r="AQ226">
            <v>3275.7687025299992</v>
          </cell>
          <cell r="AR226">
            <v>2752.8887774999998</v>
          </cell>
          <cell r="AS226">
            <v>3296.7834123300004</v>
          </cell>
          <cell r="AT226">
            <v>3770.3185216500001</v>
          </cell>
          <cell r="AU226">
            <v>3383.0126572799995</v>
          </cell>
          <cell r="AV226">
            <v>3252.4336748199999</v>
          </cell>
          <cell r="AW226">
            <v>2699.2091323568002</v>
          </cell>
          <cell r="AX226">
            <v>1408.0692507700003</v>
          </cell>
          <cell r="AY226">
            <v>2213.0341804899999</v>
          </cell>
          <cell r="AZ226">
            <v>2242.1121822299997</v>
          </cell>
          <cell r="BA226">
            <v>2363.1017496799996</v>
          </cell>
          <cell r="BB226">
            <v>2115.2620207999998</v>
          </cell>
          <cell r="BC226">
            <v>2332.1847457000003</v>
          </cell>
          <cell r="BD226">
            <v>1903.8103826600002</v>
          </cell>
          <cell r="BE226">
            <v>2189.6461591500006</v>
          </cell>
          <cell r="BF226">
            <v>2181.5998699100001</v>
          </cell>
          <cell r="BG226">
            <v>2242.1121822299997</v>
          </cell>
          <cell r="BH226">
            <v>2332.1847457000003</v>
          </cell>
          <cell r="BI226">
            <v>2181.5998699100001</v>
          </cell>
          <cell r="BJ226">
            <v>3054.2117959340712</v>
          </cell>
          <cell r="BK226">
            <v>3207.0186919561211</v>
          </cell>
          <cell r="BL226">
            <v>4139.4618825314456</v>
          </cell>
          <cell r="BM226">
            <v>4452.7054205942641</v>
          </cell>
          <cell r="BN226">
            <v>4809.6106540814462</v>
          </cell>
          <cell r="BO226">
            <v>2933.3943161699995</v>
          </cell>
          <cell r="BP226">
            <v>2699.2091323568002</v>
          </cell>
          <cell r="BQ226">
            <v>3054.2117959340712</v>
          </cell>
          <cell r="BR226">
            <v>4809.105976552526</v>
          </cell>
          <cell r="BS226">
            <v>4362.3444431131284</v>
          </cell>
          <cell r="BU226">
            <v>1.0258909795791809</v>
          </cell>
          <cell r="BV226">
            <v>0.80593427617754831</v>
          </cell>
          <cell r="BW226">
            <v>0.38989142062632842</v>
          </cell>
          <cell r="BX226">
            <v>-7.9834198396812939E-2</v>
          </cell>
          <cell r="BY226">
            <v>-0.33657900021176157</v>
          </cell>
          <cell r="BZ226">
            <v>-0.28804962819909519</v>
          </cell>
          <cell r="CA226">
            <v>-0.4213751815973179</v>
          </cell>
          <cell r="CB226">
            <v>0.13152099232388936</v>
          </cell>
          <cell r="CD226">
            <v>1.5990406356874152</v>
          </cell>
          <cell r="CE226">
            <v>1.052046527335778</v>
          </cell>
          <cell r="CF226">
            <v>-7.9834198396812939E-2</v>
          </cell>
          <cell r="CG226">
            <v>0.13152099232388936</v>
          </cell>
          <cell r="CH226">
            <v>0.57458169173292539</v>
          </cell>
          <cell r="CI226">
            <v>-9.2899082619024465E-2</v>
          </cell>
        </row>
        <row r="227">
          <cell r="A227" t="str">
            <v>Fogafín</v>
          </cell>
          <cell r="Y227">
            <v>-0.25908066000000002</v>
          </cell>
          <cell r="Z227">
            <v>-3.3951129799999999</v>
          </cell>
          <cell r="AA227">
            <v>-0.10012095</v>
          </cell>
          <cell r="AB227">
            <v>-0.14532204000000001</v>
          </cell>
          <cell r="AC227">
            <v>-7.3494131600000001</v>
          </cell>
          <cell r="AD227">
            <v>-0.31561479999999997</v>
          </cell>
          <cell r="AE227">
            <v>-1.6325559999999999E-2</v>
          </cell>
          <cell r="AF227">
            <v>-10.73636568</v>
          </cell>
          <cell r="AG227">
            <v>-8.7611350000000005E-2</v>
          </cell>
          <cell r="AH227">
            <v>-35.390487479999997</v>
          </cell>
          <cell r="AI227">
            <v>-26.814661099999999</v>
          </cell>
          <cell r="AJ227">
            <v>16.089184760000002</v>
          </cell>
          <cell r="AK227">
            <v>18.75571296</v>
          </cell>
          <cell r="AL227">
            <v>-63.06289838</v>
          </cell>
          <cell r="AM227">
            <v>34.018065119999967</v>
          </cell>
          <cell r="AN227">
            <v>50.07650323</v>
          </cell>
          <cell r="AO227">
            <v>-230.70435615599996</v>
          </cell>
          <cell r="AP227">
            <v>-287.54150647</v>
          </cell>
          <cell r="AQ227">
            <v>-321.9858279</v>
          </cell>
          <cell r="AR227">
            <v>478.41267223999989</v>
          </cell>
          <cell r="AS227">
            <v>1488.9408796400003</v>
          </cell>
          <cell r="AT227">
            <v>2272.9746354099998</v>
          </cell>
          <cell r="AU227">
            <v>2452.8526126400006</v>
          </cell>
          <cell r="AV227">
            <v>2645.0696673631001</v>
          </cell>
          <cell r="AW227">
            <v>3022.6374376100002</v>
          </cell>
          <cell r="AX227">
            <v>3433.6714622600002</v>
          </cell>
          <cell r="AY227">
            <v>3888.4035136665498</v>
          </cell>
          <cell r="AZ227">
            <v>4142.1779210218401</v>
          </cell>
          <cell r="BA227">
            <v>4316.4030757962801</v>
          </cell>
          <cell r="BB227">
            <v>4460.2965731537997</v>
          </cell>
          <cell r="BC227">
            <v>4427.90340790347</v>
          </cell>
          <cell r="BD227">
            <v>4531.8686728213297</v>
          </cell>
          <cell r="BE227">
            <v>4554.1305421595898</v>
          </cell>
          <cell r="BF227">
            <v>4466.5221180073704</v>
          </cell>
          <cell r="BG227">
            <v>4142.1779210218401</v>
          </cell>
          <cell r="BH227">
            <v>4427.90340790347</v>
          </cell>
          <cell r="BI227">
            <v>4466.5221180073704</v>
          </cell>
          <cell r="BJ227">
            <v>5294.0303435289661</v>
          </cell>
          <cell r="BK227">
            <v>4971.6053435289659</v>
          </cell>
          <cell r="BL227">
            <v>4799.1803435289658</v>
          </cell>
          <cell r="BM227">
            <v>4330.8574837533661</v>
          </cell>
          <cell r="BN227">
            <v>4158.4324837533659</v>
          </cell>
          <cell r="BO227">
            <v>18.75571296</v>
          </cell>
          <cell r="BP227">
            <v>3022.6374376100002</v>
          </cell>
          <cell r="BQ227">
            <v>5294.0303435289661</v>
          </cell>
          <cell r="BR227">
            <v>4158.4324837533668</v>
          </cell>
          <cell r="BS227">
            <v>3743.4221180073705</v>
          </cell>
          <cell r="BU227">
            <v>345.58987246531905</v>
          </cell>
          <cell r="BV227">
            <v>19721.804479601313</v>
          </cell>
          <cell r="BW227">
            <v>65.225581427622657</v>
          </cell>
          <cell r="BX227">
            <v>160.15822651244073</v>
          </cell>
          <cell r="BY227">
            <v>81.716996072927273</v>
          </cell>
          <cell r="BZ227">
            <v>14.751858076432654</v>
          </cell>
          <cell r="CA227">
            <v>0.96505585606840616</v>
          </cell>
          <cell r="CB227">
            <v>0.75146058791455861</v>
          </cell>
          <cell r="CE227">
            <v>73.393334801601938</v>
          </cell>
          <cell r="CF227">
            <v>160.15822651244073</v>
          </cell>
          <cell r="CG227">
            <v>0.75146058791455861</v>
          </cell>
          <cell r="CH227">
            <v>-0.21450535529394366</v>
          </cell>
          <cell r="CI227">
            <v>-9.979971235974272E-2</v>
          </cell>
        </row>
        <row r="228">
          <cell r="A228" t="str">
            <v>Quasi-fiscal balance</v>
          </cell>
          <cell r="B228">
            <v>776.30099999999993</v>
          </cell>
          <cell r="C228">
            <v>772.45099999999991</v>
          </cell>
          <cell r="D228">
            <v>787.17599999999993</v>
          </cell>
          <cell r="E228">
            <v>868.4</v>
          </cell>
          <cell r="F228">
            <v>733.33649999999989</v>
          </cell>
          <cell r="G228">
            <v>696.36209999999994</v>
          </cell>
          <cell r="H228">
            <v>667.57099999999991</v>
          </cell>
          <cell r="I228">
            <v>580.65629999999987</v>
          </cell>
          <cell r="J228">
            <v>600.1312999999999</v>
          </cell>
          <cell r="K228">
            <v>566.54229999999984</v>
          </cell>
          <cell r="L228">
            <v>575.22129999999993</v>
          </cell>
          <cell r="M228">
            <v>566.88929999999982</v>
          </cell>
          <cell r="N228">
            <v>444.98929999999984</v>
          </cell>
          <cell r="O228">
            <v>462.81399999999985</v>
          </cell>
          <cell r="P228">
            <v>482.17889999999983</v>
          </cell>
          <cell r="Q228">
            <v>567.83539999999982</v>
          </cell>
          <cell r="R228">
            <v>613.63539999999989</v>
          </cell>
          <cell r="S228">
            <v>627.53539999999987</v>
          </cell>
          <cell r="T228">
            <v>619.63539999999989</v>
          </cell>
          <cell r="U228">
            <v>678.97121047170788</v>
          </cell>
          <cell r="V228">
            <v>834.52829999999983</v>
          </cell>
          <cell r="W228">
            <v>681.38929999999982</v>
          </cell>
          <cell r="X228">
            <v>679.48929999999984</v>
          </cell>
          <cell r="Y228">
            <v>638.48929999999984</v>
          </cell>
          <cell r="Z228">
            <v>536.48929999999984</v>
          </cell>
          <cell r="AA228">
            <v>484.98929999999984</v>
          </cell>
          <cell r="AB228">
            <v>417.68929999999983</v>
          </cell>
          <cell r="AC228">
            <v>316.78929999999986</v>
          </cell>
          <cell r="AD228">
            <v>250.58929999999987</v>
          </cell>
          <cell r="AE228">
            <v>188.68929999999983</v>
          </cell>
          <cell r="AF228">
            <v>82.589299999999866</v>
          </cell>
          <cell r="AG228">
            <v>-11.810700000000111</v>
          </cell>
          <cell r="AH228">
            <v>-144.61070000000018</v>
          </cell>
          <cell r="AI228">
            <v>-287.11070000000018</v>
          </cell>
          <cell r="AJ228">
            <v>-410.41070000000025</v>
          </cell>
          <cell r="AK228">
            <v>-469.41070000000025</v>
          </cell>
          <cell r="AL228">
            <v>-578.51070000000027</v>
          </cell>
          <cell r="AM228">
            <v>-638.11070000000018</v>
          </cell>
          <cell r="AN228">
            <v>-829.21070000000032</v>
          </cell>
          <cell r="AO228">
            <v>-723.01070000000027</v>
          </cell>
          <cell r="AP228">
            <v>-691.21070000000032</v>
          </cell>
          <cell r="AQ228">
            <v>-738.01070000000027</v>
          </cell>
          <cell r="AR228">
            <v>-744.71070000000032</v>
          </cell>
          <cell r="AS228">
            <v>-806.31070000000022</v>
          </cell>
          <cell r="AT228">
            <v>-876.51070000000027</v>
          </cell>
          <cell r="AU228">
            <v>-971.11070000000018</v>
          </cell>
          <cell r="AV228">
            <v>-1033.5107000000003</v>
          </cell>
          <cell r="AW228">
            <v>-1078.3107000000002</v>
          </cell>
          <cell r="AX228">
            <v>-1133.3107000000002</v>
          </cell>
          <cell r="AY228">
            <v>-1164.2107000000003</v>
          </cell>
          <cell r="AZ228">
            <v>-1190.6107000000002</v>
          </cell>
          <cell r="BA228">
            <v>-1206.9107000000001</v>
          </cell>
          <cell r="BB228">
            <v>-1321.7107000000003</v>
          </cell>
          <cell r="BC228">
            <v>-1390.7107000000001</v>
          </cell>
          <cell r="BD228">
            <v>-1433.5107000000003</v>
          </cell>
          <cell r="BE228">
            <v>-1493.5107000000003</v>
          </cell>
          <cell r="BF228">
            <v>-1471.1107000000002</v>
          </cell>
          <cell r="BG228">
            <v>-1190.6107000000002</v>
          </cell>
          <cell r="BH228">
            <v>-1390.7107000000001</v>
          </cell>
          <cell r="BI228">
            <v>-1471.1107000000002</v>
          </cell>
          <cell r="BJ228">
            <v>-1787.2138019522858</v>
          </cell>
          <cell r="BK228">
            <v>-2040.3514768160931</v>
          </cell>
          <cell r="BL228">
            <v>-2244.0835209297275</v>
          </cell>
          <cell r="BM228">
            <v>-2541.5779016889583</v>
          </cell>
          <cell r="BN228">
            <v>-2782.0284021304283</v>
          </cell>
          <cell r="BO228">
            <v>-469.41070000000025</v>
          </cell>
          <cell r="BP228">
            <v>-1078.3107000000002</v>
          </cell>
          <cell r="BQ228">
            <v>-1787.2138019522858</v>
          </cell>
          <cell r="BR228">
            <v>-2782.0284021304283</v>
          </cell>
          <cell r="BS228">
            <v>-3852.5050038102972</v>
          </cell>
          <cell r="BU228">
            <v>-2.9852332822507082</v>
          </cell>
          <cell r="BV228">
            <v>-4.9112482795791861</v>
          </cell>
          <cell r="BW228">
            <v>5.0611745880491501</v>
          </cell>
          <cell r="BX228">
            <v>1.2971583306473407</v>
          </cell>
          <cell r="BY228">
            <v>0.43583615117363994</v>
          </cell>
          <cell r="BZ228">
            <v>0.88440452150625948</v>
          </cell>
          <cell r="CA228">
            <v>0.67837163881741525</v>
          </cell>
          <cell r="CB228">
            <v>0.65742007563523708</v>
          </cell>
          <cell r="CD228">
            <v>0.12630331883138401</v>
          </cell>
          <cell r="CE228">
            <v>-1.7351896108517408</v>
          </cell>
          <cell r="CF228">
            <v>1.2971583306473407</v>
          </cell>
          <cell r="CG228">
            <v>0.65742007563523708</v>
          </cell>
          <cell r="CH228">
            <v>0.5566287587368921</v>
          </cell>
          <cell r="CI228">
            <v>0.38478277247641213</v>
          </cell>
        </row>
        <row r="229">
          <cell r="A229" t="str">
            <v>Credit to private sector</v>
          </cell>
          <cell r="B229">
            <v>16503.895463730001</v>
          </cell>
          <cell r="C229">
            <v>17925.739449889999</v>
          </cell>
          <cell r="D229">
            <v>20019.276084860005</v>
          </cell>
          <cell r="E229">
            <v>21511.131823290001</v>
          </cell>
          <cell r="F229">
            <v>23264.164552570001</v>
          </cell>
          <cell r="G229">
            <v>25062.104529169999</v>
          </cell>
          <cell r="H229">
            <v>27229.253379679998</v>
          </cell>
          <cell r="I229">
            <v>29221.973348740001</v>
          </cell>
          <cell r="J229">
            <v>31020.09741472</v>
          </cell>
          <cell r="K229">
            <v>32812.094747280004</v>
          </cell>
          <cell r="L229">
            <v>34256.06665157</v>
          </cell>
          <cell r="M229">
            <v>36741.065827999999</v>
          </cell>
          <cell r="N229">
            <v>36777.113216699996</v>
          </cell>
          <cell r="O229">
            <v>37634.558798009995</v>
          </cell>
          <cell r="P229">
            <v>38166.18111967</v>
          </cell>
          <cell r="Q229">
            <v>38613.59107196</v>
          </cell>
          <cell r="R229">
            <v>39451.675002409997</v>
          </cell>
          <cell r="S229">
            <v>40101.569238759999</v>
          </cell>
          <cell r="T229">
            <v>41234.085431990003</v>
          </cell>
          <cell r="U229">
            <v>42015.673978769999</v>
          </cell>
          <cell r="V229">
            <v>43265.638291009993</v>
          </cell>
          <cell r="W229">
            <v>44209.151831240008</v>
          </cell>
          <cell r="X229">
            <v>45274.643617549998</v>
          </cell>
          <cell r="Y229">
            <v>46162.333605690001</v>
          </cell>
          <cell r="Z229">
            <v>46808.036378700002</v>
          </cell>
          <cell r="AA229">
            <v>47428.517843239999</v>
          </cell>
          <cell r="AB229">
            <v>48120.52411785</v>
          </cell>
          <cell r="AC229">
            <v>49204.407258369996</v>
          </cell>
          <cell r="AD229">
            <v>50352.335626649998</v>
          </cell>
          <cell r="AE229">
            <v>50167.435596180003</v>
          </cell>
          <cell r="AF229">
            <v>50938.076526460005</v>
          </cell>
          <cell r="AG229">
            <v>51460.051771640006</v>
          </cell>
          <cell r="AH229">
            <v>52507.921350010001</v>
          </cell>
          <cell r="AI229">
            <v>52459.221527900001</v>
          </cell>
          <cell r="AJ229">
            <v>52441.205782869998</v>
          </cell>
          <cell r="AK229">
            <v>51661.813955869999</v>
          </cell>
          <cell r="AL229">
            <v>52089.4968611</v>
          </cell>
          <cell r="AM229">
            <v>51631.998484160002</v>
          </cell>
          <cell r="AN229">
            <v>51485.559507170001</v>
          </cell>
          <cell r="AO229">
            <v>50988.661904799999</v>
          </cell>
          <cell r="AP229">
            <v>51308.501809080008</v>
          </cell>
          <cell r="AQ229">
            <v>51477.500486370001</v>
          </cell>
          <cell r="AR229">
            <v>51286.251103969997</v>
          </cell>
          <cell r="AS229">
            <v>50614.96230051</v>
          </cell>
          <cell r="AT229">
            <v>51134.143959510009</v>
          </cell>
          <cell r="AU229">
            <v>50540.001778250007</v>
          </cell>
          <cell r="AV229">
            <v>51409.491793170004</v>
          </cell>
          <cell r="AW229">
            <v>50531.614934632096</v>
          </cell>
          <cell r="AX229">
            <v>49529.267209139995</v>
          </cell>
          <cell r="AY229">
            <v>48539.101387679984</v>
          </cell>
          <cell r="AZ229">
            <v>47926.356179860006</v>
          </cell>
          <cell r="BA229">
            <v>48003.287260989993</v>
          </cell>
          <cell r="BB229">
            <v>47466.178322480002</v>
          </cell>
          <cell r="BC229">
            <v>47501.956333639995</v>
          </cell>
          <cell r="BD229">
            <v>47474.934453939997</v>
          </cell>
          <cell r="BE229">
            <v>46993.746507819989</v>
          </cell>
          <cell r="BF229">
            <v>47337.041083849996</v>
          </cell>
          <cell r="BG229">
            <v>47926.356179860006</v>
          </cell>
          <cell r="BH229">
            <v>47501.956333639995</v>
          </cell>
          <cell r="BI229">
            <v>47337.041083849996</v>
          </cell>
          <cell r="BJ229">
            <v>46742.08483199546</v>
          </cell>
          <cell r="BK229">
            <v>46490.454270714807</v>
          </cell>
          <cell r="BL229">
            <v>46235.087257523235</v>
          </cell>
          <cell r="BM229">
            <v>47208.291308429922</v>
          </cell>
          <cell r="BN229">
            <v>52205.122593634354</v>
          </cell>
          <cell r="BO229">
            <v>51661.813955869999</v>
          </cell>
          <cell r="BP229">
            <v>50531.614934632096</v>
          </cell>
          <cell r="BQ229">
            <v>46742.08483199546</v>
          </cell>
          <cell r="BR229">
            <v>52206.613498401748</v>
          </cell>
          <cell r="BS229">
            <v>61984.503966206212</v>
          </cell>
          <cell r="BU229">
            <v>6.9929317084719056E-2</v>
          </cell>
          <cell r="BV229">
            <v>2.6113850042790654E-2</v>
          </cell>
          <cell r="BW229">
            <v>-2.616324080594612E-2</v>
          </cell>
          <cell r="BX229">
            <v>-2.1876874517091638E-2</v>
          </cell>
          <cell r="BY229">
            <v>-6.9130128163690907E-2</v>
          </cell>
          <cell r="BZ229">
            <v>-7.7228772088159814E-2</v>
          </cell>
          <cell r="CA229">
            <v>-7.4257679539266541E-2</v>
          </cell>
          <cell r="CB229">
            <v>-7.4993251403874361E-2</v>
          </cell>
          <cell r="CD229">
            <v>0.256423366208123</v>
          </cell>
          <cell r="CE229">
            <v>0.11913349955735608</v>
          </cell>
          <cell r="CF229">
            <v>-2.1876874517091638E-2</v>
          </cell>
          <cell r="CG229">
            <v>-7.4993251403874361E-2</v>
          </cell>
          <cell r="CH229">
            <v>0.1169081072452669</v>
          </cell>
          <cell r="CI229">
            <v>0.18729218029251804</v>
          </cell>
        </row>
        <row r="230">
          <cell r="A230" t="str">
            <v>Capital (-)</v>
          </cell>
          <cell r="B230">
            <v>-6075.4249032099997</v>
          </cell>
          <cell r="C230">
            <v>-6637.9876250899997</v>
          </cell>
          <cell r="D230">
            <v>-7111.3199648599993</v>
          </cell>
          <cell r="E230">
            <v>-7754.4690482799997</v>
          </cell>
          <cell r="F230">
            <v>-8593.9639633400002</v>
          </cell>
          <cell r="G230">
            <v>-9110.1659219600006</v>
          </cell>
          <cell r="H230">
            <v>-10335.18928187</v>
          </cell>
          <cell r="I230">
            <v>-11096.93398412</v>
          </cell>
          <cell r="J230">
            <v>-11701.92034635</v>
          </cell>
          <cell r="K230">
            <v>-12510.07481939</v>
          </cell>
          <cell r="L230">
            <v>-12986.683213610002</v>
          </cell>
          <cell r="M230">
            <v>-13636.41678533</v>
          </cell>
          <cell r="N230">
            <v>-13870.47248746</v>
          </cell>
          <cell r="O230">
            <v>-14438.137223310001</v>
          </cell>
          <cell r="P230">
            <v>-14244.270326689999</v>
          </cell>
          <cell r="Q230">
            <v>-14531.998594299999</v>
          </cell>
          <cell r="R230">
            <v>-15012.96253112</v>
          </cell>
          <cell r="S230">
            <v>-15331.906215269999</v>
          </cell>
          <cell r="T230">
            <v>-15745.540942099999</v>
          </cell>
          <cell r="U230">
            <v>-16450.094864461709</v>
          </cell>
          <cell r="V230">
            <v>-17812.565356610001</v>
          </cell>
          <cell r="W230">
            <v>-18303.501792909999</v>
          </cell>
          <cell r="X230">
            <v>-18551.73954482</v>
          </cell>
          <cell r="Y230">
            <v>-18697.78878237</v>
          </cell>
          <cell r="Z230">
            <v>-19458.027676910002</v>
          </cell>
          <cell r="AA230">
            <v>-19559.65219954</v>
          </cell>
          <cell r="AB230">
            <v>-19623.393560570003</v>
          </cell>
          <cell r="AC230">
            <v>-19410.070491750001</v>
          </cell>
          <cell r="AD230">
            <v>-19917.81339481</v>
          </cell>
          <cell r="AE230">
            <v>-20051.723310460002</v>
          </cell>
          <cell r="AF230">
            <v>-20007.371171500003</v>
          </cell>
          <cell r="AG230">
            <v>-20551.22573609</v>
          </cell>
          <cell r="AH230">
            <v>-21985.479313569998</v>
          </cell>
          <cell r="AI230">
            <v>-22099.294446369997</v>
          </cell>
          <cell r="AJ230">
            <v>-21404.367032909999</v>
          </cell>
          <cell r="AK230">
            <v>-19999.354519509998</v>
          </cell>
          <cell r="AL230">
            <v>-21322.83860332</v>
          </cell>
          <cell r="AM230">
            <v>-19538.248776789998</v>
          </cell>
          <cell r="AN230">
            <v>-18857.746631410002</v>
          </cell>
          <cell r="AO230">
            <v>-19310.297783189999</v>
          </cell>
          <cell r="AP230">
            <v>-19809.881144810002</v>
          </cell>
          <cell r="AQ230">
            <v>-20011.998091199999</v>
          </cell>
          <cell r="AR230">
            <v>-21473.333007430003</v>
          </cell>
          <cell r="AS230">
            <v>-23126.579853609997</v>
          </cell>
          <cell r="AT230">
            <v>-24495.536662220002</v>
          </cell>
          <cell r="AU230">
            <v>-23814.042051799999</v>
          </cell>
          <cell r="AV230">
            <v>-23354.72698046</v>
          </cell>
          <cell r="AW230">
            <v>-22703.659853402169</v>
          </cell>
          <cell r="AX230">
            <v>-23467.284362399994</v>
          </cell>
          <cell r="AY230">
            <v>-22982.37017496</v>
          </cell>
          <cell r="AZ230">
            <v>-22618.594322839999</v>
          </cell>
          <cell r="BA230">
            <v>-22556.556293220001</v>
          </cell>
          <cell r="BB230">
            <v>-23711.508167129999</v>
          </cell>
          <cell r="BC230">
            <v>-23995.860184479996</v>
          </cell>
          <cell r="BD230">
            <v>-24135.839726539998</v>
          </cell>
          <cell r="BE230">
            <v>-24138.190672190001</v>
          </cell>
          <cell r="BF230">
            <v>-25033.364811579999</v>
          </cell>
          <cell r="BG230">
            <v>-22618.594322839999</v>
          </cell>
          <cell r="BH230">
            <v>-23995.860184479996</v>
          </cell>
          <cell r="BI230">
            <v>-25033.364811579999</v>
          </cell>
          <cell r="BJ230">
            <v>-24885.136329799883</v>
          </cell>
          <cell r="BK230">
            <v>-23729.342272327347</v>
          </cell>
          <cell r="BL230">
            <v>-23963.922411310443</v>
          </cell>
          <cell r="BM230">
            <v>-24210.519322942091</v>
          </cell>
          <cell r="BN230">
            <v>-24456.416568463072</v>
          </cell>
          <cell r="BO230">
            <v>-19999.354519509998</v>
          </cell>
          <cell r="BP230">
            <v>-22703.659853402169</v>
          </cell>
          <cell r="BQ230">
            <v>-24885.136329799883</v>
          </cell>
          <cell r="BR230">
            <v>-24456.416568463072</v>
          </cell>
          <cell r="BS230">
            <v>-25887.112729488697</v>
          </cell>
          <cell r="BU230">
            <v>3.901705007325762E-2</v>
          </cell>
          <cell r="BV230">
            <v>1.9811374137244098E-3</v>
          </cell>
          <cell r="BW230">
            <v>0.1141688708647226</v>
          </cell>
          <cell r="BX230">
            <v>0.13521963077628518</v>
          </cell>
          <cell r="BY230">
            <v>0.19943250723105077</v>
          </cell>
          <cell r="BZ230">
            <v>0.19907367945591825</v>
          </cell>
          <cell r="CA230">
            <v>2.1956169271829085E-2</v>
          </cell>
          <cell r="CB230">
            <v>9.6084793838682181E-2</v>
          </cell>
          <cell r="CD230">
            <v>0.37116583313037199</v>
          </cell>
          <cell r="CE230">
            <v>6.9610677085369277E-2</v>
          </cell>
          <cell r="CF230">
            <v>0.13521963077628518</v>
          </cell>
          <cell r="CG230">
            <v>9.6084793838682181E-2</v>
          </cell>
          <cell r="CH230">
            <v>1.7227945053426175E-2</v>
          </cell>
          <cell r="CI230">
            <v>5.849982792943309E-2</v>
          </cell>
        </row>
        <row r="231">
          <cell r="A231" t="str">
            <v xml:space="preserve">   BR capital</v>
          </cell>
          <cell r="B231">
            <v>-1927.4749032099999</v>
          </cell>
          <cell r="C231">
            <v>-1939.7376250899997</v>
          </cell>
          <cell r="D231">
            <v>-2097.4199648599997</v>
          </cell>
          <cell r="E231">
            <v>-2101.5690482800001</v>
          </cell>
          <cell r="F231">
            <v>-2724.66396334</v>
          </cell>
          <cell r="G231">
            <v>-2542.9659219600003</v>
          </cell>
          <cell r="H231">
            <v>-3351.19928187</v>
          </cell>
          <cell r="I231">
            <v>-3503.5339841200002</v>
          </cell>
          <cell r="J231">
            <v>-3800.18034635</v>
          </cell>
          <cell r="K231">
            <v>-3932.9348193899996</v>
          </cell>
          <cell r="L231">
            <v>-3735.4632136099999</v>
          </cell>
          <cell r="M231">
            <v>-3613.2167853299998</v>
          </cell>
          <cell r="N231">
            <v>-3847.2724874599999</v>
          </cell>
          <cell r="O231">
            <v>-4111.8372233099999</v>
          </cell>
          <cell r="P231">
            <v>-3787.7703266899998</v>
          </cell>
          <cell r="Q231">
            <v>-3898.6285942999998</v>
          </cell>
          <cell r="R231">
            <v>-4175.0225311199993</v>
          </cell>
          <cell r="S231">
            <v>-4312.4062152699998</v>
          </cell>
          <cell r="T231">
            <v>-4461.1009420999999</v>
          </cell>
          <cell r="U231">
            <v>-5032.9948644617079</v>
          </cell>
          <cell r="V231">
            <v>-6214.8253566099993</v>
          </cell>
          <cell r="W231">
            <v>-6516.1617929100003</v>
          </cell>
          <cell r="X231">
            <v>-6638.8395448199999</v>
          </cell>
          <cell r="Y231">
            <v>-6534.2887823700003</v>
          </cell>
          <cell r="Z231">
            <v>-7031.9276769099997</v>
          </cell>
          <cell r="AA231">
            <v>-6968.6721995400003</v>
          </cell>
          <cell r="AB231">
            <v>-7102.0935605700006</v>
          </cell>
          <cell r="AC231">
            <v>-7167.5704917499997</v>
          </cell>
          <cell r="AD231">
            <v>-7463.4933948099988</v>
          </cell>
          <cell r="AE231">
            <v>-7278.1433104600001</v>
          </cell>
          <cell r="AF231">
            <v>-7138.5111715000003</v>
          </cell>
          <cell r="AG231">
            <v>-7871.1857360900012</v>
          </cell>
          <cell r="AH231">
            <v>-9167.6393135699982</v>
          </cell>
          <cell r="AI231">
            <v>-9507.5744463699994</v>
          </cell>
          <cell r="AJ231">
            <v>-8998.6470329099993</v>
          </cell>
          <cell r="AK231">
            <v>-8901.3145195099987</v>
          </cell>
          <cell r="AL231">
            <v>-9503.8386033199986</v>
          </cell>
          <cell r="AM231">
            <v>-7847.8087767899988</v>
          </cell>
          <cell r="AN231">
            <v>-7505.7466314100011</v>
          </cell>
          <cell r="AO231">
            <v>-8148.2777831899984</v>
          </cell>
          <cell r="AP231">
            <v>-8823.1611448100011</v>
          </cell>
          <cell r="AQ231">
            <v>-9281.1380912000004</v>
          </cell>
          <cell r="AR231">
            <v>-10129.03300743</v>
          </cell>
          <cell r="AS231">
            <v>-11016.279853609998</v>
          </cell>
          <cell r="AT231">
            <v>-11689.836662220001</v>
          </cell>
          <cell r="AU231">
            <v>-11331.042051799999</v>
          </cell>
          <cell r="AV231">
            <v>-10977.026980459999</v>
          </cell>
          <cell r="AW231">
            <v>-10678.641721649999</v>
          </cell>
          <cell r="AX231">
            <v>-11409.289245729999</v>
          </cell>
          <cell r="AY231">
            <v>-10770.374015669999</v>
          </cell>
          <cell r="AZ231">
            <v>-10928.686371119999</v>
          </cell>
          <cell r="BA231">
            <v>-11162.74080752</v>
          </cell>
          <cell r="BB231">
            <v>-11991.392107340002</v>
          </cell>
          <cell r="BC231">
            <v>-12474.585183430001</v>
          </cell>
          <cell r="BD231">
            <v>-12683.949873259999</v>
          </cell>
          <cell r="BE231">
            <v>-13066.09939347</v>
          </cell>
          <cell r="BF231">
            <v>-13353.052636699998</v>
          </cell>
          <cell r="BG231">
            <v>-10928.686371119999</v>
          </cell>
          <cell r="BH231">
            <v>-12474.585183430001</v>
          </cell>
          <cell r="BI231">
            <v>-13353.052636699998</v>
          </cell>
          <cell r="BJ231">
            <v>-13536.818198047713</v>
          </cell>
          <cell r="BK231">
            <v>-12094.19229273989</v>
          </cell>
          <cell r="BL231">
            <v>-12041.940583887703</v>
          </cell>
          <cell r="BM231">
            <v>-12001.705647684068</v>
          </cell>
          <cell r="BN231">
            <v>-11960.771045369762</v>
          </cell>
          <cell r="BO231">
            <v>-8901.3145195099987</v>
          </cell>
          <cell r="BP231">
            <v>-10678.641721649999</v>
          </cell>
          <cell r="BQ231">
            <v>-13536.818198047713</v>
          </cell>
          <cell r="BR231">
            <v>-11960.771045369762</v>
          </cell>
          <cell r="BS231">
            <v>-12238.54066536042</v>
          </cell>
          <cell r="BU231">
            <v>5.6835786151992584E-2</v>
          </cell>
          <cell r="BV231">
            <v>0.2752068343943348</v>
          </cell>
          <cell r="BW231">
            <v>0.27511960957240444</v>
          </cell>
          <cell r="BX231">
            <v>0.19967019458130997</v>
          </cell>
          <cell r="BY231">
            <v>0.45604253751195123</v>
          </cell>
          <cell r="BZ231">
            <v>0.34407925632071978</v>
          </cell>
          <cell r="CA231">
            <v>0.14227880359143863</v>
          </cell>
          <cell r="CB231">
            <v>0.26765356034026455</v>
          </cell>
          <cell r="CD231">
            <v>0.80844083557339474</v>
          </cell>
          <cell r="CE231">
            <v>0.36224688194473598</v>
          </cell>
          <cell r="CF231">
            <v>0.19967019458130997</v>
          </cell>
          <cell r="CG231">
            <v>0.26765356034026455</v>
          </cell>
          <cell r="CH231">
            <v>0.11642670601170146</v>
          </cell>
          <cell r="CI231">
            <v>2.3223387433554121E-2</v>
          </cell>
        </row>
        <row r="232">
          <cell r="A232" t="str">
            <v xml:space="preserve">   Other capital and surplus</v>
          </cell>
          <cell r="B232">
            <v>-4147.95</v>
          </cell>
          <cell r="C232">
            <v>-4698.25</v>
          </cell>
          <cell r="D232">
            <v>-5013.8999999999996</v>
          </cell>
          <cell r="E232">
            <v>-5652.9</v>
          </cell>
          <cell r="F232">
            <v>-5869.3</v>
          </cell>
          <cell r="G232">
            <v>-6567.2000000000007</v>
          </cell>
          <cell r="H232">
            <v>-6983.99</v>
          </cell>
          <cell r="I232">
            <v>-7593.4</v>
          </cell>
          <cell r="J232">
            <v>-7901.74</v>
          </cell>
          <cell r="K232">
            <v>-8577.14</v>
          </cell>
          <cell r="L232">
            <v>-9251.2200000000012</v>
          </cell>
          <cell r="M232">
            <v>-10023.200000000001</v>
          </cell>
          <cell r="N232">
            <v>-10023.200000000001</v>
          </cell>
          <cell r="O232">
            <v>-10326.300000000001</v>
          </cell>
          <cell r="P232">
            <v>-10456.5</v>
          </cell>
          <cell r="Q232">
            <v>-10633.369999999999</v>
          </cell>
          <cell r="R232">
            <v>-10837.94</v>
          </cell>
          <cell r="S232">
            <v>-11019.5</v>
          </cell>
          <cell r="T232">
            <v>-11284.439999999999</v>
          </cell>
          <cell r="U232">
            <v>-11417.1</v>
          </cell>
          <cell r="V232">
            <v>-11597.74</v>
          </cell>
          <cell r="W232">
            <v>-11787.34</v>
          </cell>
          <cell r="X232">
            <v>-11912.9</v>
          </cell>
          <cell r="Y232">
            <v>-12163.5</v>
          </cell>
          <cell r="Z232">
            <v>-12426.1</v>
          </cell>
          <cell r="AA232">
            <v>-12590.98</v>
          </cell>
          <cell r="AB232">
            <v>-12521.300000000001</v>
          </cell>
          <cell r="AC232">
            <v>-12242.5</v>
          </cell>
          <cell r="AD232">
            <v>-12454.32</v>
          </cell>
          <cell r="AE232">
            <v>-12773.58</v>
          </cell>
          <cell r="AF232">
            <v>-12868.86</v>
          </cell>
          <cell r="AG232">
            <v>-12680.039999999999</v>
          </cell>
          <cell r="AH232">
            <v>-12817.84</v>
          </cell>
          <cell r="AI232">
            <v>-12591.72</v>
          </cell>
          <cell r="AJ232">
            <v>-12405.72</v>
          </cell>
          <cell r="AK232">
            <v>-11098.039999999999</v>
          </cell>
          <cell r="AL232">
            <v>-11819</v>
          </cell>
          <cell r="AM232">
            <v>-11690.44</v>
          </cell>
          <cell r="AN232">
            <v>-11352</v>
          </cell>
          <cell r="AO232">
            <v>-11162.02</v>
          </cell>
          <cell r="AP232">
            <v>-10986.720000000001</v>
          </cell>
          <cell r="AQ232">
            <v>-10730.859999999999</v>
          </cell>
          <cell r="AR232">
            <v>-11344.300000000001</v>
          </cell>
          <cell r="AS232">
            <v>-12110.300000000001</v>
          </cell>
          <cell r="AT232">
            <v>-12805.7</v>
          </cell>
          <cell r="AU232">
            <v>-12483</v>
          </cell>
          <cell r="AV232">
            <v>-12377.7</v>
          </cell>
          <cell r="AW232">
            <v>-12025.018131752169</v>
          </cell>
          <cell r="AX232">
            <v>-12057.995116669998</v>
          </cell>
          <cell r="AY232">
            <v>-12211.996159290002</v>
          </cell>
          <cell r="AZ232">
            <v>-11689.907951719999</v>
          </cell>
          <cell r="BA232">
            <v>-11393.815485700001</v>
          </cell>
          <cell r="BB232">
            <v>-11720.116059789998</v>
          </cell>
          <cell r="BC232">
            <v>-11521.275001049995</v>
          </cell>
          <cell r="BD232">
            <v>-11451.889853280001</v>
          </cell>
          <cell r="BE232">
            <v>-11072.091278720001</v>
          </cell>
          <cell r="BF232">
            <v>-11680.31217488</v>
          </cell>
          <cell r="BG232">
            <v>-11689.907951719999</v>
          </cell>
          <cell r="BH232">
            <v>-11521.275001049995</v>
          </cell>
          <cell r="BI232">
            <v>-11680.31217488</v>
          </cell>
          <cell r="BJ232">
            <v>-11348.31813175217</v>
          </cell>
          <cell r="BK232">
            <v>-11635.149979587455</v>
          </cell>
          <cell r="BL232">
            <v>-11921.981827422738</v>
          </cell>
          <cell r="BM232">
            <v>-12208.813675258023</v>
          </cell>
          <cell r="BN232">
            <v>-12495.645523093308</v>
          </cell>
          <cell r="BO232">
            <v>-11098.039999999999</v>
          </cell>
          <cell r="BP232">
            <v>-12025.018131752169</v>
          </cell>
          <cell r="BQ232">
            <v>-11348.31813175217</v>
          </cell>
          <cell r="BR232">
            <v>-12495.645523093308</v>
          </cell>
          <cell r="BS232">
            <v>-13648.572064128277</v>
          </cell>
          <cell r="BU232">
            <v>9.3384872177809108E-2</v>
          </cell>
          <cell r="BV232">
            <v>0.15991757987972055</v>
          </cell>
          <cell r="BW232">
            <v>9.4711745504694189E-4</v>
          </cell>
          <cell r="BX232">
            <v>8.3526292187825035E-2</v>
          </cell>
          <cell r="BY232">
            <v>2.9766380525017455E-2</v>
          </cell>
          <cell r="BZ232">
            <v>7.3658122559608019E-2</v>
          </cell>
          <cell r="CA232">
            <v>8.7881788978345643E-2</v>
          </cell>
          <cell r="CB232">
            <v>5.6274343421833684E-2</v>
          </cell>
          <cell r="CD232">
            <v>0.21353459972862954</v>
          </cell>
          <cell r="CE232">
            <v>8.7594853455008947E-2</v>
          </cell>
          <cell r="CF232">
            <v>8.3526292187825035E-2</v>
          </cell>
          <cell r="CG232">
            <v>5.6274343421833684E-2</v>
          </cell>
          <cell r="CH232">
            <v>0.10110109515972754</v>
          </cell>
          <cell r="CI232">
            <v>9.2266264988410285E-2</v>
          </cell>
        </row>
        <row r="233">
          <cell r="A233" t="str">
            <v>MLT foreign liabilities (-)</v>
          </cell>
          <cell r="B233">
            <v>-1521.3952327800002</v>
          </cell>
          <cell r="C233">
            <v>-1717.38985727</v>
          </cell>
          <cell r="D233">
            <v>-1559.0086745399999</v>
          </cell>
          <cell r="E233">
            <v>-1701.1890095200001</v>
          </cell>
          <cell r="F233">
            <v>-1701.9580458</v>
          </cell>
          <cell r="G233">
            <v>-1967.0725432400002</v>
          </cell>
          <cell r="H233">
            <v>-2210.6472549999999</v>
          </cell>
          <cell r="I233">
            <v>-2296.2066273599999</v>
          </cell>
          <cell r="J233">
            <v>-2393.6388801999997</v>
          </cell>
          <cell r="K233">
            <v>-2441.5337639899999</v>
          </cell>
          <cell r="L233">
            <v>-2421.8216042800004</v>
          </cell>
          <cell r="M233">
            <v>-2843.3775164500003</v>
          </cell>
          <cell r="N233">
            <v>-2960.4090845787241</v>
          </cell>
          <cell r="O233">
            <v>-3030.4674102600002</v>
          </cell>
          <cell r="P233">
            <v>-2945.7635105099998</v>
          </cell>
          <cell r="Q233">
            <v>-2886.1095241000003</v>
          </cell>
          <cell r="R233">
            <v>-2913.9820472500001</v>
          </cell>
          <cell r="S233">
            <v>-2930.8350940799996</v>
          </cell>
          <cell r="T233">
            <v>-2965.7086332600002</v>
          </cell>
          <cell r="U233">
            <v>-3105.4820378600002</v>
          </cell>
          <cell r="V233">
            <v>-3300.06051054</v>
          </cell>
          <cell r="W233">
            <v>-3397.3197050199997</v>
          </cell>
          <cell r="X233">
            <v>-3434.1897116799996</v>
          </cell>
          <cell r="Y233">
            <v>-3544.9481228299996</v>
          </cell>
          <cell r="Z233">
            <v>-3684.9811745499997</v>
          </cell>
          <cell r="AA233">
            <v>-3660.09498863</v>
          </cell>
          <cell r="AB233">
            <v>-3727.3329350699996</v>
          </cell>
          <cell r="AC233">
            <v>-3464.582641</v>
          </cell>
          <cell r="AD233">
            <v>-3512.3921756000004</v>
          </cell>
          <cell r="AE233">
            <v>-3461.3753848599999</v>
          </cell>
          <cell r="AF233">
            <v>-3441.3751889500004</v>
          </cell>
          <cell r="AG233">
            <v>-3646.5789869300002</v>
          </cell>
          <cell r="AH233">
            <v>-3916.1593985</v>
          </cell>
          <cell r="AI233">
            <v>-3989.8998564800004</v>
          </cell>
          <cell r="AJ233">
            <v>-3887.6217324400004</v>
          </cell>
          <cell r="AK233">
            <v>-3612.4493443299998</v>
          </cell>
          <cell r="AL233">
            <v>-3782.2070736500004</v>
          </cell>
          <cell r="AM233">
            <v>-3712.8823218900002</v>
          </cell>
          <cell r="AN233">
            <v>-3642.6871061100005</v>
          </cell>
          <cell r="AO233">
            <v>-3779.2250225399998</v>
          </cell>
          <cell r="AP233">
            <v>-3965.2279311700004</v>
          </cell>
          <cell r="AQ233">
            <v>-4103.0094339899997</v>
          </cell>
          <cell r="AR233">
            <v>-4300.7531433499998</v>
          </cell>
          <cell r="AS233">
            <v>-4489.7025800399997</v>
          </cell>
          <cell r="AT233">
            <v>-4621.1420967200002</v>
          </cell>
          <cell r="AU233">
            <v>-4341.3904175562957</v>
          </cell>
          <cell r="AV233">
            <v>-3963.9162652537166</v>
          </cell>
          <cell r="AW233">
            <v>-3834.2554098118708</v>
          </cell>
          <cell r="AX233">
            <v>-3948.5217891984698</v>
          </cell>
          <cell r="AY233">
            <v>-3789.0191481972929</v>
          </cell>
          <cell r="AZ233">
            <v>-3667.2734069354801</v>
          </cell>
          <cell r="BA233">
            <v>-3644.6590811348156</v>
          </cell>
          <cell r="BB233">
            <v>-3808.7062612077075</v>
          </cell>
          <cell r="BC233">
            <v>-3868.286189363389</v>
          </cell>
          <cell r="BD233">
            <v>-5385.0423858509994</v>
          </cell>
          <cell r="BE233">
            <v>-5330.6303058099993</v>
          </cell>
          <cell r="BF233">
            <v>-5336.8238006896008</v>
          </cell>
          <cell r="BG233">
            <v>-3667.2734069354801</v>
          </cell>
          <cell r="BH233">
            <v>-3868.286189363389</v>
          </cell>
          <cell r="BI233">
            <v>-5336.8238006896008</v>
          </cell>
          <cell r="BJ233">
            <v>-3751.847738067609</v>
          </cell>
          <cell r="BK233">
            <v>-3606.5048126840625</v>
          </cell>
          <cell r="BL233">
            <v>-3308.4630573005152</v>
          </cell>
          <cell r="BM233">
            <v>-2719.5133119169677</v>
          </cell>
          <cell r="BN233">
            <v>-3079.0796565334208</v>
          </cell>
          <cell r="BO233">
            <v>-3612.4493443299998</v>
          </cell>
          <cell r="BP233">
            <v>-3834.2554098118708</v>
          </cell>
          <cell r="BQ233">
            <v>-3751.847738067609</v>
          </cell>
          <cell r="BR233">
            <v>-3079.0796565334222</v>
          </cell>
          <cell r="BS233">
            <v>-2927.6410847498073</v>
          </cell>
          <cell r="BU233">
            <v>2.2709489716783104E-2</v>
          </cell>
          <cell r="BV233">
            <v>0.18536968048495894</v>
          </cell>
          <cell r="BW233">
            <v>0.18001889772158619</v>
          </cell>
          <cell r="BX233">
            <v>6.1400463879171419E-2</v>
          </cell>
          <cell r="BY233">
            <v>6.7494956633085135E-3</v>
          </cell>
          <cell r="BZ233">
            <v>5.7207581021414433E-2</v>
          </cell>
          <cell r="CA233">
            <v>0.15487117448251109</v>
          </cell>
          <cell r="CB233">
            <v>2.1492483660159989E-2</v>
          </cell>
          <cell r="CD233">
            <v>0.24673846589879522</v>
          </cell>
          <cell r="CE233">
            <v>1.9041525901403844E-2</v>
          </cell>
          <cell r="CF233">
            <v>6.1400463879171419E-2</v>
          </cell>
          <cell r="CG233">
            <v>2.1492483660159989E-2</v>
          </cell>
          <cell r="CH233">
            <v>0.17931646711246774</v>
          </cell>
          <cell r="CI233">
            <v>4.9183063991956488E-2</v>
          </cell>
        </row>
        <row r="234">
          <cell r="A234" t="str">
            <v>Other assets (net)</v>
          </cell>
          <cell r="B234">
            <v>1949.29180116</v>
          </cell>
          <cell r="C234">
            <v>2432.7042371200041</v>
          </cell>
          <cell r="D234">
            <v>2874.4141053499975</v>
          </cell>
          <cell r="E234">
            <v>4091.260338229999</v>
          </cell>
          <cell r="F234">
            <v>4263.0874653599949</v>
          </cell>
          <cell r="G234">
            <v>5256.836068880003</v>
          </cell>
          <cell r="H234">
            <v>5467.9747382700043</v>
          </cell>
          <cell r="I234">
            <v>5483.5980588199982</v>
          </cell>
          <cell r="J234">
            <v>5485.0634731984374</v>
          </cell>
          <cell r="K234">
            <v>6540.4730883251914</v>
          </cell>
          <cell r="L234">
            <v>7350.1933694574536</v>
          </cell>
          <cell r="M234">
            <v>9002.4149422543178</v>
          </cell>
          <cell r="N234">
            <v>8283.5798589100013</v>
          </cell>
          <cell r="O234">
            <v>8184.9024894700124</v>
          </cell>
          <cell r="P234">
            <v>8368.3258789699958</v>
          </cell>
          <cell r="Q234">
            <v>8840.977569339997</v>
          </cell>
          <cell r="R234">
            <v>8624.6477454300002</v>
          </cell>
          <cell r="S234">
            <v>8851.2607110599984</v>
          </cell>
          <cell r="T234">
            <v>9174.0652355999919</v>
          </cell>
          <cell r="U234">
            <v>9453.3326099700007</v>
          </cell>
          <cell r="V234">
            <v>9604.547904980016</v>
          </cell>
          <cell r="W234">
            <v>9636.2223218599902</v>
          </cell>
          <cell r="X234">
            <v>9712.6139705200039</v>
          </cell>
          <cell r="Y234">
            <v>11351.241686468995</v>
          </cell>
          <cell r="Z234">
            <v>11525.235645833907</v>
          </cell>
          <cell r="AA234">
            <v>11251.182084479577</v>
          </cell>
          <cell r="AB234">
            <v>10869.66727511795</v>
          </cell>
          <cell r="AC234">
            <v>10826.893486564881</v>
          </cell>
          <cell r="AD234">
            <v>10813.205552041358</v>
          </cell>
          <cell r="AE234">
            <v>10975.67502140893</v>
          </cell>
          <cell r="AF234">
            <v>11311.302950045008</v>
          </cell>
          <cell r="AG234">
            <v>10660.641575733096</v>
          </cell>
          <cell r="AH234">
            <v>10820.782260049633</v>
          </cell>
          <cell r="AI234">
            <v>10295.11619538929</v>
          </cell>
          <cell r="AJ234">
            <v>10213.540928887838</v>
          </cell>
          <cell r="AK234">
            <v>8717.883980388995</v>
          </cell>
          <cell r="AL234">
            <v>10306.947439436763</v>
          </cell>
          <cell r="AM234">
            <v>8563.4385090255564</v>
          </cell>
          <cell r="AN234">
            <v>8395.9388340770074</v>
          </cell>
          <cell r="AO234">
            <v>8578.5929924770044</v>
          </cell>
          <cell r="AP234">
            <v>8203.1507217019935</v>
          </cell>
          <cell r="AQ234">
            <v>7167.3030723790007</v>
          </cell>
          <cell r="AR234">
            <v>7946.5896672400077</v>
          </cell>
          <cell r="AS234">
            <v>8120.2331429700052</v>
          </cell>
          <cell r="AT234">
            <v>8110.7073075800008</v>
          </cell>
          <cell r="AU234">
            <v>8914.9149896400013</v>
          </cell>
          <cell r="AV234">
            <v>8680.9133401068939</v>
          </cell>
          <cell r="AW234">
            <v>8793.2932953634008</v>
          </cell>
          <cell r="AX234">
            <v>9482.5696904375454</v>
          </cell>
          <cell r="AY234">
            <v>7811.887815833461</v>
          </cell>
          <cell r="AZ234">
            <v>7461.7352450344324</v>
          </cell>
          <cell r="BA234">
            <v>6846.6446496037406</v>
          </cell>
          <cell r="BB234">
            <v>7879.0681356361911</v>
          </cell>
          <cell r="BC234">
            <v>8046.0176872965421</v>
          </cell>
          <cell r="BD234">
            <v>7135.7996335486778</v>
          </cell>
          <cell r="BE234">
            <v>7140.0484698104237</v>
          </cell>
          <cell r="BF234">
            <v>7562.8283061826314</v>
          </cell>
          <cell r="BG234">
            <v>7461.7352450344324</v>
          </cell>
          <cell r="BH234">
            <v>8046.0176872965421</v>
          </cell>
          <cell r="BI234">
            <v>7562.8283061826314</v>
          </cell>
          <cell r="BJ234">
            <v>9252.0315335017694</v>
          </cell>
          <cell r="BK234">
            <v>9504.1210592435018</v>
          </cell>
          <cell r="BL234">
            <v>9765.7068757520974</v>
          </cell>
          <cell r="BM234">
            <v>10039.309464909185</v>
          </cell>
          <cell r="BN234">
            <v>10348.843387955643</v>
          </cell>
          <cell r="BO234">
            <v>8717.883980388995</v>
          </cell>
          <cell r="BP234">
            <v>8793.2932953634008</v>
          </cell>
          <cell r="BQ234">
            <v>9252.0315335017694</v>
          </cell>
          <cell r="BR234">
            <v>10348.843387955652</v>
          </cell>
          <cell r="BS234">
            <v>11569.133973825115</v>
          </cell>
          <cell r="BU234">
            <v>-0.22758087974814301</v>
          </cell>
          <cell r="BV234">
            <v>-0.34698293650289347</v>
          </cell>
          <cell r="BW234">
            <v>-0.25045092742280184</v>
          </cell>
          <cell r="BX234">
            <v>8.649956244432655E-3</v>
          </cell>
          <cell r="BY234">
            <v>-0.11126850820433298</v>
          </cell>
          <cell r="BZ234">
            <v>0.1226004545983117</v>
          </cell>
          <cell r="CA234">
            <v>-6.7550089113108558E-2</v>
          </cell>
          <cell r="CB234">
            <v>5.2169104649364417E-2</v>
          </cell>
          <cell r="CD234">
            <v>0.26091073998267644</v>
          </cell>
          <cell r="CE234">
            <v>-0.23198851533740472</v>
          </cell>
          <cell r="CF234">
            <v>8.649956244432655E-3</v>
          </cell>
          <cell r="CG234">
            <v>5.2169104649364417E-2</v>
          </cell>
          <cell r="CH234">
            <v>0.11854821835424012</v>
          </cell>
          <cell r="CI234">
            <v>0.11791564913328201</v>
          </cell>
        </row>
        <row r="236">
          <cell r="A236" t="str">
            <v>Liabilities to the private sector</v>
          </cell>
          <cell r="B236">
            <v>17626.905697350001</v>
          </cell>
          <cell r="C236">
            <v>18779.049103940004</v>
          </cell>
          <cell r="D236">
            <v>20256.524117590001</v>
          </cell>
          <cell r="E236">
            <v>22454.831008429999</v>
          </cell>
          <cell r="F236">
            <v>23632.977856369998</v>
          </cell>
          <cell r="G236">
            <v>25234.393573559999</v>
          </cell>
          <cell r="H236">
            <v>26382.780515139999</v>
          </cell>
          <cell r="I236">
            <v>28266.798344140003</v>
          </cell>
          <cell r="J236">
            <v>28981.747696679999</v>
          </cell>
          <cell r="K236">
            <v>31011.704782350003</v>
          </cell>
          <cell r="L236">
            <v>32203.485120389996</v>
          </cell>
          <cell r="M236">
            <v>37272.37539483</v>
          </cell>
          <cell r="N236">
            <v>36722.191889759997</v>
          </cell>
          <cell r="O236">
            <v>36747.388694680005</v>
          </cell>
          <cell r="P236">
            <v>37672.0842232</v>
          </cell>
          <cell r="Q236">
            <v>38413.620366379997</v>
          </cell>
          <cell r="R236">
            <v>38715.615422999996</v>
          </cell>
          <cell r="S236">
            <v>39578.75158702</v>
          </cell>
          <cell r="T236">
            <v>40228.348897610005</v>
          </cell>
          <cell r="U236">
            <v>40570.809390980001</v>
          </cell>
          <cell r="V236">
            <v>41244.61212731</v>
          </cell>
          <cell r="W236">
            <v>41839.419623039998</v>
          </cell>
          <cell r="X236">
            <v>42917.617618830001</v>
          </cell>
          <cell r="Y236">
            <v>45532.693461620001</v>
          </cell>
          <cell r="Z236">
            <v>44881.408696950006</v>
          </cell>
          <cell r="AA236">
            <v>45513.130639330004</v>
          </cell>
          <cell r="AB236">
            <v>45463.237778969997</v>
          </cell>
          <cell r="AC236">
            <v>46733.659632380004</v>
          </cell>
          <cell r="AD236">
            <v>46978.094151220001</v>
          </cell>
          <cell r="AE236">
            <v>47479.453704089996</v>
          </cell>
          <cell r="AF236">
            <v>47819.850717059999</v>
          </cell>
          <cell r="AG236">
            <v>48184.426265850001</v>
          </cell>
          <cell r="AH236">
            <v>48222.459430610004</v>
          </cell>
          <cell r="AI236">
            <v>48258.183420600006</v>
          </cell>
          <cell r="AJ236">
            <v>48022.053424790007</v>
          </cell>
          <cell r="AK236">
            <v>50186.760979899998</v>
          </cell>
          <cell r="AL236">
            <v>50095.365138988775</v>
          </cell>
          <cell r="AM236">
            <v>50158.978124419998</v>
          </cell>
          <cell r="AN236">
            <v>50438.554500309998</v>
          </cell>
          <cell r="AO236">
            <v>49998.18429053</v>
          </cell>
          <cell r="AP236">
            <v>49983.821100679997</v>
          </cell>
          <cell r="AQ236">
            <v>50278.26390161</v>
          </cell>
          <cell r="AR236">
            <v>49899.601072350008</v>
          </cell>
          <cell r="AS236">
            <v>50484.140784870004</v>
          </cell>
          <cell r="AT236">
            <v>49839.278984860008</v>
          </cell>
          <cell r="AU236">
            <v>50491.762802480007</v>
          </cell>
          <cell r="AV236">
            <v>51516.491972630007</v>
          </cell>
          <cell r="AW236">
            <v>54514.992839743652</v>
          </cell>
          <cell r="AX236">
            <v>52657.433912102795</v>
          </cell>
          <cell r="AY236">
            <v>51761.075447889991</v>
          </cell>
          <cell r="AZ236">
            <v>51650.921635269995</v>
          </cell>
          <cell r="BA236">
            <v>51426.394683490013</v>
          </cell>
          <cell r="BB236">
            <v>51486.677141279994</v>
          </cell>
          <cell r="BC236">
            <v>52434.16436408001</v>
          </cell>
          <cell r="BD236">
            <v>51824.646794740001</v>
          </cell>
          <cell r="BE236">
            <v>51552.075895120004</v>
          </cell>
          <cell r="BF236">
            <v>51182.516973870006</v>
          </cell>
          <cell r="BG236">
            <v>51650.921635269995</v>
          </cell>
          <cell r="BH236">
            <v>52434.16436408001</v>
          </cell>
          <cell r="BI236">
            <v>51182.516973870006</v>
          </cell>
          <cell r="BJ236">
            <v>55986.257016705342</v>
          </cell>
          <cell r="BK236">
            <v>57173.613555515622</v>
          </cell>
          <cell r="BL236">
            <v>59631.392855040147</v>
          </cell>
          <cell r="BM236">
            <v>61389.743736156706</v>
          </cell>
          <cell r="BN236">
            <v>66754.102323309562</v>
          </cell>
          <cell r="BO236">
            <v>50186.760979899998</v>
          </cell>
          <cell r="BP236">
            <v>54514.992839743652</v>
          </cell>
          <cell r="BQ236">
            <v>55986.257016705342</v>
          </cell>
          <cell r="BR236">
            <v>66754.102323309577</v>
          </cell>
          <cell r="BS236">
            <v>74598.199656414086</v>
          </cell>
          <cell r="BU236">
            <v>0.10943604029102927</v>
          </cell>
          <cell r="BV236">
            <v>5.8947818038582511E-2</v>
          </cell>
          <cell r="BW236">
            <v>3.3528351173720994E-2</v>
          </cell>
          <cell r="BX236">
            <v>8.6242502511312269E-2</v>
          </cell>
          <cell r="BY236">
            <v>2.4036516251720652E-2</v>
          </cell>
          <cell r="BZ236">
            <v>4.2879373613395E-2</v>
          </cell>
          <cell r="CA236">
            <v>2.6951392884677183E-2</v>
          </cell>
          <cell r="CB236">
            <v>2.6988248559194128E-2</v>
          </cell>
          <cell r="CD236">
            <v>0.22162038183205723</v>
          </cell>
          <cell r="CE236">
            <v>0.10221375377678821</v>
          </cell>
          <cell r="CF236">
            <v>8.6242502511312269E-2</v>
          </cell>
          <cell r="CG236">
            <v>2.6988248559194128E-2</v>
          </cell>
          <cell r="CH236">
            <v>0.19233015172618684</v>
          </cell>
          <cell r="CI236">
            <v>0.1175073450184867</v>
          </cell>
        </row>
        <row r="237">
          <cell r="A237" t="str">
            <v xml:space="preserve">Broad money (M3+bonds)  </v>
          </cell>
          <cell r="B237">
            <v>16310.679379460002</v>
          </cell>
          <cell r="C237">
            <v>17804.726560630002</v>
          </cell>
          <cell r="D237">
            <v>19640.377983840001</v>
          </cell>
          <cell r="E237">
            <v>22012.79427197</v>
          </cell>
          <cell r="F237">
            <v>22861.195808619999</v>
          </cell>
          <cell r="G237">
            <v>24499.741850319999</v>
          </cell>
          <cell r="H237">
            <v>25837.457363760001</v>
          </cell>
          <cell r="I237">
            <v>28034.587408130003</v>
          </cell>
          <cell r="J237">
            <v>28801.521219269998</v>
          </cell>
          <cell r="K237">
            <v>30766.033447600003</v>
          </cell>
          <cell r="L237">
            <v>31970.842505249995</v>
          </cell>
          <cell r="M237">
            <v>36436.965685360003</v>
          </cell>
          <cell r="N237">
            <v>35653.113585380001</v>
          </cell>
          <cell r="O237">
            <v>35286.015767290002</v>
          </cell>
          <cell r="P237">
            <v>36211.38261067</v>
          </cell>
          <cell r="Q237">
            <v>37177.797133679996</v>
          </cell>
          <cell r="R237">
            <v>37483.337944799998</v>
          </cell>
          <cell r="S237">
            <v>38441.93819827</v>
          </cell>
          <cell r="T237">
            <v>39149.940779120006</v>
          </cell>
          <cell r="U237">
            <v>39672.185589050001</v>
          </cell>
          <cell r="V237">
            <v>40314.498141689997</v>
          </cell>
          <cell r="W237">
            <v>41150.79487867</v>
          </cell>
          <cell r="X237">
            <v>42513.692377420004</v>
          </cell>
          <cell r="Y237">
            <v>45348.068125999998</v>
          </cell>
          <cell r="Z237">
            <v>44693.044364340007</v>
          </cell>
          <cell r="AA237">
            <v>45257.864809160004</v>
          </cell>
          <cell r="AB237">
            <v>45319.07724947</v>
          </cell>
          <cell r="AC237">
            <v>46571.863495440004</v>
          </cell>
          <cell r="AD237">
            <v>46818.877597550003</v>
          </cell>
          <cell r="AE237">
            <v>47286.623413709996</v>
          </cell>
          <cell r="AF237">
            <v>47547.988998339999</v>
          </cell>
          <cell r="AG237">
            <v>47919.167887280004</v>
          </cell>
          <cell r="AH237">
            <v>47975.969459060005</v>
          </cell>
          <cell r="AI237">
            <v>48032.953090070005</v>
          </cell>
          <cell r="AJ237">
            <v>47851.944604630007</v>
          </cell>
          <cell r="AK237">
            <v>50012.391331189996</v>
          </cell>
          <cell r="AL237">
            <v>49954.639610348771</v>
          </cell>
          <cell r="AM237">
            <v>50024.162803829997</v>
          </cell>
          <cell r="AN237">
            <v>50320.92456919</v>
          </cell>
          <cell r="AO237">
            <v>49897.868124350003</v>
          </cell>
          <cell r="AP237">
            <v>49888.844269479996</v>
          </cell>
          <cell r="AQ237">
            <v>50170.955225689999</v>
          </cell>
          <cell r="AR237">
            <v>49796.263182070004</v>
          </cell>
          <cell r="AS237">
            <v>50390.418723930001</v>
          </cell>
          <cell r="AT237">
            <v>49767.313581930008</v>
          </cell>
          <cell r="AU237">
            <v>50418.653467220007</v>
          </cell>
          <cell r="AV237">
            <v>51420.067916080006</v>
          </cell>
          <cell r="AW237">
            <v>54381.472759577555</v>
          </cell>
          <cell r="AX237">
            <v>52538.199859269997</v>
          </cell>
          <cell r="AY237">
            <v>51645.530352289992</v>
          </cell>
          <cell r="AZ237">
            <v>51531.468833719999</v>
          </cell>
          <cell r="BA237">
            <v>51326.740057460011</v>
          </cell>
          <cell r="BB237">
            <v>51414.147702209993</v>
          </cell>
          <cell r="BC237">
            <v>52387.214260210014</v>
          </cell>
          <cell r="BD237">
            <v>51788.85434328</v>
          </cell>
          <cell r="BE237">
            <v>51426.369996220004</v>
          </cell>
          <cell r="BF237">
            <v>51046.544821490003</v>
          </cell>
          <cell r="BG237">
            <v>51531.468833719999</v>
          </cell>
          <cell r="BH237">
            <v>52387.214260210014</v>
          </cell>
          <cell r="BI237">
            <v>51046.544821490003</v>
          </cell>
          <cell r="BJ237">
            <v>55848.671602469607</v>
          </cell>
          <cell r="BK237">
            <v>57028.420970209227</v>
          </cell>
          <cell r="BL237">
            <v>59480.813272974934</v>
          </cell>
          <cell r="BM237">
            <v>61233.612401811988</v>
          </cell>
          <cell r="BN237">
            <v>66587.061447282133</v>
          </cell>
          <cell r="BO237">
            <v>50012.391331189996</v>
          </cell>
          <cell r="BP237">
            <v>54381.472759577555</v>
          </cell>
          <cell r="BQ237">
            <v>55848.671602469607</v>
          </cell>
          <cell r="BR237">
            <v>66587.061447282147</v>
          </cell>
          <cell r="BS237">
            <v>74411.499022000789</v>
          </cell>
          <cell r="BU237">
            <v>0.11036957553628257</v>
          </cell>
          <cell r="BV237">
            <v>6.0996780986982913E-2</v>
          </cell>
          <cell r="BW237">
            <v>3.7338362164804906E-2</v>
          </cell>
          <cell r="BX237">
            <v>8.7359978439239372E-2</v>
          </cell>
          <cell r="BY237">
            <v>2.405647898749419E-2</v>
          </cell>
          <cell r="BZ237">
            <v>4.4174144672955773E-2</v>
          </cell>
          <cell r="CA237">
            <v>2.5704245366872103E-2</v>
          </cell>
          <cell r="CB237">
            <v>2.6979755575553988E-2</v>
          </cell>
          <cell r="CD237">
            <v>0.24456214377423824</v>
          </cell>
          <cell r="CE237">
            <v>0.10285605093981376</v>
          </cell>
          <cell r="CF237">
            <v>8.7359978439239372E-2</v>
          </cell>
          <cell r="CG237">
            <v>2.6979755575553988E-2</v>
          </cell>
          <cell r="CH237">
            <v>0.19227654905112712</v>
          </cell>
          <cell r="CI237">
            <v>0.11750687603046361</v>
          </cell>
        </row>
        <row r="238">
          <cell r="A238" t="str">
            <v xml:space="preserve">  M3    </v>
          </cell>
          <cell r="B238">
            <v>15287.979379460001</v>
          </cell>
          <cell r="C238">
            <v>16593.576560630001</v>
          </cell>
          <cell r="D238">
            <v>18359.17798384</v>
          </cell>
          <cell r="E238">
            <v>20763.494271970001</v>
          </cell>
          <cell r="F238">
            <v>21772.435808620001</v>
          </cell>
          <cell r="G238">
            <v>23288.44185032</v>
          </cell>
          <cell r="H238">
            <v>24370.897363759999</v>
          </cell>
          <cell r="I238">
            <v>26159.287408130003</v>
          </cell>
          <cell r="J238">
            <v>26138.521219269998</v>
          </cell>
          <cell r="K238">
            <v>27282.533447600003</v>
          </cell>
          <cell r="L238">
            <v>27687.742505249997</v>
          </cell>
          <cell r="M238">
            <v>31341.855685360002</v>
          </cell>
          <cell r="N238">
            <v>30558.00358538</v>
          </cell>
          <cell r="O238">
            <v>30276.515767290002</v>
          </cell>
          <cell r="P238">
            <v>31060.38261067</v>
          </cell>
          <cell r="Q238">
            <v>31616.95713368</v>
          </cell>
          <cell r="R238">
            <v>31881.137944800001</v>
          </cell>
          <cell r="S238">
            <v>32811.838198270001</v>
          </cell>
          <cell r="T238">
            <v>33368.000779120004</v>
          </cell>
          <cell r="U238">
            <v>33761.485589050004</v>
          </cell>
          <cell r="V238">
            <v>34269.698141689994</v>
          </cell>
          <cell r="W238">
            <v>34908.354878669998</v>
          </cell>
          <cell r="X238">
            <v>36135.292377420003</v>
          </cell>
          <cell r="Y238">
            <v>38998.368126000001</v>
          </cell>
          <cell r="Z238">
            <v>38322.744364340004</v>
          </cell>
          <cell r="AA238">
            <v>38709.364809160004</v>
          </cell>
          <cell r="AB238">
            <v>38889.177249469998</v>
          </cell>
          <cell r="AC238">
            <v>40111.963495440003</v>
          </cell>
          <cell r="AD238">
            <v>40355.57759755</v>
          </cell>
          <cell r="AE238">
            <v>40863.523413709998</v>
          </cell>
          <cell r="AF238">
            <v>40901.88899834</v>
          </cell>
          <cell r="AG238">
            <v>41364.267887280002</v>
          </cell>
          <cell r="AH238">
            <v>41493.569459060003</v>
          </cell>
          <cell r="AI238">
            <v>41724.453090070005</v>
          </cell>
          <cell r="AJ238">
            <v>41817.944604630007</v>
          </cell>
          <cell r="AK238">
            <v>44209.331331189998</v>
          </cell>
          <cell r="AL238">
            <v>44308.839610348768</v>
          </cell>
          <cell r="AM238">
            <v>44403.062803829998</v>
          </cell>
          <cell r="AN238">
            <v>44682.524569189998</v>
          </cell>
          <cell r="AO238">
            <v>44567.468124350002</v>
          </cell>
          <cell r="AP238">
            <v>44717.644269479999</v>
          </cell>
          <cell r="AQ238">
            <v>45240.655225689996</v>
          </cell>
          <cell r="AR238">
            <v>45001.963182070001</v>
          </cell>
          <cell r="AS238">
            <v>45657.818723930002</v>
          </cell>
          <cell r="AT238">
            <v>45247.513581930005</v>
          </cell>
          <cell r="AU238">
            <v>45955.153467220007</v>
          </cell>
          <cell r="AV238">
            <v>47022.767916080003</v>
          </cell>
          <cell r="AW238">
            <v>50162.503833606926</v>
          </cell>
          <cell r="AX238">
            <v>48377.852242349996</v>
          </cell>
          <cell r="AY238">
            <v>47720.187447389995</v>
          </cell>
          <cell r="AZ238">
            <v>47780.214152269997</v>
          </cell>
          <cell r="BA238">
            <v>47887.881024540009</v>
          </cell>
          <cell r="BB238">
            <v>48107.258754919996</v>
          </cell>
          <cell r="BC238">
            <v>49201.930480700015</v>
          </cell>
          <cell r="BD238">
            <v>48782.967843270002</v>
          </cell>
          <cell r="BE238">
            <v>48440.529020640002</v>
          </cell>
          <cell r="BF238">
            <v>48107.164737550003</v>
          </cell>
          <cell r="BG238">
            <v>47780.214152269997</v>
          </cell>
          <cell r="BH238">
            <v>49201.930480700015</v>
          </cell>
          <cell r="BI238">
            <v>48107.164737550003</v>
          </cell>
          <cell r="BJ238">
            <v>52711.844392709449</v>
          </cell>
          <cell r="BK238">
            <v>53718.156907885204</v>
          </cell>
          <cell r="BL238">
            <v>56047.730392204183</v>
          </cell>
          <cell r="BM238">
            <v>57673.95442070128</v>
          </cell>
          <cell r="BN238">
            <v>62778.675449568414</v>
          </cell>
          <cell r="BO238">
            <v>44209.331331189998</v>
          </cell>
          <cell r="BP238">
            <v>50162.503833606926</v>
          </cell>
          <cell r="BQ238">
            <v>52711.844392709449</v>
          </cell>
          <cell r="BR238">
            <v>62778.675449568429</v>
          </cell>
          <cell r="BS238">
            <v>70154.887713598189</v>
          </cell>
          <cell r="BU238">
            <v>0.14897068360578269</v>
          </cell>
          <cell r="BV238">
            <v>0.10711586878265722</v>
          </cell>
          <cell r="BW238">
            <v>9.0470503545708736E-2</v>
          </cell>
          <cell r="BX238">
            <v>0.13465873206313161</v>
          </cell>
          <cell r="BY238">
            <v>6.9326646445038831E-2</v>
          </cell>
          <cell r="BZ238">
            <v>8.7560076998190794E-2</v>
          </cell>
          <cell r="CA238">
            <v>6.3200183374540808E-2</v>
          </cell>
          <cell r="CB238">
            <v>5.0821636965309613E-2</v>
          </cell>
          <cell r="CD238">
            <v>0.24429033550225965</v>
          </cell>
          <cell r="CE238">
            <v>0.13362003221144714</v>
          </cell>
          <cell r="CF238">
            <v>0.13465873206313161</v>
          </cell>
          <cell r="CG238">
            <v>5.0821636965309613E-2</v>
          </cell>
          <cell r="CH238">
            <v>0.19097853950736199</v>
          </cell>
          <cell r="CI238">
            <v>0.11749550641531514</v>
          </cell>
        </row>
        <row r="239">
          <cell r="A239" t="str">
            <v xml:space="preserve">    Money (M1)</v>
          </cell>
          <cell r="B239">
            <v>3758.2793794600002</v>
          </cell>
          <cell r="C239">
            <v>4127.1765606300005</v>
          </cell>
          <cell r="D239">
            <v>4295.6779838399998</v>
          </cell>
          <cell r="E239">
            <v>5322.69427197</v>
          </cell>
          <cell r="F239">
            <v>4478.43580862</v>
          </cell>
          <cell r="G239">
            <v>4898.1018503200003</v>
          </cell>
          <cell r="H239">
            <v>4946.3373637599998</v>
          </cell>
          <cell r="I239">
            <v>6312.88740813</v>
          </cell>
          <cell r="J239">
            <v>5373.8212192699993</v>
          </cell>
          <cell r="K239">
            <v>5696.2534476000001</v>
          </cell>
          <cell r="L239">
            <v>5516.6225052499994</v>
          </cell>
          <cell r="M239">
            <v>7312.3356853599998</v>
          </cell>
          <cell r="N239">
            <v>6528.4835853800005</v>
          </cell>
          <cell r="O239">
            <v>5865.5157672900004</v>
          </cell>
          <cell r="P239">
            <v>6236.3826106699998</v>
          </cell>
          <cell r="Q239">
            <v>6028.8071336800003</v>
          </cell>
          <cell r="R239">
            <v>6337.5779447999994</v>
          </cell>
          <cell r="S239">
            <v>6776.2381982699999</v>
          </cell>
          <cell r="T239">
            <v>6409.2807791199994</v>
          </cell>
          <cell r="U239">
            <v>6467.4855890500003</v>
          </cell>
          <cell r="V239">
            <v>6464.0981416899995</v>
          </cell>
          <cell r="W239">
            <v>6721.3148786700003</v>
          </cell>
          <cell r="X239">
            <v>7097.4923774199997</v>
          </cell>
          <cell r="Y239">
            <v>8818.4281259999989</v>
          </cell>
          <cell r="Z239">
            <v>7405.0443643399994</v>
          </cell>
          <cell r="AA239">
            <v>7160.62480916</v>
          </cell>
          <cell r="AB239">
            <v>7118.5572494699991</v>
          </cell>
          <cell r="AC239">
            <v>7058.1634954399997</v>
          </cell>
          <cell r="AD239">
            <v>7128.2175975500004</v>
          </cell>
          <cell r="AE239">
            <v>7312.5234137099997</v>
          </cell>
          <cell r="AF239">
            <v>7042.7289983399996</v>
          </cell>
          <cell r="AG239">
            <v>7197.8678872800001</v>
          </cell>
          <cell r="AH239">
            <v>7009.9694590600011</v>
          </cell>
          <cell r="AI239">
            <v>6981.6930900700008</v>
          </cell>
          <cell r="AJ239">
            <v>7449.7446046300001</v>
          </cell>
          <cell r="AK239">
            <v>8973.0713311899999</v>
          </cell>
          <cell r="AL239">
            <v>7783.1396103487696</v>
          </cell>
          <cell r="AM239">
            <v>7386.9628038299998</v>
          </cell>
          <cell r="AN239">
            <v>7265.9245691900005</v>
          </cell>
          <cell r="AO239">
            <v>7288.9681243499999</v>
          </cell>
          <cell r="AP239">
            <v>7549.0442694800004</v>
          </cell>
          <cell r="AQ239">
            <v>7936.2152256900008</v>
          </cell>
          <cell r="AR239">
            <v>8227.9631820700015</v>
          </cell>
          <cell r="AS239">
            <v>8005.8187239300005</v>
          </cell>
          <cell r="AT239">
            <v>7843.1135819300007</v>
          </cell>
          <cell r="AU239">
            <v>8072.3534672200003</v>
          </cell>
          <cell r="AV239">
            <v>8222.4679160800006</v>
          </cell>
          <cell r="AW239">
            <v>11468.335812043249</v>
          </cell>
          <cell r="AX239">
            <v>10123.063151570001</v>
          </cell>
          <cell r="AY239">
            <v>10181.306723220001</v>
          </cell>
          <cell r="AZ239">
            <v>10193.393500599999</v>
          </cell>
          <cell r="BA239">
            <v>10422.400138019999</v>
          </cell>
          <cell r="BB239">
            <v>10550.375089990001</v>
          </cell>
          <cell r="BC239">
            <v>11144.08307402</v>
          </cell>
          <cell r="BD239">
            <v>11286.748839210002</v>
          </cell>
          <cell r="BE239">
            <v>10978.500068360001</v>
          </cell>
          <cell r="BF239">
            <v>10895.17328809</v>
          </cell>
          <cell r="BG239">
            <v>10193.393500599999</v>
          </cell>
          <cell r="BH239">
            <v>11144.08307402</v>
          </cell>
          <cell r="BI239">
            <v>10895.17328809</v>
          </cell>
          <cell r="BJ239">
            <v>13000.209975031572</v>
          </cell>
          <cell r="BK239">
            <v>11810.845003688879</v>
          </cell>
          <cell r="BL239">
            <v>12585.555662732788</v>
          </cell>
          <cell r="BM239">
            <v>12609.363053347699</v>
          </cell>
          <cell r="BN239">
            <v>14565.234813743966</v>
          </cell>
          <cell r="BO239">
            <v>8973.0713311899999</v>
          </cell>
          <cell r="BP239">
            <v>11468.335812043249</v>
          </cell>
          <cell r="BQ239">
            <v>13000.209975031572</v>
          </cell>
          <cell r="BR239">
            <v>14565.234813743966</v>
          </cell>
          <cell r="BS239">
            <v>16267.000101719921</v>
          </cell>
          <cell r="BU239">
            <v>2.0701852152832378E-2</v>
          </cell>
          <cell r="BV239">
            <v>8.5290914872240053E-2</v>
          </cell>
          <cell r="BW239">
            <v>0.11885131992882036</v>
          </cell>
          <cell r="BX239">
            <v>0.27808365594730322</v>
          </cell>
          <cell r="BY239">
            <v>0.4029038429360341</v>
          </cell>
          <cell r="BZ239">
            <v>0.40420625664812371</v>
          </cell>
          <cell r="CA239">
            <v>0.3891387870745282</v>
          </cell>
          <cell r="CB239">
            <v>0.13357423327102569</v>
          </cell>
          <cell r="CD239">
            <v>0.20596598753738027</v>
          </cell>
          <cell r="CE239">
            <v>1.7536368497924837E-2</v>
          </cell>
          <cell r="CF239">
            <v>0.27808365594730322</v>
          </cell>
          <cell r="CG239">
            <v>0.13357423327102569</v>
          </cell>
          <cell r="CH239">
            <v>0.12038458161200527</v>
          </cell>
          <cell r="CI239">
            <v>0.11683747702921643</v>
          </cell>
        </row>
        <row r="240">
          <cell r="A240" t="str">
            <v xml:space="preserve">      Currency in circulation</v>
          </cell>
          <cell r="B240">
            <v>1554.1293794600001</v>
          </cell>
          <cell r="C240">
            <v>1580.72656063</v>
          </cell>
          <cell r="D240">
            <v>1634.0279838399999</v>
          </cell>
          <cell r="E240">
            <v>2295.2142719700005</v>
          </cell>
          <cell r="F240">
            <v>1865.0358086200001</v>
          </cell>
          <cell r="G240">
            <v>2107.6018503200003</v>
          </cell>
          <cell r="H240">
            <v>2050.7373637599999</v>
          </cell>
          <cell r="I240">
            <v>2860.3474081299996</v>
          </cell>
          <cell r="J240">
            <v>2307.4212192699997</v>
          </cell>
          <cell r="K240">
            <v>2534.6934475999997</v>
          </cell>
          <cell r="L240">
            <v>2317.48250525</v>
          </cell>
          <cell r="M240">
            <v>3209.1556853599996</v>
          </cell>
          <cell r="N240">
            <v>2425.3035853800002</v>
          </cell>
          <cell r="O240">
            <v>2637.2157672900003</v>
          </cell>
          <cell r="P240">
            <v>2700.0426106700002</v>
          </cell>
          <cell r="Q240">
            <v>2708.3671336800003</v>
          </cell>
          <cell r="R240">
            <v>2912.6979447999997</v>
          </cell>
          <cell r="S240">
            <v>3183.59819827</v>
          </cell>
          <cell r="T240">
            <v>2927.5007791199996</v>
          </cell>
          <cell r="U240">
            <v>2990.3455890499999</v>
          </cell>
          <cell r="V240">
            <v>2910.55814169</v>
          </cell>
          <cell r="W240">
            <v>3151.7348786699995</v>
          </cell>
          <cell r="X240">
            <v>3281.0523774200001</v>
          </cell>
          <cell r="Y240">
            <v>4088.228126</v>
          </cell>
          <cell r="Z240">
            <v>3398.90436434</v>
          </cell>
          <cell r="AA240">
            <v>3327.3248091599999</v>
          </cell>
          <cell r="AB240">
            <v>3262.6572494699994</v>
          </cell>
          <cell r="AC240">
            <v>3378.7234954399996</v>
          </cell>
          <cell r="AD240">
            <v>3408.61759755</v>
          </cell>
          <cell r="AE240">
            <v>3540.12341371</v>
          </cell>
          <cell r="AF240">
            <v>3404.0289983399998</v>
          </cell>
          <cell r="AG240">
            <v>3314.6678872799998</v>
          </cell>
          <cell r="AH240">
            <v>3192.0694590600006</v>
          </cell>
          <cell r="AI240">
            <v>3412.0930900700005</v>
          </cell>
          <cell r="AJ240">
            <v>3510.6446046300002</v>
          </cell>
          <cell r="AK240">
            <v>4566.0713311899999</v>
          </cell>
          <cell r="AL240">
            <v>3839.0396103487697</v>
          </cell>
          <cell r="AM240">
            <v>3746.6628038299996</v>
          </cell>
          <cell r="AN240">
            <v>3905.6245691900003</v>
          </cell>
          <cell r="AO240">
            <v>3774.2681243500001</v>
          </cell>
          <cell r="AP240">
            <v>3907.8442694799996</v>
          </cell>
          <cell r="AQ240">
            <v>4141.5152256900001</v>
          </cell>
          <cell r="AR240">
            <v>4325.8631820700011</v>
          </cell>
          <cell r="AS240">
            <v>4248.8187239300005</v>
          </cell>
          <cell r="AT240">
            <v>4209.1135819300007</v>
          </cell>
          <cell r="AU240">
            <v>4300.7534672199999</v>
          </cell>
          <cell r="AV240">
            <v>4334.3679160800002</v>
          </cell>
          <cell r="AW240">
            <v>6000.200488738059</v>
          </cell>
          <cell r="AX240">
            <v>4923.97341469</v>
          </cell>
          <cell r="AY240">
            <v>4793.7228166699997</v>
          </cell>
          <cell r="AZ240">
            <v>4927.2870544599991</v>
          </cell>
          <cell r="BA240">
            <v>4995.6033533599993</v>
          </cell>
          <cell r="BB240">
            <v>5087.5137806900002</v>
          </cell>
          <cell r="BC240">
            <v>5524.1735460700002</v>
          </cell>
          <cell r="BD240">
            <v>5501.4516809700008</v>
          </cell>
          <cell r="BE240">
            <v>5351.2163972899998</v>
          </cell>
          <cell r="BF240">
            <v>5547.2028027300003</v>
          </cell>
          <cell r="BG240">
            <v>4927.2870544599991</v>
          </cell>
          <cell r="BH240">
            <v>5524.1735460700002</v>
          </cell>
          <cell r="BI240">
            <v>5547.2028027300003</v>
          </cell>
          <cell r="BJ240">
            <v>7293</v>
          </cell>
          <cell r="BK240">
            <v>5788.0803395400044</v>
          </cell>
          <cell r="BL240">
            <v>6339.331834630053</v>
          </cell>
          <cell r="BM240">
            <v>6132.8458023228714</v>
          </cell>
          <cell r="BN240">
            <v>7636.1765324036542</v>
          </cell>
          <cell r="BO240">
            <v>4566.0713311899999</v>
          </cell>
          <cell r="BP240">
            <v>6000.200488738059</v>
          </cell>
          <cell r="BQ240">
            <v>7293</v>
          </cell>
          <cell r="BR240">
            <v>7636.1765324036551</v>
          </cell>
          <cell r="BS240">
            <v>8522.4311807544236</v>
          </cell>
          <cell r="BU240">
            <v>0.19706860713746366</v>
          </cell>
          <cell r="BV240">
            <v>0.16987877022901587</v>
          </cell>
          <cell r="BW240">
            <v>0.31861591231460817</v>
          </cell>
          <cell r="BX240">
            <v>0.31408382688894609</v>
          </cell>
          <cell r="BY240">
            <v>0.26158747907556434</v>
          </cell>
          <cell r="BZ240">
            <v>0.3338532505695766</v>
          </cell>
          <cell r="CA240">
            <v>0.31790285406991714</v>
          </cell>
          <cell r="CB240">
            <v>0.21545938568026712</v>
          </cell>
          <cell r="CD240">
            <v>0.27392639274257813</v>
          </cell>
          <cell r="CE240">
            <v>0.11688271555861807</v>
          </cell>
          <cell r="CF240">
            <v>0.31408382688894609</v>
          </cell>
          <cell r="CG240">
            <v>0.21545938568026712</v>
          </cell>
          <cell r="CH240">
            <v>4.7055605704600989E-2</v>
          </cell>
          <cell r="CI240">
            <v>0.11606000000000005</v>
          </cell>
        </row>
        <row r="241">
          <cell r="A241" t="str">
            <v xml:space="preserve">      Demand deposits</v>
          </cell>
          <cell r="B241">
            <v>2204.15</v>
          </cell>
          <cell r="C241">
            <v>2546.4500000000003</v>
          </cell>
          <cell r="D241">
            <v>2661.6499999999996</v>
          </cell>
          <cell r="E241">
            <v>3027.48</v>
          </cell>
          <cell r="F241">
            <v>2613.3999999999996</v>
          </cell>
          <cell r="G241">
            <v>2790.5</v>
          </cell>
          <cell r="H241">
            <v>2895.6</v>
          </cell>
          <cell r="I241">
            <v>3452.54</v>
          </cell>
          <cell r="J241">
            <v>3066.4</v>
          </cell>
          <cell r="K241">
            <v>3161.56</v>
          </cell>
          <cell r="L241">
            <v>3199.14</v>
          </cell>
          <cell r="M241">
            <v>4103.18</v>
          </cell>
          <cell r="N241">
            <v>4103.18</v>
          </cell>
          <cell r="O241">
            <v>3228.3</v>
          </cell>
          <cell r="P241">
            <v>3536.34</v>
          </cell>
          <cell r="Q241">
            <v>3320.44</v>
          </cell>
          <cell r="R241">
            <v>3424.88</v>
          </cell>
          <cell r="S241">
            <v>3592.64</v>
          </cell>
          <cell r="T241">
            <v>3481.78</v>
          </cell>
          <cell r="U241">
            <v>3477.1400000000003</v>
          </cell>
          <cell r="V241">
            <v>3553.54</v>
          </cell>
          <cell r="W241">
            <v>3569.5800000000004</v>
          </cell>
          <cell r="X241">
            <v>3816.44</v>
          </cell>
          <cell r="Y241">
            <v>4730.2</v>
          </cell>
          <cell r="Z241">
            <v>4006.14</v>
          </cell>
          <cell r="AA241">
            <v>3833.3</v>
          </cell>
          <cell r="AB241">
            <v>3855.9</v>
          </cell>
          <cell r="AC241">
            <v>3679.4399999999996</v>
          </cell>
          <cell r="AD241">
            <v>3719.6000000000004</v>
          </cell>
          <cell r="AE241">
            <v>3772.3999999999996</v>
          </cell>
          <cell r="AF241">
            <v>3638.7</v>
          </cell>
          <cell r="AG241">
            <v>3883.2000000000003</v>
          </cell>
          <cell r="AH241">
            <v>3817.9</v>
          </cell>
          <cell r="AI241">
            <v>3569.6</v>
          </cell>
          <cell r="AJ241">
            <v>3939.1</v>
          </cell>
          <cell r="AK241">
            <v>4407</v>
          </cell>
          <cell r="AL241">
            <v>3944.1</v>
          </cell>
          <cell r="AM241">
            <v>3640.3</v>
          </cell>
          <cell r="AN241">
            <v>3360.3</v>
          </cell>
          <cell r="AO241">
            <v>3514.7</v>
          </cell>
          <cell r="AP241">
            <v>3641.2000000000003</v>
          </cell>
          <cell r="AQ241">
            <v>3794.7000000000003</v>
          </cell>
          <cell r="AR241">
            <v>3902.1</v>
          </cell>
          <cell r="AS241">
            <v>3757</v>
          </cell>
          <cell r="AT241">
            <v>3634</v>
          </cell>
          <cell r="AU241">
            <v>3771.6</v>
          </cell>
          <cell r="AV241">
            <v>3888.1000000000004</v>
          </cell>
          <cell r="AW241">
            <v>5468.1353233051896</v>
          </cell>
          <cell r="AX241">
            <v>5199.0897368800006</v>
          </cell>
          <cell r="AY241">
            <v>5387.5839065500004</v>
          </cell>
          <cell r="AZ241">
            <v>5266.1064461399992</v>
          </cell>
          <cell r="BA241">
            <v>5426.7967846600004</v>
          </cell>
          <cell r="BB241">
            <v>5462.8613092999994</v>
          </cell>
          <cell r="BC241">
            <v>5619.9095279499998</v>
          </cell>
          <cell r="BD241">
            <v>5785.2971582400005</v>
          </cell>
          <cell r="BE241">
            <v>5627.2836710700003</v>
          </cell>
          <cell r="BF241">
            <v>5347.9704853599997</v>
          </cell>
          <cell r="BG241">
            <v>5266.1064461399992</v>
          </cell>
          <cell r="BH241">
            <v>5619.9095279499998</v>
          </cell>
          <cell r="BI241">
            <v>5347.9704853599997</v>
          </cell>
          <cell r="BJ241">
            <v>5707.209975031572</v>
          </cell>
          <cell r="BK241">
            <v>6022.7646641488736</v>
          </cell>
          <cell r="BL241">
            <v>6246.2238281027348</v>
          </cell>
          <cell r="BM241">
            <v>6476.5172510248276</v>
          </cell>
          <cell r="BN241">
            <v>6929.0582813403107</v>
          </cell>
          <cell r="BO241">
            <v>4407</v>
          </cell>
          <cell r="BP241">
            <v>5468.1353233051896</v>
          </cell>
          <cell r="BQ241">
            <v>5707.209975031572</v>
          </cell>
          <cell r="BR241">
            <v>6929.0582813403116</v>
          </cell>
          <cell r="BS241">
            <v>7744.5689209654975</v>
          </cell>
          <cell r="BU241">
            <v>-0.12853030420913403</v>
          </cell>
          <cell r="BV241">
            <v>5.9113561658361569E-3</v>
          </cell>
          <cell r="BW241">
            <v>-4.8167840959689956E-2</v>
          </cell>
          <cell r="BX241">
            <v>0.24078405339350795</v>
          </cell>
          <cell r="BY241">
            <v>0.56715366072672047</v>
          </cell>
          <cell r="BZ241">
            <v>0.48098915011726873</v>
          </cell>
          <cell r="CA241">
            <v>0.47164845496973018</v>
          </cell>
          <cell r="CB241">
            <v>4.3721421945694505E-2</v>
          </cell>
          <cell r="CD241">
            <v>0.15281318392076382</v>
          </cell>
          <cell r="CE241">
            <v>-6.8326920637605149E-2</v>
          </cell>
          <cell r="CF241">
            <v>0.24078405339350795</v>
          </cell>
          <cell r="CG241">
            <v>4.3721421945694505E-2</v>
          </cell>
          <cell r="CH241">
            <v>0.21408854968613289</v>
          </cell>
          <cell r="CI241">
            <v>0.11769429647046326</v>
          </cell>
        </row>
        <row r="242">
          <cell r="A242" t="str">
            <v xml:space="preserve">    Quasi-money and other </v>
          </cell>
          <cell r="B242">
            <v>11529.7</v>
          </cell>
          <cell r="C242">
            <v>12466.4</v>
          </cell>
          <cell r="D242">
            <v>14063.5</v>
          </cell>
          <cell r="E242">
            <v>15440.800000000001</v>
          </cell>
          <cell r="F242">
            <v>17294</v>
          </cell>
          <cell r="G242">
            <v>18390.34</v>
          </cell>
          <cell r="H242">
            <v>19424.560000000001</v>
          </cell>
          <cell r="I242">
            <v>19846.400000000001</v>
          </cell>
          <cell r="J242">
            <v>20764.7</v>
          </cell>
          <cell r="K242">
            <v>21586.280000000002</v>
          </cell>
          <cell r="L242">
            <v>22171.119999999999</v>
          </cell>
          <cell r="M242">
            <v>24029.52</v>
          </cell>
          <cell r="N242">
            <v>24029.52</v>
          </cell>
          <cell r="O242">
            <v>24411</v>
          </cell>
          <cell r="P242">
            <v>24824</v>
          </cell>
          <cell r="Q242">
            <v>25588.15</v>
          </cell>
          <cell r="R242">
            <v>25543.56</v>
          </cell>
          <cell r="S242">
            <v>26035.599999999999</v>
          </cell>
          <cell r="T242">
            <v>26958.720000000001</v>
          </cell>
          <cell r="U242">
            <v>27294</v>
          </cell>
          <cell r="V242">
            <v>27805.599999999999</v>
          </cell>
          <cell r="W242">
            <v>28187.040000000001</v>
          </cell>
          <cell r="X242">
            <v>29037.8</v>
          </cell>
          <cell r="Y242">
            <v>30179.94</v>
          </cell>
          <cell r="Z242">
            <v>30917.7</v>
          </cell>
          <cell r="AA242">
            <v>31548.74</v>
          </cell>
          <cell r="AB242">
            <v>31770.620000000003</v>
          </cell>
          <cell r="AC242">
            <v>33053.800000000003</v>
          </cell>
          <cell r="AD242">
            <v>33227.360000000001</v>
          </cell>
          <cell r="AE242">
            <v>33551</v>
          </cell>
          <cell r="AF242">
            <v>33859.160000000003</v>
          </cell>
          <cell r="AG242">
            <v>34166.400000000001</v>
          </cell>
          <cell r="AH242">
            <v>34483.600000000006</v>
          </cell>
          <cell r="AI242">
            <v>34742.76</v>
          </cell>
          <cell r="AJ242">
            <v>34368.200000000004</v>
          </cell>
          <cell r="AK242">
            <v>35236.259999999995</v>
          </cell>
          <cell r="AL242">
            <v>36525.699999999997</v>
          </cell>
          <cell r="AM242">
            <v>37016.1</v>
          </cell>
          <cell r="AN242">
            <v>37416.6</v>
          </cell>
          <cell r="AO242">
            <v>37278.5</v>
          </cell>
          <cell r="AP242">
            <v>37168.6</v>
          </cell>
          <cell r="AQ242">
            <v>37304.439999999995</v>
          </cell>
          <cell r="AR242">
            <v>36774</v>
          </cell>
          <cell r="AS242">
            <v>37652</v>
          </cell>
          <cell r="AT242">
            <v>37404.400000000001</v>
          </cell>
          <cell r="AU242">
            <v>37882.800000000003</v>
          </cell>
          <cell r="AV242">
            <v>38800.300000000003</v>
          </cell>
          <cell r="AW242">
            <v>38694.168021563673</v>
          </cell>
          <cell r="AX242">
            <v>38254.789090779996</v>
          </cell>
          <cell r="AY242">
            <v>37538.880724169998</v>
          </cell>
          <cell r="AZ242">
            <v>37586.820651670001</v>
          </cell>
          <cell r="BA242">
            <v>37465.48088652001</v>
          </cell>
          <cell r="BB242">
            <v>37556.883664929999</v>
          </cell>
          <cell r="BC242">
            <v>38057.847406680012</v>
          </cell>
          <cell r="BD242">
            <v>37496.219004060003</v>
          </cell>
          <cell r="BE242">
            <v>37462.028952280001</v>
          </cell>
          <cell r="BF242">
            <v>37211.991449460002</v>
          </cell>
          <cell r="BG242">
            <v>37586.820651670001</v>
          </cell>
          <cell r="BH242">
            <v>38057.847406680012</v>
          </cell>
          <cell r="BI242">
            <v>37211.991449460002</v>
          </cell>
          <cell r="BJ242">
            <v>39711.63441767788</v>
          </cell>
          <cell r="BK242">
            <v>41907.311904196322</v>
          </cell>
          <cell r="BL242">
            <v>43462.174729471393</v>
          </cell>
          <cell r="BM242">
            <v>45064.591367353583</v>
          </cell>
          <cell r="BN242">
            <v>48213.440635824445</v>
          </cell>
          <cell r="BO242">
            <v>35236.259999999995</v>
          </cell>
          <cell r="BP242">
            <v>38694.168021563673</v>
          </cell>
          <cell r="BQ242">
            <v>39711.63441767788</v>
          </cell>
          <cell r="BR242">
            <v>48213.44063582446</v>
          </cell>
          <cell r="BS242">
            <v>53887.887611878272</v>
          </cell>
          <cell r="BU242">
            <v>0.17771072771006668</v>
          </cell>
          <cell r="BV242">
            <v>0.11187267145539614</v>
          </cell>
          <cell r="BW242">
            <v>8.4701133292347519E-2</v>
          </cell>
          <cell r="BX242">
            <v>9.8134933206977193E-2</v>
          </cell>
          <cell r="BY242">
            <v>4.5493350991272496E-3</v>
          </cell>
          <cell r="BZ242">
            <v>2.0196185941405709E-2</v>
          </cell>
          <cell r="CA242">
            <v>-5.144008473334738E-3</v>
          </cell>
          <cell r="CB242">
            <v>2.6295083939967157E-2</v>
          </cell>
          <cell r="CD242">
            <v>0.25595267820580681</v>
          </cell>
          <cell r="CE242">
            <v>0.16753910047534881</v>
          </cell>
          <cell r="CF242">
            <v>9.8134933206977193E-2</v>
          </cell>
          <cell r="CG242">
            <v>2.6295083939967157E-2</v>
          </cell>
          <cell r="CH242">
            <v>0.21408854968613289</v>
          </cell>
          <cell r="CI242">
            <v>0.11769429647046348</v>
          </cell>
        </row>
        <row r="243">
          <cell r="A243" t="str">
            <v xml:space="preserve">  Bonds</v>
          </cell>
          <cell r="B243">
            <v>1022.7</v>
          </cell>
          <cell r="C243">
            <v>1211.1500000000001</v>
          </cell>
          <cell r="D243">
            <v>1281.2</v>
          </cell>
          <cell r="E243">
            <v>1249.3</v>
          </cell>
          <cell r="F243">
            <v>1088.76</v>
          </cell>
          <cell r="G243">
            <v>1211.3</v>
          </cell>
          <cell r="H243">
            <v>1466.56</v>
          </cell>
          <cell r="I243">
            <v>1875.3</v>
          </cell>
          <cell r="J243">
            <v>2663</v>
          </cell>
          <cell r="K243">
            <v>3483.5</v>
          </cell>
          <cell r="L243">
            <v>4283.1000000000004</v>
          </cell>
          <cell r="M243">
            <v>5095.1099999999997</v>
          </cell>
          <cell r="N243">
            <v>5095.1099999999997</v>
          </cell>
          <cell r="O243">
            <v>5009.5</v>
          </cell>
          <cell r="P243">
            <v>5151</v>
          </cell>
          <cell r="Q243">
            <v>5560.84</v>
          </cell>
          <cell r="R243">
            <v>5602.2</v>
          </cell>
          <cell r="S243">
            <v>5630.1</v>
          </cell>
          <cell r="T243">
            <v>5781.94</v>
          </cell>
          <cell r="U243">
            <v>5910.7</v>
          </cell>
          <cell r="V243">
            <v>6044.8</v>
          </cell>
          <cell r="W243">
            <v>6242.44</v>
          </cell>
          <cell r="X243">
            <v>6378.4</v>
          </cell>
          <cell r="Y243">
            <v>6349.7</v>
          </cell>
          <cell r="Z243">
            <v>6370.3</v>
          </cell>
          <cell r="AA243">
            <v>6548.5</v>
          </cell>
          <cell r="AB243">
            <v>6429.9</v>
          </cell>
          <cell r="AC243">
            <v>6459.9</v>
          </cell>
          <cell r="AD243">
            <v>6463.3</v>
          </cell>
          <cell r="AE243">
            <v>6423.1</v>
          </cell>
          <cell r="AF243">
            <v>6646.1</v>
          </cell>
          <cell r="AG243">
            <v>6554.9</v>
          </cell>
          <cell r="AH243">
            <v>6482.4</v>
          </cell>
          <cell r="AI243">
            <v>6308.5</v>
          </cell>
          <cell r="AJ243">
            <v>6034</v>
          </cell>
          <cell r="AK243">
            <v>5803.06</v>
          </cell>
          <cell r="AL243">
            <v>5645.8</v>
          </cell>
          <cell r="AM243">
            <v>5621.1</v>
          </cell>
          <cell r="AN243">
            <v>5638.4</v>
          </cell>
          <cell r="AO243">
            <v>5330.4</v>
          </cell>
          <cell r="AP243">
            <v>5171.2</v>
          </cell>
          <cell r="AQ243">
            <v>4930.3</v>
          </cell>
          <cell r="AR243">
            <v>4794.3</v>
          </cell>
          <cell r="AS243">
            <v>4732.6000000000004</v>
          </cell>
          <cell r="AT243">
            <v>4519.8</v>
          </cell>
          <cell r="AU243">
            <v>4463.5</v>
          </cell>
          <cell r="AV243">
            <v>4397.3</v>
          </cell>
          <cell r="AW243">
            <v>4218.9689259706302</v>
          </cell>
          <cell r="AX243">
            <v>4160.3476169200003</v>
          </cell>
          <cell r="AY243">
            <v>3925.3429049000001</v>
          </cell>
          <cell r="AZ243">
            <v>3751.2546814499997</v>
          </cell>
          <cell r="BA243">
            <v>3438.8590329200001</v>
          </cell>
          <cell r="BB243">
            <v>3306.88894729</v>
          </cell>
          <cell r="BC243">
            <v>3185.2837795099999</v>
          </cell>
          <cell r="BD243">
            <v>3005.88650001</v>
          </cell>
          <cell r="BE243">
            <v>2985.8409755800003</v>
          </cell>
          <cell r="BF243">
            <v>2939.3800839400001</v>
          </cell>
          <cell r="BG243">
            <v>3751.2546814499997</v>
          </cell>
          <cell r="BH243">
            <v>3185.2837795099999</v>
          </cell>
          <cell r="BI243">
            <v>2939.3800839400001</v>
          </cell>
          <cell r="BJ243">
            <v>3136.8272097601616</v>
          </cell>
          <cell r="BK243">
            <v>3310.2640623240254</v>
          </cell>
          <cell r="BL243">
            <v>3433.082880770748</v>
          </cell>
          <cell r="BM243">
            <v>3559.6579811107049</v>
          </cell>
          <cell r="BN243">
            <v>3808.3859977137131</v>
          </cell>
          <cell r="BO243">
            <v>5803.06</v>
          </cell>
          <cell r="BP243">
            <v>4218.9689259706302</v>
          </cell>
          <cell r="BQ243">
            <v>3136.8272097601616</v>
          </cell>
          <cell r="BR243">
            <v>3808.3859977137136</v>
          </cell>
          <cell r="BS243">
            <v>4256.6113084025928</v>
          </cell>
          <cell r="BU243">
            <v>-0.12309678222056331</v>
          </cell>
          <cell r="BV243">
            <v>-0.23241114103781668</v>
          </cell>
          <cell r="BW243">
            <v>-0.30275823768974452</v>
          </cell>
          <cell r="BX243">
            <v>-0.27297513277983854</v>
          </cell>
          <cell r="BY243">
            <v>-0.33469518277348187</v>
          </cell>
          <cell r="BZ243">
            <v>-0.35393712765754626</v>
          </cell>
          <cell r="CA243">
            <v>-0.34966589584937391</v>
          </cell>
          <cell r="CB243">
            <v>-0.25649435565859435</v>
          </cell>
          <cell r="CD243">
            <v>0.24623413429739505</v>
          </cell>
          <cell r="CE243">
            <v>-8.6089106571963891E-2</v>
          </cell>
          <cell r="CF243">
            <v>-0.27297513277983854</v>
          </cell>
          <cell r="CG243">
            <v>-0.25649435565859435</v>
          </cell>
          <cell r="CH243">
            <v>0.21408854968613289</v>
          </cell>
          <cell r="CI243">
            <v>0.11769429647046348</v>
          </cell>
        </row>
        <row r="244">
          <cell r="A244" t="str">
            <v xml:space="preserve">Other  liabilities </v>
          </cell>
          <cell r="B244">
            <v>1316.2263178900002</v>
          </cell>
          <cell r="C244">
            <v>974.32254331000001</v>
          </cell>
          <cell r="D244">
            <v>616.1461337500001</v>
          </cell>
          <cell r="E244">
            <v>442.03673645999993</v>
          </cell>
          <cell r="F244">
            <v>771.78204774999983</v>
          </cell>
          <cell r="G244">
            <v>734.65172324000002</v>
          </cell>
          <cell r="H244">
            <v>545.32315138000001</v>
          </cell>
          <cell r="I244">
            <v>232.21093600999998</v>
          </cell>
          <cell r="J244">
            <v>180.22647740999994</v>
          </cell>
          <cell r="K244">
            <v>245.67133475</v>
          </cell>
          <cell r="L244">
            <v>232.64261514000003</v>
          </cell>
          <cell r="M244">
            <v>835.40970946999994</v>
          </cell>
          <cell r="N244">
            <v>1069.07830438</v>
          </cell>
          <cell r="O244">
            <v>1461.3729273899999</v>
          </cell>
          <cell r="P244">
            <v>1460.7016125299999</v>
          </cell>
          <cell r="Q244">
            <v>1235.8232327000001</v>
          </cell>
          <cell r="R244">
            <v>1232.2774782000001</v>
          </cell>
          <cell r="S244">
            <v>1136.8133887499998</v>
          </cell>
          <cell r="T244">
            <v>1078.4081184900003</v>
          </cell>
          <cell r="U244">
            <v>898.6238019299999</v>
          </cell>
          <cell r="V244">
            <v>930.11398561999999</v>
          </cell>
          <cell r="W244">
            <v>688.62474437000014</v>
          </cell>
          <cell r="X244">
            <v>403.92524141000018</v>
          </cell>
          <cell r="Y244">
            <v>184.62533561999999</v>
          </cell>
          <cell r="Z244">
            <v>188.36433260999993</v>
          </cell>
          <cell r="AA244">
            <v>255.26583017000002</v>
          </cell>
          <cell r="AB244">
            <v>144.16052949999997</v>
          </cell>
          <cell r="AC244">
            <v>161.79613694</v>
          </cell>
          <cell r="AD244">
            <v>159.21655367</v>
          </cell>
          <cell r="AE244">
            <v>192.83029038000001</v>
          </cell>
          <cell r="AF244">
            <v>271.86171872</v>
          </cell>
          <cell r="AG244">
            <v>265.25837856999999</v>
          </cell>
          <cell r="AH244">
            <v>246.48997155000001</v>
          </cell>
          <cell r="AI244">
            <v>225.23033053</v>
          </cell>
          <cell r="AJ244">
            <v>170.10882015999999</v>
          </cell>
          <cell r="AK244">
            <v>174.36964871000001</v>
          </cell>
          <cell r="AL244">
            <v>140.72552863999999</v>
          </cell>
          <cell r="AM244">
            <v>134.81532059</v>
          </cell>
          <cell r="AN244">
            <v>117.62993112000001</v>
          </cell>
          <cell r="AO244">
            <v>100.31616617999998</v>
          </cell>
          <cell r="AP244">
            <v>94.976831199999978</v>
          </cell>
          <cell r="AQ244">
            <v>107.30867591999998</v>
          </cell>
          <cell r="AR244">
            <v>103.33789027999998</v>
          </cell>
          <cell r="AS244">
            <v>93.722060940000006</v>
          </cell>
          <cell r="AT244">
            <v>71.965402929999996</v>
          </cell>
          <cell r="AU244">
            <v>73.109335259999995</v>
          </cell>
          <cell r="AV244">
            <v>96.424056549999989</v>
          </cell>
          <cell r="AW244">
            <v>133.5200801661</v>
          </cell>
          <cell r="AX244">
            <v>119.23405283279894</v>
          </cell>
          <cell r="AY244">
            <v>115.5450956</v>
          </cell>
          <cell r="AZ244">
            <v>119.45280154999999</v>
          </cell>
          <cell r="BA244">
            <v>99.654626030000003</v>
          </cell>
          <cell r="BB244">
            <v>72.529439069999995</v>
          </cell>
          <cell r="BC244">
            <v>46.95010387</v>
          </cell>
          <cell r="BD244">
            <v>35.792451459999995</v>
          </cell>
          <cell r="BE244">
            <v>125.70589890000001</v>
          </cell>
          <cell r="BF244">
            <v>135.97215237999995</v>
          </cell>
          <cell r="BG244">
            <v>119.45280154999999</v>
          </cell>
          <cell r="BH244">
            <v>46.95010387</v>
          </cell>
          <cell r="BI244">
            <v>135.97215237999995</v>
          </cell>
          <cell r="BJ244">
            <v>137.58541423573803</v>
          </cell>
          <cell r="BK244">
            <v>145.1925853063965</v>
          </cell>
          <cell r="BL244">
            <v>150.57958206521008</v>
          </cell>
          <cell r="BM244">
            <v>156.13133434471629</v>
          </cell>
          <cell r="BN244">
            <v>167.040876027433</v>
          </cell>
          <cell r="BO244">
            <v>174.36964871000001</v>
          </cell>
          <cell r="BP244">
            <v>133.5200801661</v>
          </cell>
          <cell r="BQ244">
            <v>137.58541423573803</v>
          </cell>
          <cell r="BR244">
            <v>167.040876027433</v>
          </cell>
          <cell r="BS244">
            <v>186.70063441329162</v>
          </cell>
          <cell r="BU244">
            <v>-0.1840351063638398</v>
          </cell>
          <cell r="BV244">
            <v>-0.44350716006010937</v>
          </cell>
          <cell r="BW244">
            <v>-0.70803922578488376</v>
          </cell>
          <cell r="BX244">
            <v>-0.23426994804490486</v>
          </cell>
          <cell r="BY244">
            <v>1.5496654742918947E-2</v>
          </cell>
          <cell r="BZ244">
            <v>-0.56247616078124096</v>
          </cell>
          <cell r="CA244">
            <v>0.88941000597549169</v>
          </cell>
          <cell r="CB244">
            <v>3.0447360910663912E-2</v>
          </cell>
          <cell r="CD244">
            <v>-0.77900025158059294</v>
          </cell>
          <cell r="CE244">
            <v>-5.5548643286468913E-2</v>
          </cell>
          <cell r="CF244">
            <v>-0.23426994804490486</v>
          </cell>
          <cell r="CG244">
            <v>3.0447360910663912E-2</v>
          </cell>
          <cell r="CH244">
            <v>0.21408854968613289</v>
          </cell>
          <cell r="CI244">
            <v>0.11769429647046348</v>
          </cell>
        </row>
        <row r="246">
          <cell r="A246" t="str">
            <v>Exchange rate</v>
          </cell>
          <cell r="B246">
            <v>821.21000000000015</v>
          </cell>
          <cell r="C246">
            <v>820.47</v>
          </cell>
          <cell r="D246">
            <v>840.89999999999986</v>
          </cell>
          <cell r="E246">
            <v>829.32000000000016</v>
          </cell>
          <cell r="F246">
            <v>873.67</v>
          </cell>
          <cell r="G246">
            <v>876.89</v>
          </cell>
          <cell r="H246">
            <v>977.53999999999985</v>
          </cell>
          <cell r="I246">
            <v>986.74999999999989</v>
          </cell>
          <cell r="J246">
            <v>1048.6199999999999</v>
          </cell>
          <cell r="K246">
            <v>1070.0700000000002</v>
          </cell>
          <cell r="L246">
            <v>1032.29</v>
          </cell>
          <cell r="M246">
            <v>1003.9800000000001</v>
          </cell>
          <cell r="N246">
            <v>1051.7</v>
          </cell>
          <cell r="O246">
            <v>1079.4400000000003</v>
          </cell>
          <cell r="P246">
            <v>1060.0800000000002</v>
          </cell>
          <cell r="Q246">
            <v>1064.6400000000001</v>
          </cell>
          <cell r="R246">
            <v>1076.0700000000002</v>
          </cell>
          <cell r="S246">
            <v>1087.8599999999999</v>
          </cell>
          <cell r="T246">
            <v>1107.4400000000003</v>
          </cell>
          <cell r="U246">
            <v>1156.6099999999999</v>
          </cell>
          <cell r="V246">
            <v>1247.69</v>
          </cell>
          <cell r="W246">
            <v>1279.99</v>
          </cell>
          <cell r="X246">
            <v>1299.6199999999997</v>
          </cell>
          <cell r="Y246">
            <v>1287.1199999999999</v>
          </cell>
          <cell r="Z246">
            <v>1337.58</v>
          </cell>
          <cell r="AA246">
            <v>1341.72</v>
          </cell>
          <cell r="AB246">
            <v>1362.8700000000001</v>
          </cell>
          <cell r="AC246">
            <v>1364.0299999999997</v>
          </cell>
          <cell r="AD246">
            <v>1395.65</v>
          </cell>
          <cell r="AE246">
            <v>1375.5300000000002</v>
          </cell>
          <cell r="AF246">
            <v>1375.64</v>
          </cell>
          <cell r="AG246">
            <v>1429.57</v>
          </cell>
          <cell r="AH246">
            <v>1554.0899999999997</v>
          </cell>
          <cell r="AI246">
            <v>1584.02</v>
          </cell>
          <cell r="AJ246">
            <v>1548.3199999999997</v>
          </cell>
          <cell r="AK246">
            <v>1510.9899999999998</v>
          </cell>
          <cell r="AL246">
            <v>1589.2300000000002</v>
          </cell>
          <cell r="AM246">
            <v>1559.6800000000003</v>
          </cell>
          <cell r="AN246">
            <v>1532.94</v>
          </cell>
          <cell r="AO246">
            <v>1590.6799999999998</v>
          </cell>
          <cell r="AP246">
            <v>1675.9199999999998</v>
          </cell>
          <cell r="AQ246">
            <v>1735.8199999999997</v>
          </cell>
          <cell r="AR246">
            <v>1822.7000000000003</v>
          </cell>
          <cell r="AS246">
            <v>1929.62</v>
          </cell>
          <cell r="AT246">
            <v>2004.9700000000003</v>
          </cell>
          <cell r="AU246">
            <v>1959.2</v>
          </cell>
          <cell r="AV246">
            <v>1920.48</v>
          </cell>
          <cell r="AW246">
            <v>1872.1199999999997</v>
          </cell>
          <cell r="AX246">
            <v>1958.9100000000003</v>
          </cell>
          <cell r="AY246">
            <v>1945.38</v>
          </cell>
          <cell r="AZ246">
            <v>1954.0400000000004</v>
          </cell>
          <cell r="BA246">
            <v>1995.5600000000002</v>
          </cell>
          <cell r="BB246">
            <v>2102.8299999999995</v>
          </cell>
          <cell r="BC246">
            <v>2132.8200000000002</v>
          </cell>
          <cell r="BD246">
            <v>2162.7000000000003</v>
          </cell>
          <cell r="BE246">
            <v>2207.0000000000005</v>
          </cell>
          <cell r="BF246">
            <v>2222.37</v>
          </cell>
          <cell r="BG246">
            <v>1954.0400000000004</v>
          </cell>
          <cell r="BH246">
            <v>2132.8200000000002</v>
          </cell>
          <cell r="BI246">
            <v>2222.37</v>
          </cell>
          <cell r="BJ246">
            <v>2229.1799999999998</v>
          </cell>
          <cell r="BK246">
            <v>2229.1799999999994</v>
          </cell>
          <cell r="BL246">
            <v>2229.1799999999994</v>
          </cell>
          <cell r="BM246">
            <v>2229.1799999999994</v>
          </cell>
          <cell r="BN246">
            <v>2229.1799999999998</v>
          </cell>
          <cell r="BO246">
            <v>1510.9899999999998</v>
          </cell>
          <cell r="BP246">
            <v>1872.1199999999997</v>
          </cell>
          <cell r="BQ246">
            <v>2229.1799999999998</v>
          </cell>
          <cell r="BR246">
            <v>2229.1799999999998</v>
          </cell>
          <cell r="BS246">
            <v>2362.9299999999998</v>
          </cell>
          <cell r="BU246">
            <v>0.12478813092958241</v>
          </cell>
          <cell r="BV246">
            <v>0.26192812952098432</v>
          </cell>
          <cell r="BW246">
            <v>0.29012476754885541</v>
          </cell>
          <cell r="BX246">
            <v>0.2390022435621677</v>
          </cell>
          <cell r="BY246">
            <v>0.27470090153561144</v>
          </cell>
          <cell r="BZ246">
            <v>0.22871035015151375</v>
          </cell>
          <cell r="CA246">
            <v>0.10843055008304336</v>
          </cell>
          <cell r="CB246">
            <v>0.19072495352862018</v>
          </cell>
          <cell r="CD246">
            <v>0.28201757007111672</v>
          </cell>
          <cell r="CE246">
            <v>0.17393094660948472</v>
          </cell>
          <cell r="CF246">
            <v>0.2390022435621677</v>
          </cell>
          <cell r="CG246">
            <v>0.19072495352862018</v>
          </cell>
          <cell r="CH246">
            <v>0</v>
          </cell>
          <cell r="CI246">
            <v>5.9999641123641867E-2</v>
          </cell>
        </row>
        <row r="248">
          <cell r="A248" t="str">
            <v>Memorandum item:</v>
          </cell>
        </row>
        <row r="250">
          <cell r="A250" t="str">
            <v>Underlying credit to the private sector</v>
          </cell>
          <cell r="AK250">
            <v>55831.313955869999</v>
          </cell>
          <cell r="AL250">
            <v>56663.196861099997</v>
          </cell>
          <cell r="AM250">
            <v>56366.398484160003</v>
          </cell>
          <cell r="AN250">
            <v>56509.959507170002</v>
          </cell>
          <cell r="AO250">
            <v>56016.761904799998</v>
          </cell>
          <cell r="AP250">
            <v>56551.801809080011</v>
          </cell>
          <cell r="AQ250">
            <v>56932.400486370003</v>
          </cell>
          <cell r="AR250">
            <v>57341.951103969994</v>
          </cell>
          <cell r="AS250">
            <v>56835.062300509999</v>
          </cell>
          <cell r="AT250">
            <v>57493.043959510011</v>
          </cell>
          <cell r="AU250">
            <v>56994.001778250007</v>
          </cell>
          <cell r="AV250">
            <v>57900.891793170005</v>
          </cell>
          <cell r="AW250">
            <v>57763.514934632098</v>
          </cell>
          <cell r="AX250">
            <v>57059.367209139993</v>
          </cell>
          <cell r="AY250">
            <v>56336.401387679987</v>
          </cell>
          <cell r="AZ250">
            <v>56778.256179860007</v>
          </cell>
          <cell r="BA250">
            <v>57162.98726098999</v>
          </cell>
          <cell r="BB250">
            <v>57554.078322479996</v>
          </cell>
          <cell r="BC250">
            <v>57658.446333639993</v>
          </cell>
          <cell r="BD250">
            <v>57721.434453939997</v>
          </cell>
          <cell r="BE250">
            <v>57280.846507819988</v>
          </cell>
          <cell r="BF250">
            <v>58003.141083849994</v>
          </cell>
          <cell r="BG250">
            <v>56778.256179860007</v>
          </cell>
          <cell r="BH250">
            <v>57658.446333639993</v>
          </cell>
          <cell r="BI250">
            <v>58003.141083849994</v>
          </cell>
          <cell r="BJ250">
            <v>58887.58483199546</v>
          </cell>
          <cell r="BK250">
            <v>58635.954270714807</v>
          </cell>
          <cell r="BL250">
            <v>59180.587257523235</v>
          </cell>
          <cell r="BM250">
            <v>60153.791308429922</v>
          </cell>
          <cell r="BN250">
            <v>65150.622593634354</v>
          </cell>
          <cell r="BO250">
            <v>55831.313955869999</v>
          </cell>
          <cell r="BP250">
            <v>57763.514934632098</v>
          </cell>
          <cell r="BQ250">
            <v>57827.369731995466</v>
          </cell>
          <cell r="BR250">
            <v>64091.898398401754</v>
          </cell>
          <cell r="BS250">
            <v>73869.788866206218</v>
          </cell>
          <cell r="BU250" t="str">
            <v>n.d</v>
          </cell>
          <cell r="BV250" t="str">
            <v>n.d</v>
          </cell>
          <cell r="BW250" t="str">
            <v>n.d</v>
          </cell>
          <cell r="BX250">
            <v>3.4607836388900637E-2</v>
          </cell>
          <cell r="BY250">
            <v>4.7477767641288526E-3</v>
          </cell>
          <cell r="BZ250">
            <v>1.2752770673068792E-2</v>
          </cell>
          <cell r="CA250">
            <v>8.8723276627904468E-3</v>
          </cell>
          <cell r="CB250">
            <v>1.9459859716560057E-2</v>
          </cell>
          <cell r="CD250" t="str">
            <v>n.d</v>
          </cell>
          <cell r="CE250" t="str">
            <v>n.d</v>
          </cell>
          <cell r="CF250">
            <v>3.4607836388900637E-2</v>
          </cell>
          <cell r="CG250">
            <v>1.1054520736077933E-3</v>
          </cell>
          <cell r="CH250">
            <v>0.10833155122634208</v>
          </cell>
          <cell r="CI250">
            <v>0.15256047507009551</v>
          </cell>
        </row>
        <row r="251">
          <cell r="A251" t="str">
            <v>1.  Credit to private sector (reported)</v>
          </cell>
          <cell r="AK251">
            <v>51661.813955869999</v>
          </cell>
          <cell r="AL251">
            <v>52089.4968611</v>
          </cell>
          <cell r="AM251">
            <v>51631.998484160002</v>
          </cell>
          <cell r="AN251">
            <v>51485.559507170001</v>
          </cell>
          <cell r="AO251">
            <v>50988.661904799999</v>
          </cell>
          <cell r="AP251">
            <v>51308.501809080008</v>
          </cell>
          <cell r="AQ251">
            <v>51477.500486370001</v>
          </cell>
          <cell r="AR251">
            <v>51286.251103969997</v>
          </cell>
          <cell r="AS251">
            <v>50614.96230051</v>
          </cell>
          <cell r="AT251">
            <v>51134.143959510009</v>
          </cell>
          <cell r="AU251">
            <v>50540.001778250007</v>
          </cell>
          <cell r="AV251">
            <v>51409.491793170004</v>
          </cell>
          <cell r="AW251">
            <v>50531.614934632096</v>
          </cell>
          <cell r="AX251">
            <v>49529.267209139995</v>
          </cell>
          <cell r="AY251">
            <v>48539.101387679984</v>
          </cell>
          <cell r="AZ251">
            <v>47926.356179860006</v>
          </cell>
          <cell r="BA251">
            <v>48003.287260989993</v>
          </cell>
          <cell r="BB251">
            <v>47466.178322480002</v>
          </cell>
          <cell r="BC251">
            <v>47501.956333639995</v>
          </cell>
          <cell r="BD251">
            <v>47474.934453939997</v>
          </cell>
          <cell r="BE251">
            <v>46993.746507819989</v>
          </cell>
          <cell r="BF251">
            <v>47337.041083849996</v>
          </cell>
          <cell r="BG251">
            <v>47926.356179860006</v>
          </cell>
          <cell r="BH251">
            <v>47501.956333639995</v>
          </cell>
          <cell r="BI251">
            <v>47337.041083849996</v>
          </cell>
          <cell r="BJ251">
            <v>46742.08483199546</v>
          </cell>
          <cell r="BK251">
            <v>46490.454270714807</v>
          </cell>
          <cell r="BL251">
            <v>46235.087257523235</v>
          </cell>
          <cell r="BM251">
            <v>47208.291308429922</v>
          </cell>
          <cell r="BN251">
            <v>52205.122593634354</v>
          </cell>
          <cell r="BO251">
            <v>51661.813955869999</v>
          </cell>
          <cell r="BP251">
            <v>50531.614934632096</v>
          </cell>
          <cell r="BQ251">
            <v>46742.08483199546</v>
          </cell>
          <cell r="BR251">
            <v>52206.613498401748</v>
          </cell>
          <cell r="BS251">
            <v>61984.503966206212</v>
          </cell>
          <cell r="BU251" t="str">
            <v>n.d</v>
          </cell>
          <cell r="BV251" t="str">
            <v>n.d</v>
          </cell>
          <cell r="BW251" t="str">
            <v>n.d</v>
          </cell>
          <cell r="BX251">
            <v>-2.1876874517091638E-2</v>
          </cell>
          <cell r="BY251">
            <v>-6.9130128163690907E-2</v>
          </cell>
          <cell r="BZ251">
            <v>-7.7228772088159814E-2</v>
          </cell>
          <cell r="CA251">
            <v>-7.4257679539266541E-2</v>
          </cell>
          <cell r="CB251">
            <v>-7.4993251403874361E-2</v>
          </cell>
          <cell r="CD251" t="str">
            <v>n.d</v>
          </cell>
          <cell r="CE251" t="str">
            <v>n.d</v>
          </cell>
          <cell r="CF251">
            <v>-2.1876874517091638E-2</v>
          </cell>
          <cell r="CG251">
            <v>-7.4993251403874361E-2</v>
          </cell>
          <cell r="CH251">
            <v>0.1169081072452669</v>
          </cell>
          <cell r="CI251">
            <v>0.18729218029251804</v>
          </cell>
        </row>
        <row r="252">
          <cell r="A252" t="str">
            <v>2.  Credit that was written off because of fin. Restructuring</v>
          </cell>
          <cell r="AK252">
            <v>4169.5</v>
          </cell>
          <cell r="AL252">
            <v>4573.7</v>
          </cell>
          <cell r="AM252">
            <v>4734.3999999999996</v>
          </cell>
          <cell r="AN252">
            <v>5024.3999999999996</v>
          </cell>
          <cell r="AO252">
            <v>5028.1000000000004</v>
          </cell>
          <cell r="AP252">
            <v>5243.3</v>
          </cell>
          <cell r="AQ252">
            <v>5454.9</v>
          </cell>
          <cell r="AR252">
            <v>6055.7</v>
          </cell>
          <cell r="AS252">
            <v>6220.1</v>
          </cell>
          <cell r="AT252">
            <v>6358.9</v>
          </cell>
          <cell r="AU252">
            <v>6454</v>
          </cell>
          <cell r="AV252">
            <v>6491.4</v>
          </cell>
          <cell r="AW252">
            <v>7231.9</v>
          </cell>
          <cell r="AX252">
            <v>7530.1</v>
          </cell>
          <cell r="AY252">
            <v>7608.3</v>
          </cell>
          <cell r="AZ252">
            <v>7842.1</v>
          </cell>
          <cell r="BA252">
            <v>7735.5</v>
          </cell>
          <cell r="BB252">
            <v>8533.2000000000007</v>
          </cell>
          <cell r="BC252">
            <v>8549.99</v>
          </cell>
          <cell r="BD252">
            <v>8358.1</v>
          </cell>
          <cell r="BE252">
            <v>8411.9</v>
          </cell>
          <cell r="BF252">
            <v>8801</v>
          </cell>
          <cell r="BG252">
            <v>7842.1</v>
          </cell>
          <cell r="BH252">
            <v>8549.99</v>
          </cell>
          <cell r="BI252">
            <v>8801</v>
          </cell>
          <cell r="BJ252">
            <v>10266.1</v>
          </cell>
          <cell r="BK252">
            <v>10266.1</v>
          </cell>
          <cell r="BL252">
            <v>10266.1</v>
          </cell>
          <cell r="BM252">
            <v>10266.1</v>
          </cell>
          <cell r="BN252">
            <v>10266.1</v>
          </cell>
          <cell r="BO252">
            <v>4169.5</v>
          </cell>
          <cell r="BP252">
            <v>7231.9</v>
          </cell>
          <cell r="BQ252">
            <v>8920.59</v>
          </cell>
          <cell r="BR252">
            <v>8920.59</v>
          </cell>
          <cell r="BS252">
            <v>8920.59</v>
          </cell>
          <cell r="BU252" t="str">
            <v>n.d</v>
          </cell>
          <cell r="BV252" t="str">
            <v>n.d</v>
          </cell>
          <cell r="BW252" t="str">
            <v>n.d</v>
          </cell>
          <cell r="BX252">
            <v>0.73447655594195949</v>
          </cell>
          <cell r="BY252">
            <v>0.56080327999363133</v>
          </cell>
          <cell r="BZ252">
            <v>0.56739628590808278</v>
          </cell>
          <cell r="CA252">
            <v>0.38404441019673219</v>
          </cell>
          <cell r="CB252">
            <v>0.41955779255797254</v>
          </cell>
          <cell r="CD252" t="str">
            <v>n.d</v>
          </cell>
          <cell r="CE252" t="str">
            <v>n.d</v>
          </cell>
          <cell r="CF252" t="str">
            <v>n.d</v>
          </cell>
          <cell r="CG252">
            <v>0.23350571772286677</v>
          </cell>
          <cell r="CH252">
            <v>0</v>
          </cell>
          <cell r="CI252">
            <v>0</v>
          </cell>
        </row>
        <row r="253">
          <cell r="A253" t="str">
            <v>3.  Credit that was written off because of mortgage relief prog.</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189</v>
          </cell>
          <cell r="AZ253">
            <v>1009.8</v>
          </cell>
          <cell r="BA253">
            <v>1424.2</v>
          </cell>
          <cell r="BB253">
            <v>1554.7</v>
          </cell>
          <cell r="BC253">
            <v>1606.5</v>
          </cell>
          <cell r="BD253">
            <v>1888.4</v>
          </cell>
          <cell r="BE253">
            <v>1875.2</v>
          </cell>
          <cell r="BF253">
            <v>1865.1</v>
          </cell>
          <cell r="BG253">
            <v>1009.8</v>
          </cell>
          <cell r="BH253">
            <v>1606.5</v>
          </cell>
          <cell r="BI253">
            <v>1865.1</v>
          </cell>
          <cell r="BJ253">
            <v>1879.4</v>
          </cell>
          <cell r="BK253">
            <v>1879.4</v>
          </cell>
          <cell r="BL253">
            <v>2679.4</v>
          </cell>
          <cell r="BM253">
            <v>2679.4</v>
          </cell>
          <cell r="BN253">
            <v>2679.4</v>
          </cell>
          <cell r="BO253">
            <v>0</v>
          </cell>
          <cell r="BP253">
            <v>0</v>
          </cell>
          <cell r="BQ253">
            <v>2164.6949</v>
          </cell>
          <cell r="BR253">
            <v>2964.6949</v>
          </cell>
          <cell r="BS253">
            <v>2964.6949</v>
          </cell>
          <cell r="BU253" t="str">
            <v>n.d</v>
          </cell>
          <cell r="BV253" t="str">
            <v>n.d</v>
          </cell>
          <cell r="BW253" t="str">
            <v>n.d</v>
          </cell>
          <cell r="BX253" t="str">
            <v>n.d</v>
          </cell>
          <cell r="BY253" t="str">
            <v>n.d</v>
          </cell>
          <cell r="BZ253" t="str">
            <v>n.d</v>
          </cell>
          <cell r="CA253" t="str">
            <v>n.d</v>
          </cell>
          <cell r="CB253" t="str">
            <v>n.d</v>
          </cell>
          <cell r="CD253" t="str">
            <v>n.d</v>
          </cell>
          <cell r="CE253" t="str">
            <v>n.d</v>
          </cell>
          <cell r="CF253" t="str">
            <v>n.d</v>
          </cell>
          <cell r="CG253" t="str">
            <v>n.d</v>
          </cell>
          <cell r="CH253">
            <v>0.3695670923417429</v>
          </cell>
          <cell r="CI253">
            <v>0</v>
          </cell>
        </row>
        <row r="255">
          <cell r="A255" t="str">
            <v>Source:  Banco de la Republica and Fund staff estimates.</v>
          </cell>
        </row>
      </sheetData>
      <sheetData sheetId="11"/>
      <sheetData sheetId="12"/>
      <sheetData sheetId="1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A"/>
      <sheetName val="Expenditure &amp; Saving"/>
      <sheetName val="Guinea Bissau_mdb"/>
      <sheetName val="Q6"/>
      <sheetName val="Q7"/>
      <sheetName val="Q5"/>
      <sheetName val="ASSUM"/>
      <sheetName val="Q1"/>
      <sheetName val="Q3"/>
      <sheetName val="Q2"/>
      <sheetName val="Q4"/>
      <sheetName val="BD"/>
      <sheetName val="Serie mensual"/>
      <sheetName val="Codi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iado 1"/>
      <sheetName val="Detalles Op. Cred 3"/>
      <sheetName val="Hoja Cualitativa 2"/>
      <sheetName val="Proyecciones 4"/>
      <sheetName val="Check List"/>
      <sheetName val="Resumen Grafico del Rating"/>
      <sheetName val="MATRIZ"/>
      <sheetName val="Analisis de datos "/>
      <sheetName val="Riesgo Industria"/>
      <sheetName val="INFLACION"/>
      <sheetName val="Q6"/>
      <sheetName val="Q7"/>
      <sheetName val="Q2"/>
      <sheetName val="terms"/>
      <sheetName val="BD"/>
      <sheetName val="Serie mensual"/>
      <sheetName val="Codigos"/>
    </sheetNames>
    <sheetDataSet>
      <sheetData sheetId="0" refreshError="1">
        <row r="126">
          <cell r="E126">
            <v>-3591560</v>
          </cell>
          <cell r="F126">
            <v>-6000000</v>
          </cell>
        </row>
        <row r="153">
          <cell r="F153">
            <v>2489311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MP2000"/>
      <sheetName val="RECIMP99"/>
      <sheetName val="RECIMP2000real"/>
      <sheetName val="MACROS"/>
      <sheetName val="RECIMP99real"/>
      <sheetName val="IPC"/>
      <sheetName val="Internet"/>
      <sheetName val="Control"/>
    </sheetNames>
    <sheetDataSet>
      <sheetData sheetId="0" refreshError="1">
        <row r="1">
          <cell r="B1" t="str">
            <v>(L:\Y\MENSUAL\RECIMP2000)</v>
          </cell>
          <cell r="D1" t="str">
            <v xml:space="preserve">                              *** Dirección Nacional de Investigaciones y Análisis Fiscal ***</v>
          </cell>
          <cell r="O1">
            <v>37075.568050925925</v>
          </cell>
          <cell r="W1" t="str">
            <v>(L:\Y\MENSUAL\RECIMP2000)                                                                    ***Dirección Nacional de Investigaciones y Análisis Fiscal***</v>
          </cell>
          <cell r="AI1">
            <v>37075.568050925925</v>
          </cell>
        </row>
        <row r="5">
          <cell r="B5" t="str">
            <v>RECURSOS TRIBUTARIOS AÑO 2000 (1)</v>
          </cell>
          <cell r="W5" t="str">
            <v>RECURSOS TRIBUTARIOS AÑO 2000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v>
          </cell>
          <cell r="O9" t="str">
            <v>Total</v>
          </cell>
          <cell r="Z9" t="str">
            <v>I TRIM</v>
          </cell>
          <cell r="AB9" t="str">
            <v>II TRIM</v>
          </cell>
          <cell r="AD9" t="str">
            <v>III TRIM</v>
          </cell>
          <cell r="AF9" t="str">
            <v>IV TRIM</v>
          </cell>
          <cell r="AI9" t="str">
            <v>TOTAL</v>
          </cell>
        </row>
        <row r="11">
          <cell r="B11" t="str">
            <v xml:space="preserve"> 1- DGI (Excl. Sist. Seg. Social)</v>
          </cell>
          <cell r="C11">
            <v>3004.35562046</v>
          </cell>
          <cell r="D11">
            <v>2814.9726569499999</v>
          </cell>
          <cell r="E11">
            <v>2915.9545127299998</v>
          </cell>
          <cell r="F11">
            <v>3106.5169631000003</v>
          </cell>
          <cell r="G11">
            <v>3484.9621809099999</v>
          </cell>
          <cell r="H11">
            <v>3922.3247189799995</v>
          </cell>
          <cell r="I11">
            <v>3062.8905909200002</v>
          </cell>
          <cell r="J11">
            <v>3343.8331704099996</v>
          </cell>
          <cell r="K11">
            <v>3070.4153010700002</v>
          </cell>
          <cell r="L11">
            <v>3162.6530284999999</v>
          </cell>
          <cell r="M11">
            <v>3075.7640632900002</v>
          </cell>
          <cell r="N11">
            <v>3131.0161508800002</v>
          </cell>
          <cell r="O11">
            <v>38095.658958199994</v>
          </cell>
          <cell r="W11" t="str">
            <v xml:space="preserve"> 1- DGI (Excl. Sist. Seg. Social)</v>
          </cell>
          <cell r="Z11">
            <v>8735.2827901399996</v>
          </cell>
          <cell r="AB11">
            <v>10513.80386299</v>
          </cell>
          <cell r="AD11">
            <v>9477.1390624000014</v>
          </cell>
          <cell r="AF11">
            <v>9369.4332426700003</v>
          </cell>
          <cell r="AI11">
            <v>38095.658958199994</v>
          </cell>
        </row>
        <row r="12">
          <cell r="B12">
            <v>38095.65625</v>
          </cell>
          <cell r="W12">
            <v>38095.65625</v>
          </cell>
        </row>
        <row r="13">
          <cell r="B13" t="str">
            <v xml:space="preserve"> Ganancias</v>
          </cell>
          <cell r="C13">
            <v>739.58327029999998</v>
          </cell>
          <cell r="D13">
            <v>706.74945939999998</v>
          </cell>
          <cell r="E13">
            <v>695.56865977999996</v>
          </cell>
          <cell r="F13">
            <v>774.00921158000006</v>
          </cell>
          <cell r="G13">
            <v>1189.20581367</v>
          </cell>
          <cell r="H13">
            <v>1361.56222252</v>
          </cell>
          <cell r="I13">
            <v>802.29480040999999</v>
          </cell>
          <cell r="J13">
            <v>900.35667937000005</v>
          </cell>
          <cell r="K13">
            <v>731.97161862999997</v>
          </cell>
          <cell r="L13">
            <v>860.50489604999996</v>
          </cell>
          <cell r="M13">
            <v>817.58624206000002</v>
          </cell>
          <cell r="N13">
            <v>875.75183126000002</v>
          </cell>
          <cell r="O13">
            <v>10455.144705030001</v>
          </cell>
          <cell r="W13" t="str">
            <v xml:space="preserve"> Ganancias</v>
          </cell>
          <cell r="Z13">
            <v>2141.90138948</v>
          </cell>
          <cell r="AB13">
            <v>3324.77724777</v>
          </cell>
          <cell r="AD13">
            <v>2434.6230984100002</v>
          </cell>
          <cell r="AF13">
            <v>2553.84296937</v>
          </cell>
          <cell r="AI13">
            <v>10455.144705030001</v>
          </cell>
        </row>
        <row r="14">
          <cell r="B14" t="str">
            <v xml:space="preserve"> IVA      </v>
          </cell>
          <cell r="C14">
            <v>1650.62823989</v>
          </cell>
          <cell r="D14">
            <v>1378.90537455</v>
          </cell>
          <cell r="E14">
            <v>1615.34146246</v>
          </cell>
          <cell r="F14">
            <v>1559.60285232</v>
          </cell>
          <cell r="G14">
            <v>1547.77815037</v>
          </cell>
          <cell r="H14">
            <v>1709.94685396</v>
          </cell>
          <cell r="I14">
            <v>1630.32382766</v>
          </cell>
          <cell r="J14">
            <v>1640.05486541</v>
          </cell>
          <cell r="K14">
            <v>1666.9294999399999</v>
          </cell>
          <cell r="L14">
            <v>1508.3728451699999</v>
          </cell>
          <cell r="M14">
            <v>1557.9095529000001</v>
          </cell>
          <cell r="N14">
            <v>1542.7499218400001</v>
          </cell>
          <cell r="O14">
            <v>19008.543446470001</v>
          </cell>
          <cell r="W14" t="str">
            <v xml:space="preserve"> IVA      </v>
          </cell>
          <cell r="Z14">
            <v>4644.8750768999998</v>
          </cell>
          <cell r="AB14">
            <v>4817.3278566500003</v>
          </cell>
          <cell r="AD14">
            <v>4937.3081930099997</v>
          </cell>
          <cell r="AF14">
            <v>4609.0323199100003</v>
          </cell>
          <cell r="AI14">
            <v>19008.543446470001</v>
          </cell>
        </row>
        <row r="15">
          <cell r="B15" t="str">
            <v xml:space="preserve"> Reintegros (-)         </v>
          </cell>
          <cell r="C15">
            <v>34.375483090000003</v>
          </cell>
          <cell r="D15">
            <v>42.390375830000004</v>
          </cell>
          <cell r="E15">
            <v>65.263212159999995</v>
          </cell>
          <cell r="F15">
            <v>43.302492770000001</v>
          </cell>
          <cell r="G15">
            <v>52.377686539999999</v>
          </cell>
          <cell r="H15">
            <v>50.365551660000001</v>
          </cell>
          <cell r="I15">
            <v>45.44892454</v>
          </cell>
          <cell r="J15">
            <v>52.965958430000001</v>
          </cell>
          <cell r="K15">
            <v>54.016320759999999</v>
          </cell>
          <cell r="L15">
            <v>49.451572609999999</v>
          </cell>
          <cell r="M15">
            <v>48.272943949999998</v>
          </cell>
          <cell r="N15">
            <v>44.427730930000003</v>
          </cell>
          <cell r="O15">
            <v>582.65825327000005</v>
          </cell>
          <cell r="W15" t="str">
            <v xml:space="preserve"> Reintegros (-)         </v>
          </cell>
          <cell r="Z15">
            <v>142.02907107999999</v>
          </cell>
          <cell r="AB15">
            <v>146.04573096999999</v>
          </cell>
          <cell r="AD15">
            <v>152.43120372999999</v>
          </cell>
          <cell r="AF15">
            <v>142.15224749000001</v>
          </cell>
          <cell r="AI15">
            <v>582.65825327000005</v>
          </cell>
        </row>
        <row r="16">
          <cell r="B16" t="str">
            <v xml:space="preserve"> Internos coparticipados</v>
          </cell>
          <cell r="C16">
            <v>179.07205904</v>
          </cell>
          <cell r="D16">
            <v>90.034120560000005</v>
          </cell>
          <cell r="E16">
            <v>119.19461062000001</v>
          </cell>
          <cell r="F16">
            <v>130.76697214000001</v>
          </cell>
          <cell r="G16">
            <v>111.36492575</v>
          </cell>
          <cell r="H16">
            <v>115.04021942999999</v>
          </cell>
          <cell r="I16">
            <v>125.51845983</v>
          </cell>
          <cell r="J16">
            <v>129.02651929000001</v>
          </cell>
          <cell r="K16">
            <v>124.53442699999999</v>
          </cell>
          <cell r="L16">
            <v>149.13235735999999</v>
          </cell>
          <cell r="M16">
            <v>116.3855875</v>
          </cell>
          <cell r="N16">
            <v>138.36836915999999</v>
          </cell>
          <cell r="O16">
            <v>1528.4386276799999</v>
          </cell>
          <cell r="W16" t="str">
            <v xml:space="preserve"> Internos coparticipados</v>
          </cell>
          <cell r="Z16">
            <v>388.30079022000001</v>
          </cell>
          <cell r="AB16">
            <v>357.17211731999998</v>
          </cell>
          <cell r="AD16">
            <v>379.07940611999999</v>
          </cell>
          <cell r="AF16">
            <v>403.88631401999999</v>
          </cell>
          <cell r="AI16">
            <v>1528.4386276799999</v>
          </cell>
        </row>
        <row r="17">
          <cell r="B17" t="str">
            <v xml:space="preserve"> Premios de juegos</v>
          </cell>
          <cell r="C17">
            <v>8.3074518800000003</v>
          </cell>
          <cell r="D17">
            <v>7.3790377500000002</v>
          </cell>
          <cell r="E17">
            <v>13.421217909999999</v>
          </cell>
          <cell r="F17">
            <v>3.96073114</v>
          </cell>
          <cell r="G17">
            <v>5.8679885699999996</v>
          </cell>
          <cell r="H17">
            <v>3.9706233399999999</v>
          </cell>
          <cell r="I17">
            <v>2.9380738100000001</v>
          </cell>
          <cell r="J17">
            <v>9.1042980300000007</v>
          </cell>
          <cell r="K17">
            <v>3.2397916699999998</v>
          </cell>
          <cell r="L17">
            <v>11.730542270000001</v>
          </cell>
          <cell r="M17">
            <v>7.3749810699999996</v>
          </cell>
          <cell r="N17">
            <v>5.0310916299999997</v>
          </cell>
          <cell r="O17">
            <v>82.325829070000026</v>
          </cell>
          <cell r="W17" t="str">
            <v xml:space="preserve"> Premios de juegos</v>
          </cell>
          <cell r="Z17">
            <v>29.10770754</v>
          </cell>
          <cell r="AB17">
            <v>13.799343049999999</v>
          </cell>
          <cell r="AD17">
            <v>15.28216351</v>
          </cell>
          <cell r="AF17">
            <v>24.13661497</v>
          </cell>
          <cell r="AI17">
            <v>82.325829070000026</v>
          </cell>
        </row>
        <row r="18">
          <cell r="B18" t="str">
            <v xml:space="preserve"> Transferencias de inmuebles</v>
          </cell>
          <cell r="C18">
            <v>5.8248477999999997</v>
          </cell>
          <cell r="D18">
            <v>2.7666681999999998</v>
          </cell>
          <cell r="E18">
            <v>3.9194865499999998</v>
          </cell>
          <cell r="F18">
            <v>4.5092357300000003</v>
          </cell>
          <cell r="G18">
            <v>3.92812553</v>
          </cell>
          <cell r="H18">
            <v>4.6492902899999997</v>
          </cell>
          <cell r="I18">
            <v>4.9037592999999999</v>
          </cell>
          <cell r="J18">
            <v>4.5580742299999999</v>
          </cell>
          <cell r="K18">
            <v>5.14943171</v>
          </cell>
          <cell r="L18">
            <v>4.73468497</v>
          </cell>
          <cell r="M18">
            <v>4.53949304</v>
          </cell>
          <cell r="N18">
            <v>4.9120901300000002</v>
          </cell>
          <cell r="O18">
            <v>54.395187479999997</v>
          </cell>
          <cell r="W18" t="str">
            <v xml:space="preserve"> Transferencias de inmuebles</v>
          </cell>
          <cell r="Z18">
            <v>12.511002549999999</v>
          </cell>
          <cell r="AB18">
            <v>13.086651549999999</v>
          </cell>
          <cell r="AD18">
            <v>14.61126524</v>
          </cell>
          <cell r="AF18">
            <v>14.186268139999999</v>
          </cell>
          <cell r="AI18">
            <v>54.395187479999997</v>
          </cell>
        </row>
        <row r="19">
          <cell r="B19" t="str">
            <v xml:space="preserve"> Ganancia mínima presunta</v>
          </cell>
          <cell r="C19">
            <v>48.328661369999999</v>
          </cell>
          <cell r="D19">
            <v>50.46043126</v>
          </cell>
          <cell r="E19">
            <v>46.924793680000001</v>
          </cell>
          <cell r="F19">
            <v>48.187196270000001</v>
          </cell>
          <cell r="G19">
            <v>55.27855581</v>
          </cell>
          <cell r="H19">
            <v>48.411299769999999</v>
          </cell>
          <cell r="I19">
            <v>44.940106540000002</v>
          </cell>
          <cell r="J19">
            <v>47.56057569</v>
          </cell>
          <cell r="K19">
            <v>45.678188509999998</v>
          </cell>
          <cell r="L19">
            <v>49.201580100000001</v>
          </cell>
          <cell r="M19">
            <v>51.195835879999997</v>
          </cell>
          <cell r="N19">
            <v>63.967491780000003</v>
          </cell>
          <cell r="O19">
            <v>600.13471665999998</v>
          </cell>
          <cell r="W19" t="str">
            <v xml:space="preserve"> Ganancia mínima presunta</v>
          </cell>
          <cell r="Z19">
            <v>145.71388630999999</v>
          </cell>
          <cell r="AB19">
            <v>151.87705184999999</v>
          </cell>
          <cell r="AD19">
            <v>138.17887073999998</v>
          </cell>
          <cell r="AF19">
            <v>164.36490775999999</v>
          </cell>
          <cell r="AI19">
            <v>600.13471665999998</v>
          </cell>
        </row>
        <row r="20">
          <cell r="B20" t="str">
            <v xml:space="preserve"> Intereses pagados</v>
          </cell>
          <cell r="C20">
            <v>61.670701989999998</v>
          </cell>
          <cell r="D20">
            <v>69.487651799999995</v>
          </cell>
          <cell r="E20">
            <v>90.255332280000005</v>
          </cell>
          <cell r="F20">
            <v>73.565844100000007</v>
          </cell>
          <cell r="G20">
            <v>74.616551110000003</v>
          </cell>
          <cell r="H20">
            <v>73.776994950000002</v>
          </cell>
          <cell r="I20">
            <v>66.131774809999996</v>
          </cell>
          <cell r="J20">
            <v>70.950321259999996</v>
          </cell>
          <cell r="K20">
            <v>72.34000159</v>
          </cell>
          <cell r="L20">
            <v>61.447339560000003</v>
          </cell>
          <cell r="M20">
            <v>79.264818820000002</v>
          </cell>
          <cell r="N20">
            <v>61.60634718</v>
          </cell>
          <cell r="O20">
            <v>855.11367945000006</v>
          </cell>
          <cell r="W20" t="str">
            <v xml:space="preserve"> Intereses pagados</v>
          </cell>
          <cell r="Z20">
            <v>221.41368606999998</v>
          </cell>
          <cell r="AB20">
            <v>221.95939016</v>
          </cell>
          <cell r="AD20">
            <v>209.42209765999996</v>
          </cell>
          <cell r="AF20">
            <v>202.31850556000001</v>
          </cell>
          <cell r="AI20">
            <v>855.11367945000006</v>
          </cell>
        </row>
        <row r="21">
          <cell r="B21" t="str">
            <v xml:space="preserve"> Otros coparticipados</v>
          </cell>
          <cell r="C21">
            <v>4.472611044999999</v>
          </cell>
          <cell r="D21">
            <v>5.4823581399999997</v>
          </cell>
          <cell r="E21">
            <v>7.4667636700000006</v>
          </cell>
          <cell r="F21">
            <v>43.482764330000002</v>
          </cell>
          <cell r="G21">
            <v>31.007893679999999</v>
          </cell>
          <cell r="H21">
            <v>29.58259164</v>
          </cell>
          <cell r="I21">
            <v>27.317464469999997</v>
          </cell>
          <cell r="J21">
            <v>25.703203070000001</v>
          </cell>
          <cell r="K21">
            <v>24.304069115000001</v>
          </cell>
          <cell r="L21">
            <v>15.244486774999999</v>
          </cell>
          <cell r="M21">
            <v>6.2438350049999984</v>
          </cell>
          <cell r="N21">
            <v>6.5602509500000004</v>
          </cell>
          <cell r="O21">
            <v>226.86829189000002</v>
          </cell>
          <cell r="W21" t="str">
            <v xml:space="preserve"> Otros coparticipados</v>
          </cell>
          <cell r="Z21">
            <v>17.421732855000002</v>
          </cell>
          <cell r="AB21">
            <v>104.07324965000001</v>
          </cell>
          <cell r="AD21">
            <v>77.324736654999995</v>
          </cell>
          <cell r="AF21">
            <v>28.048572729999997</v>
          </cell>
          <cell r="AI21">
            <v>226.86829189000002</v>
          </cell>
        </row>
        <row r="22">
          <cell r="B22" t="str">
            <v xml:space="preserve"> Sellos</v>
          </cell>
          <cell r="C22">
            <v>4.2385405599999997</v>
          </cell>
          <cell r="D22">
            <v>3.07973981</v>
          </cell>
          <cell r="E22">
            <v>3.2038001899999999</v>
          </cell>
          <cell r="F22">
            <v>5.0117201900000001</v>
          </cell>
          <cell r="G22">
            <v>3.0553590599999998</v>
          </cell>
          <cell r="H22">
            <v>3.7276558400000002</v>
          </cell>
          <cell r="I22">
            <v>3.757015</v>
          </cell>
          <cell r="J22">
            <v>3.6543839999999999</v>
          </cell>
          <cell r="K22">
            <v>3.6654490800000001</v>
          </cell>
          <cell r="L22">
            <v>4.0963803099999998</v>
          </cell>
          <cell r="M22">
            <v>3.75743464</v>
          </cell>
          <cell r="N22">
            <v>4.6633258499999997</v>
          </cell>
          <cell r="O22">
            <v>45.91080453</v>
          </cell>
          <cell r="W22" t="str">
            <v xml:space="preserve"> Sellos</v>
          </cell>
          <cell r="Z22">
            <v>10.522080559999999</v>
          </cell>
          <cell r="AB22">
            <v>11.79473509</v>
          </cell>
          <cell r="AD22">
            <v>11.07684808</v>
          </cell>
          <cell r="AF22">
            <v>12.5171408</v>
          </cell>
          <cell r="AI22">
            <v>45.91080453</v>
          </cell>
        </row>
        <row r="23">
          <cell r="B23" t="str">
            <v xml:space="preserve"> Bienes personales</v>
          </cell>
          <cell r="C23">
            <v>9.8937066799999993</v>
          </cell>
          <cell r="D23">
            <v>88.591603770000006</v>
          </cell>
          <cell r="E23">
            <v>10.61355041</v>
          </cell>
          <cell r="F23">
            <v>78.958612689999995</v>
          </cell>
          <cell r="G23">
            <v>89.637525940000003</v>
          </cell>
          <cell r="H23">
            <v>181.43691498999999</v>
          </cell>
          <cell r="I23">
            <v>42.796177059999998</v>
          </cell>
          <cell r="J23">
            <v>168.92251246999999</v>
          </cell>
          <cell r="K23">
            <v>36.550239189999999</v>
          </cell>
          <cell r="L23">
            <v>159.86869551000001</v>
          </cell>
          <cell r="M23">
            <v>12.39481149</v>
          </cell>
          <cell r="N23">
            <v>144.56633934999999</v>
          </cell>
          <cell r="O23">
            <v>1024.2306895500001</v>
          </cell>
          <cell r="W23" t="str">
            <v xml:space="preserve"> Bienes personales</v>
          </cell>
          <cell r="Z23">
            <v>109.09886086</v>
          </cell>
          <cell r="AB23">
            <v>350.03305361999998</v>
          </cell>
          <cell r="AD23">
            <v>248.26892871999996</v>
          </cell>
          <cell r="AF23">
            <v>316.82984635000003</v>
          </cell>
          <cell r="AI23">
            <v>1024.2306895500001</v>
          </cell>
        </row>
        <row r="24">
          <cell r="B24" t="str">
            <v xml:space="preserve"> Combustibles - Naftas</v>
          </cell>
          <cell r="C24">
            <v>161.08620055</v>
          </cell>
          <cell r="D24">
            <v>198.91721423000001</v>
          </cell>
          <cell r="E24">
            <v>181.19423008000001</v>
          </cell>
          <cell r="F24">
            <v>199.01151286000001</v>
          </cell>
          <cell r="G24">
            <v>162.26889066999999</v>
          </cell>
          <cell r="H24">
            <v>178.05847804999999</v>
          </cell>
          <cell r="I24">
            <v>171.1529386</v>
          </cell>
          <cell r="J24">
            <v>172.23299399999999</v>
          </cell>
          <cell r="K24">
            <v>198.70516501</v>
          </cell>
          <cell r="L24">
            <v>172.19112138</v>
          </cell>
          <cell r="M24">
            <v>161.89207263</v>
          </cell>
          <cell r="N24">
            <v>196.91746465</v>
          </cell>
          <cell r="O24">
            <v>2153.6282827099999</v>
          </cell>
          <cell r="W24" t="str">
            <v xml:space="preserve"> Combustibles - Naftas</v>
          </cell>
          <cell r="Z24">
            <v>541.19764486000008</v>
          </cell>
          <cell r="AB24">
            <v>539.33888158000002</v>
          </cell>
          <cell r="AD24">
            <v>542.09109761000002</v>
          </cell>
          <cell r="AF24">
            <v>531.00065866</v>
          </cell>
          <cell r="AI24">
            <v>2153.6282827099999</v>
          </cell>
        </row>
        <row r="25">
          <cell r="B25" t="str">
            <v xml:space="preserve"> Combustibles - Otros</v>
          </cell>
          <cell r="C25">
            <v>57.943985990000002</v>
          </cell>
          <cell r="D25">
            <v>108.13994775</v>
          </cell>
          <cell r="E25">
            <v>78.50298823</v>
          </cell>
          <cell r="F25">
            <v>114.94172248</v>
          </cell>
          <cell r="G25">
            <v>103.59138236</v>
          </cell>
          <cell r="H25">
            <v>120.51085275</v>
          </cell>
          <cell r="I25">
            <v>117.70394214</v>
          </cell>
          <cell r="J25">
            <v>125.66344869</v>
          </cell>
          <cell r="K25">
            <v>124.2856659</v>
          </cell>
          <cell r="L25">
            <v>105.76861823</v>
          </cell>
          <cell r="M25">
            <v>89.761765850000003</v>
          </cell>
          <cell r="N25">
            <v>177.77194155000001</v>
          </cell>
          <cell r="O25">
            <v>1324.5862619200002</v>
          </cell>
          <cell r="W25" t="str">
            <v xml:space="preserve"> Combustibles - Otros</v>
          </cell>
          <cell r="Z25">
            <v>244.58692197000002</v>
          </cell>
          <cell r="AB25">
            <v>339.04395758999999</v>
          </cell>
          <cell r="AD25">
            <v>367.65305673</v>
          </cell>
          <cell r="AF25">
            <v>373.30232563000004</v>
          </cell>
          <cell r="AI25">
            <v>1324.5862619200002</v>
          </cell>
        </row>
        <row r="26">
          <cell r="B26" t="str">
            <v xml:space="preserve"> Internos seguros</v>
          </cell>
          <cell r="C26">
            <v>20.21731638</v>
          </cell>
          <cell r="D26">
            <v>16.081749380000002</v>
          </cell>
          <cell r="E26">
            <v>19.348256450000001</v>
          </cell>
          <cell r="F26">
            <v>18.857126189999999</v>
          </cell>
          <cell r="G26">
            <v>17.747108350000001</v>
          </cell>
          <cell r="H26">
            <v>19.202763480000002</v>
          </cell>
          <cell r="I26">
            <v>19.98766221</v>
          </cell>
          <cell r="J26">
            <v>13.434946760000001</v>
          </cell>
          <cell r="K26">
            <v>13.54160345</v>
          </cell>
          <cell r="L26">
            <v>12.053553409999999</v>
          </cell>
          <cell r="M26">
            <v>12.21598339</v>
          </cell>
          <cell r="N26">
            <v>11.41717427</v>
          </cell>
          <cell r="O26">
            <v>194.10524372</v>
          </cell>
          <cell r="W26" t="str">
            <v xml:space="preserve"> Internos seguros</v>
          </cell>
          <cell r="Z26">
            <v>55.647322210000006</v>
          </cell>
          <cell r="AB26">
            <v>55.806998020000002</v>
          </cell>
          <cell r="AD26">
            <v>46.964212419999996</v>
          </cell>
          <cell r="AF26">
            <v>35.686711070000001</v>
          </cell>
          <cell r="AI26">
            <v>194.10524372</v>
          </cell>
        </row>
        <row r="27">
          <cell r="B27" t="str">
            <v xml:space="preserve"> Internos automotores gasoleros</v>
          </cell>
          <cell r="C27">
            <v>0.48647382</v>
          </cell>
          <cell r="D27">
            <v>1.5206390299999999</v>
          </cell>
          <cell r="E27">
            <v>1.77474599</v>
          </cell>
          <cell r="F27">
            <v>1.4370073699999999</v>
          </cell>
          <cell r="G27">
            <v>1.5874652600000001</v>
          </cell>
          <cell r="H27">
            <v>1.64610218</v>
          </cell>
          <cell r="I27">
            <v>1.76739522</v>
          </cell>
          <cell r="J27">
            <v>1.27711756</v>
          </cell>
          <cell r="K27">
            <v>1.0497299499999999</v>
          </cell>
          <cell r="L27">
            <v>1.05556206</v>
          </cell>
          <cell r="M27">
            <v>0.99150769000000005</v>
          </cell>
          <cell r="N27">
            <v>1.0104833499999999</v>
          </cell>
          <cell r="O27">
            <v>15.604229480000001</v>
          </cell>
          <cell r="W27" t="str">
            <v xml:space="preserve"> Internos automotores gasoleros</v>
          </cell>
          <cell r="Z27">
            <v>3.7818588399999999</v>
          </cell>
          <cell r="AB27">
            <v>4.6705748099999997</v>
          </cell>
          <cell r="AD27">
            <v>4.0942427299999995</v>
          </cell>
          <cell r="AF27">
            <v>3.0575530999999998</v>
          </cell>
          <cell r="AI27">
            <v>15.604229480000001</v>
          </cell>
        </row>
        <row r="28">
          <cell r="B28" t="str">
            <v xml:space="preserve"> Adicional s/cigarrillos</v>
          </cell>
          <cell r="C28">
            <v>31.0468391</v>
          </cell>
          <cell r="D28">
            <v>49.270084539999999</v>
          </cell>
          <cell r="E28">
            <v>40.197968080000003</v>
          </cell>
          <cell r="F28">
            <v>50.831705669999998</v>
          </cell>
          <cell r="G28">
            <v>57.176789579999998</v>
          </cell>
          <cell r="H28">
            <v>47.571928800000002</v>
          </cell>
          <cell r="I28">
            <v>41.448262579999998</v>
          </cell>
          <cell r="J28">
            <v>39.396092439999997</v>
          </cell>
          <cell r="K28">
            <v>28.85015701</v>
          </cell>
          <cell r="L28">
            <v>56.198981860000004</v>
          </cell>
          <cell r="M28">
            <v>18.664029419999999</v>
          </cell>
          <cell r="N28">
            <v>26.601916150000001</v>
          </cell>
          <cell r="O28">
            <v>487.25475523000006</v>
          </cell>
          <cell r="W28" t="str">
            <v xml:space="preserve"> Adicional s/cigarrillos</v>
          </cell>
          <cell r="Z28">
            <v>120.51489172000001</v>
          </cell>
          <cell r="AB28">
            <v>155.58042405</v>
          </cell>
          <cell r="AD28">
            <v>109.69451203</v>
          </cell>
          <cell r="AF28">
            <v>101.46492742999999</v>
          </cell>
          <cell r="AI28">
            <v>487.25475523000006</v>
          </cell>
        </row>
        <row r="29">
          <cell r="B29" t="str">
            <v xml:space="preserve"> Radiodifusión p/TV, AM y FM</v>
          </cell>
          <cell r="C29">
            <v>12.712900080000001</v>
          </cell>
          <cell r="D29">
            <v>11.167656600000001</v>
          </cell>
          <cell r="E29">
            <v>10.493060120000001</v>
          </cell>
          <cell r="F29">
            <v>9.8155588100000006</v>
          </cell>
          <cell r="G29">
            <v>11.3368614</v>
          </cell>
          <cell r="H29">
            <v>12.39062038</v>
          </cell>
          <cell r="I29">
            <v>10.71955571</v>
          </cell>
          <cell r="J29">
            <v>12.46459458</v>
          </cell>
          <cell r="K29">
            <v>13.997419600000001</v>
          </cell>
          <cell r="L29">
            <v>12.75518076</v>
          </cell>
          <cell r="M29">
            <v>11.01541746</v>
          </cell>
          <cell r="N29">
            <v>9.6467378799999999</v>
          </cell>
          <cell r="O29">
            <v>138.51556337999997</v>
          </cell>
          <cell r="W29" t="str">
            <v xml:space="preserve"> Radiodifusión p/TV, AM y FM</v>
          </cell>
          <cell r="Z29">
            <v>34.373616800000001</v>
          </cell>
          <cell r="AB29">
            <v>33.543040590000004</v>
          </cell>
          <cell r="AD29">
            <v>37.181569889999999</v>
          </cell>
          <cell r="AF29">
            <v>33.4173361</v>
          </cell>
          <cell r="AI29">
            <v>138.51556337999997</v>
          </cell>
        </row>
        <row r="30">
          <cell r="B30" t="str">
            <v xml:space="preserve"> Otros impuestos (2)</v>
          </cell>
          <cell r="C30">
            <v>43.217297075000005</v>
          </cell>
          <cell r="D30">
            <v>69.329296009999993</v>
          </cell>
          <cell r="E30">
            <v>43.796798389999992</v>
          </cell>
          <cell r="F30">
            <v>32.869682000000005</v>
          </cell>
          <cell r="G30">
            <v>71.890480339999996</v>
          </cell>
          <cell r="H30">
            <v>61.204858270000003</v>
          </cell>
          <cell r="I30">
            <v>-5.3616998900000041</v>
          </cell>
          <cell r="J30">
            <v>32.438501989999999</v>
          </cell>
          <cell r="K30">
            <v>29.639164474999994</v>
          </cell>
          <cell r="L30">
            <v>27.747775335</v>
          </cell>
          <cell r="M30">
            <v>172.84363839500003</v>
          </cell>
          <cell r="N30">
            <v>-96.098895170000006</v>
          </cell>
          <cell r="O30">
            <v>483.51689722000003</v>
          </cell>
          <cell r="W30" t="str">
            <v xml:space="preserve"> Otros impuestos (2)</v>
          </cell>
          <cell r="Z30">
            <v>156.34339147499998</v>
          </cell>
          <cell r="AB30">
            <v>165.96502061000001</v>
          </cell>
          <cell r="AD30">
            <v>56.715966574999989</v>
          </cell>
          <cell r="AF30">
            <v>104.49251856000002</v>
          </cell>
          <cell r="AI30">
            <v>483.51689722000003</v>
          </cell>
        </row>
        <row r="31">
          <cell r="B31">
            <v>483.516845703125</v>
          </cell>
          <cell r="W31">
            <v>483.516845703125</v>
          </cell>
        </row>
        <row r="32">
          <cell r="B32" t="str">
            <v xml:space="preserve"> 2-SISTEMA DE SEG. SOCIAL</v>
          </cell>
          <cell r="C32">
            <v>938.32449601000008</v>
          </cell>
          <cell r="D32">
            <v>767.28533749999997</v>
          </cell>
          <cell r="E32">
            <v>718.43319212999995</v>
          </cell>
          <cell r="F32">
            <v>633.06947424999998</v>
          </cell>
          <cell r="G32">
            <v>673.81614559000002</v>
          </cell>
          <cell r="H32">
            <v>729.17981451000014</v>
          </cell>
          <cell r="I32">
            <v>994.22189930000002</v>
          </cell>
          <cell r="J32">
            <v>690.44983873000001</v>
          </cell>
          <cell r="K32">
            <v>835.02717342000005</v>
          </cell>
          <cell r="L32">
            <v>687.24001499999986</v>
          </cell>
          <cell r="M32">
            <v>674.7644463900001</v>
          </cell>
          <cell r="N32">
            <v>656.63556430999984</v>
          </cell>
          <cell r="O32">
            <v>8998.4473971399984</v>
          </cell>
          <cell r="W32" t="str">
            <v xml:space="preserve"> 2-SISTEMA DE SEG. SOCIAL</v>
          </cell>
          <cell r="Z32">
            <v>2424.04302564</v>
          </cell>
          <cell r="AB32">
            <v>2036.06543435</v>
          </cell>
          <cell r="AD32">
            <v>2519.6989114500002</v>
          </cell>
          <cell r="AF32">
            <v>2018.6400256999998</v>
          </cell>
          <cell r="AI32">
            <v>8998.4473971399984</v>
          </cell>
        </row>
        <row r="33">
          <cell r="B33">
            <v>8998.4453125</v>
          </cell>
          <cell r="W33">
            <v>8998.4453125</v>
          </cell>
        </row>
        <row r="34">
          <cell r="B34" t="str">
            <v xml:space="preserve"> Aportes personales</v>
          </cell>
          <cell r="C34">
            <v>682.54027644999996</v>
          </cell>
          <cell r="D34">
            <v>498.53416283000001</v>
          </cell>
          <cell r="E34">
            <v>506.96449698999999</v>
          </cell>
          <cell r="F34">
            <v>488.30187100000001</v>
          </cell>
          <cell r="G34">
            <v>488.38504023000002</v>
          </cell>
          <cell r="H34">
            <v>498.5382343</v>
          </cell>
          <cell r="I34">
            <v>690.12477703000002</v>
          </cell>
          <cell r="J34">
            <v>495.47432319000001</v>
          </cell>
          <cell r="K34">
            <v>476.98377876000001</v>
          </cell>
          <cell r="L34">
            <v>482.39509704</v>
          </cell>
          <cell r="M34">
            <v>464.83513483000002</v>
          </cell>
          <cell r="N34">
            <v>487.21864364999999</v>
          </cell>
          <cell r="O34">
            <v>6260.2958362999998</v>
          </cell>
          <cell r="W34" t="str">
            <v xml:space="preserve"> Aportes personales</v>
          </cell>
          <cell r="Z34">
            <v>1688.03893627</v>
          </cell>
          <cell r="AB34">
            <v>1475.2251455300002</v>
          </cell>
          <cell r="AD34">
            <v>1662.58287898</v>
          </cell>
          <cell r="AF34">
            <v>1434.44887552</v>
          </cell>
          <cell r="AI34">
            <v>6260.2958362999998</v>
          </cell>
        </row>
        <row r="35">
          <cell r="B35" t="str">
            <v xml:space="preserve"> Contribuciones patronales</v>
          </cell>
          <cell r="C35">
            <v>719.66047518000005</v>
          </cell>
          <cell r="D35">
            <v>528.03720135000003</v>
          </cell>
          <cell r="E35">
            <v>495.46339302000001</v>
          </cell>
          <cell r="F35">
            <v>466.05584918</v>
          </cell>
          <cell r="G35">
            <v>498.62122970000001</v>
          </cell>
          <cell r="H35">
            <v>538.43755624999994</v>
          </cell>
          <cell r="I35">
            <v>757.93033082999989</v>
          </cell>
          <cell r="J35">
            <v>510.89589238000002</v>
          </cell>
          <cell r="K35">
            <v>518.11854061999998</v>
          </cell>
          <cell r="L35">
            <v>518.36408521999999</v>
          </cell>
          <cell r="M35">
            <v>472.73319951000002</v>
          </cell>
          <cell r="N35">
            <v>502.50508524999998</v>
          </cell>
          <cell r="O35">
            <v>6526.8228384900003</v>
          </cell>
          <cell r="W35" t="str">
            <v xml:space="preserve"> Contribuciones patronales</v>
          </cell>
          <cell r="Z35">
            <v>1743.1610695500001</v>
          </cell>
          <cell r="AB35">
            <v>1503.1146351299999</v>
          </cell>
          <cell r="AD35">
            <v>1786.9447638299998</v>
          </cell>
          <cell r="AF35">
            <v>1493.6023699799998</v>
          </cell>
          <cell r="AI35">
            <v>6526.8228384900003</v>
          </cell>
        </row>
        <row r="36">
          <cell r="B36" t="str">
            <v xml:space="preserve"> Facilidades de pago</v>
          </cell>
          <cell r="Z36">
            <v>6526.8203125</v>
          </cell>
          <cell r="AB36">
            <v>6526.8203125</v>
          </cell>
          <cell r="AD36">
            <v>6526.8203125</v>
          </cell>
          <cell r="AF36">
            <v>6526.8203125</v>
          </cell>
          <cell r="AI36">
            <v>6526.8203125</v>
          </cell>
        </row>
        <row r="37">
          <cell r="B37" t="str">
            <v xml:space="preserve"> Otros ingresos (3)</v>
          </cell>
          <cell r="C37">
            <v>27.794731609999999</v>
          </cell>
          <cell r="D37">
            <v>24.623360720000001</v>
          </cell>
          <cell r="E37">
            <v>41.954859660000004</v>
          </cell>
          <cell r="F37">
            <v>31.406495579999998</v>
          </cell>
          <cell r="G37">
            <v>35.067662089999999</v>
          </cell>
          <cell r="H37">
            <v>45.168593809999997</v>
          </cell>
          <cell r="I37">
            <v>40.701097050000001</v>
          </cell>
          <cell r="J37">
            <v>39.795273460000004</v>
          </cell>
          <cell r="K37">
            <v>36.416851569999999</v>
          </cell>
          <cell r="L37">
            <v>35.637714389999999</v>
          </cell>
          <cell r="M37">
            <v>31.630768570000004</v>
          </cell>
          <cell r="N37">
            <v>33.760975330000001</v>
          </cell>
          <cell r="O37">
            <v>423.95838383999995</v>
          </cell>
          <cell r="W37" t="str">
            <v xml:space="preserve"> Otros ingresos (3)</v>
          </cell>
          <cell r="Z37">
            <v>94.372951990000004</v>
          </cell>
          <cell r="AB37">
            <v>111.64275147999999</v>
          </cell>
          <cell r="AD37">
            <v>116.91322208</v>
          </cell>
          <cell r="AF37">
            <v>101.02945829000001</v>
          </cell>
          <cell r="AI37">
            <v>423.95838383999995</v>
          </cell>
        </row>
        <row r="38">
          <cell r="B38" t="str">
            <v xml:space="preserve"> Capitalización (-)</v>
          </cell>
          <cell r="C38">
            <v>477.46698837000002</v>
          </cell>
          <cell r="D38">
            <v>366.11329479</v>
          </cell>
          <cell r="E38">
            <v>341.31422599000001</v>
          </cell>
          <cell r="F38">
            <v>333.20469012000001</v>
          </cell>
          <cell r="G38">
            <v>332.44911029999997</v>
          </cell>
          <cell r="H38">
            <v>330.89071474999997</v>
          </cell>
          <cell r="I38">
            <v>461.60885715000001</v>
          </cell>
          <cell r="J38">
            <v>335.94667335000003</v>
          </cell>
          <cell r="K38">
            <v>322.88358319999998</v>
          </cell>
          <cell r="L38">
            <v>327.65705320000001</v>
          </cell>
          <cell r="M38">
            <v>364.48775853000001</v>
          </cell>
          <cell r="N38">
            <v>314.16430431999999</v>
          </cell>
          <cell r="O38">
            <v>4308.1872540699997</v>
          </cell>
          <cell r="W38" t="str">
            <v xml:space="preserve"> Capitalización (-)</v>
          </cell>
          <cell r="Z38">
            <v>1184.89450915</v>
          </cell>
          <cell r="AB38">
            <v>996.54451516999984</v>
          </cell>
          <cell r="AD38">
            <v>1120.4391137</v>
          </cell>
          <cell r="AF38">
            <v>1006.3091160500001</v>
          </cell>
          <cell r="AI38">
            <v>4308.1872540699997</v>
          </cell>
        </row>
        <row r="39">
          <cell r="B39" t="str">
            <v xml:space="preserve"> Rezagos, transitorios y otros (-)</v>
          </cell>
          <cell r="C39">
            <v>14.20399886</v>
          </cell>
          <cell r="D39">
            <v>-82.203907389999998</v>
          </cell>
          <cell r="E39">
            <v>-15.36466845</v>
          </cell>
          <cell r="F39">
            <v>19.490051390000001</v>
          </cell>
          <cell r="G39">
            <v>15.80867613</v>
          </cell>
          <cell r="H39">
            <v>22.073855099999999</v>
          </cell>
          <cell r="I39">
            <v>32.925448459999998</v>
          </cell>
          <cell r="J39">
            <v>19.768976949999999</v>
          </cell>
          <cell r="K39">
            <v>-126.39158567</v>
          </cell>
          <cell r="L39">
            <v>21.499828449999999</v>
          </cell>
          <cell r="M39">
            <v>-70.053102010000003</v>
          </cell>
          <cell r="N39">
            <v>52.6848356</v>
          </cell>
          <cell r="O39">
            <v>-95.557592579999991</v>
          </cell>
          <cell r="W39" t="str">
            <v xml:space="preserve"> Rezagos, transitorios y otros (-)</v>
          </cell>
          <cell r="Z39">
            <v>-83.364576979999995</v>
          </cell>
          <cell r="AB39">
            <v>57.372582620000003</v>
          </cell>
          <cell r="AD39">
            <v>-73.697160260000004</v>
          </cell>
          <cell r="AF39">
            <v>4.1315620399999915</v>
          </cell>
          <cell r="AI39">
            <v>-95.557592579999991</v>
          </cell>
        </row>
        <row r="40">
          <cell r="B40">
            <v>-95.55755615234375</v>
          </cell>
          <cell r="W40">
            <v>-95.55755615234375</v>
          </cell>
        </row>
        <row r="41">
          <cell r="B41" t="str">
            <v xml:space="preserve"> 3-COMERCIO EXTERIOR</v>
          </cell>
          <cell r="C41">
            <v>167.90002504000003</v>
          </cell>
          <cell r="D41">
            <v>157.08114383999998</v>
          </cell>
          <cell r="E41">
            <v>178.5092976</v>
          </cell>
          <cell r="F41">
            <v>152.98573995999999</v>
          </cell>
          <cell r="G41">
            <v>182.54417907000001</v>
          </cell>
          <cell r="H41">
            <v>172.77056703000002</v>
          </cell>
          <cell r="I41">
            <v>168.77128762999999</v>
          </cell>
          <cell r="J41">
            <v>174.42711451</v>
          </cell>
          <cell r="K41">
            <v>166.42289720000002</v>
          </cell>
          <cell r="L41">
            <v>172.99126876</v>
          </cell>
          <cell r="M41">
            <v>170.27139229000002</v>
          </cell>
          <cell r="N41">
            <v>143.64861069</v>
          </cell>
          <cell r="O41">
            <v>2008.3235236199998</v>
          </cell>
          <cell r="W41" t="str">
            <v xml:space="preserve"> 3-COMERCIO EXTERIOR</v>
          </cell>
          <cell r="Z41">
            <v>503.49046648000001</v>
          </cell>
          <cell r="AB41">
            <v>508.30048606000003</v>
          </cell>
          <cell r="AD41">
            <v>509.62129934000001</v>
          </cell>
          <cell r="AF41">
            <v>486.91127174000002</v>
          </cell>
          <cell r="AI41">
            <v>2008.3235236199998</v>
          </cell>
        </row>
        <row r="42">
          <cell r="B42">
            <v>2008.3232421875</v>
          </cell>
          <cell r="W42">
            <v>2008.3232421875</v>
          </cell>
        </row>
        <row r="43">
          <cell r="B43" t="str">
            <v xml:space="preserve"> Derechos de importación</v>
          </cell>
          <cell r="C43">
            <v>164.04822311000001</v>
          </cell>
          <cell r="D43">
            <v>153.88753858999999</v>
          </cell>
          <cell r="E43">
            <v>173.71322651</v>
          </cell>
          <cell r="F43">
            <v>145.65627751</v>
          </cell>
          <cell r="G43">
            <v>167.27808865</v>
          </cell>
          <cell r="H43">
            <v>164.00890289</v>
          </cell>
          <cell r="I43">
            <v>161.40122334</v>
          </cell>
          <cell r="J43">
            <v>169.35959456000001</v>
          </cell>
          <cell r="K43">
            <v>163.03259206000001</v>
          </cell>
          <cell r="L43">
            <v>169.16925681999999</v>
          </cell>
          <cell r="M43">
            <v>166.7072536</v>
          </cell>
          <cell r="N43">
            <v>139.57704742000001</v>
          </cell>
          <cell r="O43">
            <v>1937.8392250600002</v>
          </cell>
          <cell r="W43" t="str">
            <v xml:space="preserve"> Derechos de importación</v>
          </cell>
          <cell r="Z43">
            <v>491.64898820999997</v>
          </cell>
          <cell r="AB43">
            <v>476.94326904999997</v>
          </cell>
          <cell r="AD43">
            <v>493.79340996000002</v>
          </cell>
          <cell r="AF43">
            <v>475.45355784000003</v>
          </cell>
          <cell r="AI43">
            <v>1937.8392250600002</v>
          </cell>
        </row>
        <row r="44">
          <cell r="B44" t="str">
            <v xml:space="preserve"> Derechos de exportación</v>
          </cell>
          <cell r="C44">
            <v>0.58412629999999999</v>
          </cell>
          <cell r="D44">
            <v>0.17551207999999999</v>
          </cell>
          <cell r="E44">
            <v>1.3102489399999999</v>
          </cell>
          <cell r="F44">
            <v>4.4042125399999996</v>
          </cell>
          <cell r="G44">
            <v>11.96390373</v>
          </cell>
          <cell r="H44">
            <v>5.5603076299999996</v>
          </cell>
          <cell r="I44">
            <v>4.3200536400000003</v>
          </cell>
          <cell r="J44">
            <v>1.5947077000000001</v>
          </cell>
          <cell r="K44">
            <v>0.39302443999999997</v>
          </cell>
          <cell r="L44">
            <v>0.44535403000000001</v>
          </cell>
          <cell r="M44">
            <v>0.20640227</v>
          </cell>
          <cell r="N44">
            <v>1.1145900399999999</v>
          </cell>
          <cell r="O44">
            <v>32.072443340000007</v>
          </cell>
          <cell r="W44" t="str">
            <v xml:space="preserve"> Derechos de exportación</v>
          </cell>
          <cell r="Z44">
            <v>2.0698873199999999</v>
          </cell>
          <cell r="AB44">
            <v>21.928423900000002</v>
          </cell>
          <cell r="AD44">
            <v>6.3077857799999997</v>
          </cell>
          <cell r="AF44">
            <v>1.7663463399999999</v>
          </cell>
          <cell r="AI44">
            <v>32.072443340000007</v>
          </cell>
        </row>
        <row r="45">
          <cell r="B45" t="str">
            <v xml:space="preserve"> Tasa de estadística</v>
          </cell>
          <cell r="C45">
            <v>3.2676756299999998</v>
          </cell>
          <cell r="D45">
            <v>3.0180931700000002</v>
          </cell>
          <cell r="E45">
            <v>3.4858221500000002</v>
          </cell>
          <cell r="F45">
            <v>2.9252499099999998</v>
          </cell>
          <cell r="G45">
            <v>3.3021866900000001</v>
          </cell>
          <cell r="H45">
            <v>3.2013565100000001</v>
          </cell>
          <cell r="I45">
            <v>3.0500106499999999</v>
          </cell>
          <cell r="J45">
            <v>3.47281225</v>
          </cell>
          <cell r="K45">
            <v>2.9972807000000001</v>
          </cell>
          <cell r="L45">
            <v>3.37665791</v>
          </cell>
          <cell r="M45">
            <v>3.3577364200000002</v>
          </cell>
          <cell r="N45">
            <v>2.95697323</v>
          </cell>
          <cell r="O45">
            <v>38.411855220000007</v>
          </cell>
          <cell r="W45" t="str">
            <v xml:space="preserve"> Tasa de estadística</v>
          </cell>
          <cell r="Z45">
            <v>9.7715909500000002</v>
          </cell>
          <cell r="AB45">
            <v>9.4287931100000009</v>
          </cell>
          <cell r="AD45">
            <v>9.5201035999999988</v>
          </cell>
          <cell r="AF45">
            <v>9.6913675599999998</v>
          </cell>
          <cell r="AI45">
            <v>38.411855220000007</v>
          </cell>
        </row>
        <row r="46">
          <cell r="B46">
            <v>38.411834716796875</v>
          </cell>
          <cell r="W46">
            <v>38.411834716796875</v>
          </cell>
        </row>
        <row r="47">
          <cell r="B47">
            <v>38.411834716796875</v>
          </cell>
          <cell r="W47">
            <v>38.411834716796875</v>
          </cell>
        </row>
        <row r="48">
          <cell r="B48" t="str">
            <v xml:space="preserve"> TOTAL REC. TRIBUTARIOS</v>
          </cell>
          <cell r="C48">
            <v>4110.5801415099995</v>
          </cell>
          <cell r="D48">
            <v>3739.3391382899999</v>
          </cell>
          <cell r="E48">
            <v>3812.8970024599998</v>
          </cell>
          <cell r="F48">
            <v>3892.5721773100004</v>
          </cell>
          <cell r="G48">
            <v>4341.3225055700004</v>
          </cell>
          <cell r="H48">
            <v>4824.2751005199998</v>
          </cell>
          <cell r="I48">
            <v>4225.8837778500001</v>
          </cell>
          <cell r="J48">
            <v>4208.7101236499993</v>
          </cell>
          <cell r="K48">
            <v>4071.8653716900003</v>
          </cell>
          <cell r="L48">
            <v>4022.8843122599997</v>
          </cell>
          <cell r="M48">
            <v>3920.7999019700001</v>
          </cell>
          <cell r="N48">
            <v>3931.3003258799999</v>
          </cell>
          <cell r="O48">
            <v>49102.429878960007</v>
          </cell>
          <cell r="W48" t="str">
            <v xml:space="preserve"> TOTAL REC. TRIBUTARIOS</v>
          </cell>
          <cell r="Z48">
            <v>11662.816282259999</v>
          </cell>
          <cell r="AB48">
            <v>13058.169783400001</v>
          </cell>
          <cell r="AD48">
            <v>12506.459273190001</v>
          </cell>
          <cell r="AF48">
            <v>11874.984540109999</v>
          </cell>
          <cell r="AI48">
            <v>49102.429878960007</v>
          </cell>
        </row>
        <row r="49">
          <cell r="B49">
            <v>49102.40625</v>
          </cell>
          <cell r="W49">
            <v>49102.40625</v>
          </cell>
        </row>
        <row r="50">
          <cell r="B50">
            <v>49102.40625</v>
          </cell>
          <cell r="W50">
            <v>49102.40625</v>
          </cell>
        </row>
        <row r="51">
          <cell r="B51" t="str">
            <v xml:space="preserve"> TOTAL CON CAP.Y TRANSIT.</v>
          </cell>
          <cell r="C51">
            <v>4602.2511287399993</v>
          </cell>
          <cell r="D51">
            <v>4023.2485256899995</v>
          </cell>
          <cell r="E51">
            <v>4138.84656</v>
          </cell>
          <cell r="F51">
            <v>4245.2669188200007</v>
          </cell>
          <cell r="G51">
            <v>4689.5802920000006</v>
          </cell>
          <cell r="H51">
            <v>5177.2396703700006</v>
          </cell>
          <cell r="I51">
            <v>4720.4180834600002</v>
          </cell>
          <cell r="J51">
            <v>4564.4257739499999</v>
          </cell>
          <cell r="K51">
            <v>4268.3573692200007</v>
          </cell>
          <cell r="L51">
            <v>4372.0411939099995</v>
          </cell>
          <cell r="M51">
            <v>4215.2345584900004</v>
          </cell>
          <cell r="N51">
            <v>4298.1494658000001</v>
          </cell>
          <cell r="O51">
            <v>53315.059540450005</v>
          </cell>
          <cell r="W51" t="str">
            <v xml:space="preserve"> TOTAL CON CAP.Y TRANSIT.</v>
          </cell>
          <cell r="Z51">
            <v>12764.346214429999</v>
          </cell>
          <cell r="AB51">
            <v>14112.08688119</v>
          </cell>
          <cell r="AD51">
            <v>13553.201226630001</v>
          </cell>
          <cell r="AF51">
            <v>12885.425218200002</v>
          </cell>
          <cell r="AI51">
            <v>53315.059540450005</v>
          </cell>
        </row>
        <row r="52">
          <cell r="B52">
            <v>53315.03125</v>
          </cell>
          <cell r="W52">
            <v>53315.03125</v>
          </cell>
        </row>
        <row r="53">
          <cell r="B53">
            <v>53315.03125</v>
          </cell>
          <cell r="W53">
            <v>53315.03125</v>
          </cell>
        </row>
        <row r="54">
          <cell r="B54" t="str">
            <v xml:space="preserve"> COPARTICIPADO (Bruto)</v>
          </cell>
          <cell r="C54">
            <v>2186.9333390242928</v>
          </cell>
          <cell r="D54">
            <v>1835.0667244969541</v>
          </cell>
          <cell r="E54">
            <v>2072.3847796763857</v>
          </cell>
          <cell r="F54">
            <v>2117.6460262752198</v>
          </cell>
          <cell r="G54">
            <v>2341.9930914864435</v>
          </cell>
          <cell r="H54">
            <v>2592.1563533990097</v>
          </cell>
          <cell r="I54">
            <v>2164.2549772799412</v>
          </cell>
          <cell r="J54">
            <v>2242.9449233619603</v>
          </cell>
          <cell r="K54">
            <v>2147.6400799773378</v>
          </cell>
          <cell r="L54">
            <v>2107.450277295708</v>
          </cell>
          <cell r="M54">
            <v>2099.4755672794686</v>
          </cell>
          <cell r="N54">
            <v>2142.5264616279801</v>
          </cell>
          <cell r="O54">
            <v>26050.4726011807</v>
          </cell>
          <cell r="W54" t="str">
            <v xml:space="preserve"> COPARTICIPADO (Bruto)</v>
          </cell>
        </row>
        <row r="55">
          <cell r="B55" t="str">
            <v xml:space="preserve"> COPARTICIPADO (Neto) (4)</v>
          </cell>
          <cell r="C55">
            <v>1813.0933381706488</v>
          </cell>
          <cell r="D55">
            <v>1514.006715822411</v>
          </cell>
          <cell r="E55">
            <v>1715.7270627249279</v>
          </cell>
          <cell r="F55">
            <v>1754.1991223339369</v>
          </cell>
          <cell r="G55">
            <v>1944.8941277634769</v>
          </cell>
          <cell r="H55">
            <v>2157.5329003891579</v>
          </cell>
          <cell r="I55">
            <v>1793.81673068795</v>
          </cell>
          <cell r="J55">
            <v>1860.7031848576662</v>
          </cell>
          <cell r="K55">
            <v>1779.6940679807371</v>
          </cell>
          <cell r="L55">
            <v>1745.5327357013518</v>
          </cell>
          <cell r="M55">
            <v>1738.7542321875483</v>
          </cell>
          <cell r="N55">
            <v>1775.347492383783</v>
          </cell>
          <cell r="O55">
            <v>21593.301711003594</v>
          </cell>
          <cell r="W55" t="str">
            <v xml:space="preserve"> COPARTICIPADO (Neto) (4)</v>
          </cell>
        </row>
        <row r="56">
          <cell r="B56">
            <v>21593.296875</v>
          </cell>
          <cell r="W56">
            <v>21593.296875</v>
          </cell>
        </row>
        <row r="57">
          <cell r="B57">
            <v>21593.296875</v>
          </cell>
          <cell r="W57">
            <v>21593.296875</v>
          </cell>
        </row>
        <row r="58">
          <cell r="B58" t="str">
            <v xml:space="preserve"> CLASIF. PRESUPUEST.</v>
          </cell>
          <cell r="C58">
            <v>4110.5801415099995</v>
          </cell>
          <cell r="D58">
            <v>3739.3391382899995</v>
          </cell>
          <cell r="E58">
            <v>3812.8970024599998</v>
          </cell>
          <cell r="F58">
            <v>3892.5721773100004</v>
          </cell>
          <cell r="G58">
            <v>4341.3225055700013</v>
          </cell>
          <cell r="H58">
            <v>4824.2751005199989</v>
          </cell>
          <cell r="I58">
            <v>4225.8837778500001</v>
          </cell>
          <cell r="J58">
            <v>4208.7101236499993</v>
          </cell>
          <cell r="K58">
            <v>4071.8653716900003</v>
          </cell>
          <cell r="L58">
            <v>4022.8843122599997</v>
          </cell>
          <cell r="M58">
            <v>3920.7999019700005</v>
          </cell>
          <cell r="N58">
            <v>3931.3003258799999</v>
          </cell>
          <cell r="O58">
            <v>49102.429878960007</v>
          </cell>
          <cell r="W58" t="str">
            <v xml:space="preserve"> CLASIF. PRESUPUEST.</v>
          </cell>
          <cell r="Z58">
            <v>11662.816282259999</v>
          </cell>
          <cell r="AB58">
            <v>13058.169783400001</v>
          </cell>
          <cell r="AD58">
            <v>12506.459273190001</v>
          </cell>
          <cell r="AF58">
            <v>11874.984540109999</v>
          </cell>
          <cell r="AI58">
            <v>49102.429878960007</v>
          </cell>
        </row>
        <row r="59">
          <cell r="B59">
            <v>49102.40625</v>
          </cell>
          <cell r="W59">
            <v>49102.40625</v>
          </cell>
        </row>
        <row r="60">
          <cell r="B60" t="str">
            <v xml:space="preserve"> Administración Nacional</v>
          </cell>
          <cell r="C60">
            <v>2074.7556454999994</v>
          </cell>
          <cell r="D60">
            <v>1874.5538007899997</v>
          </cell>
          <cell r="E60">
            <v>1996.9638103299999</v>
          </cell>
          <cell r="F60">
            <v>2162.0027030600004</v>
          </cell>
          <cell r="G60">
            <v>2570.0063599800005</v>
          </cell>
          <cell r="H60">
            <v>2997.5952860099992</v>
          </cell>
          <cell r="I60">
            <v>2134.16187855</v>
          </cell>
          <cell r="J60">
            <v>2420.7602849199993</v>
          </cell>
          <cell r="K60">
            <v>2139.3381982700002</v>
          </cell>
          <cell r="L60">
            <v>2238.1442972599998</v>
          </cell>
          <cell r="M60">
            <v>2148.53545558</v>
          </cell>
          <cell r="N60">
            <v>2177.1647615700003</v>
          </cell>
          <cell r="O60">
            <v>26933.98248182</v>
          </cell>
          <cell r="W60" t="str">
            <v xml:space="preserve"> Administración Nacional</v>
          </cell>
          <cell r="Z60">
            <v>5946.2732566199993</v>
          </cell>
          <cell r="AB60">
            <v>7729.6043490499997</v>
          </cell>
          <cell r="AD60">
            <v>6694.2603617399991</v>
          </cell>
          <cell r="AF60">
            <v>6563.8445144100006</v>
          </cell>
          <cell r="AI60">
            <v>26933.98248182</v>
          </cell>
        </row>
        <row r="61">
          <cell r="B61" t="str">
            <v xml:space="preserve"> Contribuciones Seguridad Social (4)</v>
          </cell>
          <cell r="C61">
            <v>898.61449601000004</v>
          </cell>
          <cell r="D61">
            <v>747.74133749999999</v>
          </cell>
          <cell r="E61">
            <v>716.32819212999993</v>
          </cell>
          <cell r="F61">
            <v>603.92047424999998</v>
          </cell>
          <cell r="G61">
            <v>655.96214558999998</v>
          </cell>
          <cell r="H61">
            <v>707.39581451000015</v>
          </cell>
          <cell r="I61">
            <v>975.11889930000007</v>
          </cell>
          <cell r="J61">
            <v>662.96383873000002</v>
          </cell>
          <cell r="K61">
            <v>832.12717342000008</v>
          </cell>
          <cell r="L61">
            <v>666.09101499999986</v>
          </cell>
          <cell r="M61">
            <v>645.60044639000012</v>
          </cell>
          <cell r="N61">
            <v>643.94456430999981</v>
          </cell>
          <cell r="O61">
            <v>8755.808397140001</v>
          </cell>
          <cell r="W61" t="str">
            <v xml:space="preserve"> Contribuciones Seguridad Social (4)</v>
          </cell>
          <cell r="Z61">
            <v>2362.6840256400001</v>
          </cell>
          <cell r="AB61">
            <v>1967.2784343500002</v>
          </cell>
          <cell r="AD61">
            <v>2470.2099114500002</v>
          </cell>
          <cell r="AF61">
            <v>1955.6360256999997</v>
          </cell>
          <cell r="AI61">
            <v>8755.808397140001</v>
          </cell>
        </row>
        <row r="62">
          <cell r="B62" t="str">
            <v xml:space="preserve"> Provincias (5)</v>
          </cell>
          <cell r="C62">
            <v>1097.5</v>
          </cell>
          <cell r="D62">
            <v>1097.5</v>
          </cell>
          <cell r="E62">
            <v>1097.5</v>
          </cell>
          <cell r="F62">
            <v>1097.5</v>
          </cell>
          <cell r="G62">
            <v>1097.5</v>
          </cell>
          <cell r="H62">
            <v>1097.5</v>
          </cell>
          <cell r="I62">
            <v>1097.5</v>
          </cell>
          <cell r="J62">
            <v>1097.5</v>
          </cell>
          <cell r="K62">
            <v>1097.5</v>
          </cell>
          <cell r="L62">
            <v>1097.5</v>
          </cell>
          <cell r="M62">
            <v>1097.5</v>
          </cell>
          <cell r="N62">
            <v>1097.5</v>
          </cell>
          <cell r="O62">
            <v>13170</v>
          </cell>
          <cell r="W62" t="str">
            <v xml:space="preserve"> Provincias (5)</v>
          </cell>
          <cell r="Z62">
            <v>3292.5</v>
          </cell>
          <cell r="AB62">
            <v>3292.5</v>
          </cell>
          <cell r="AD62">
            <v>3292.5</v>
          </cell>
          <cell r="AF62">
            <v>3292.5</v>
          </cell>
          <cell r="AI62">
            <v>13170</v>
          </cell>
        </row>
        <row r="63">
          <cell r="B63" t="str">
            <v xml:space="preserve"> No presupuestarios (6)</v>
          </cell>
          <cell r="C63">
            <v>39.71</v>
          </cell>
          <cell r="D63">
            <v>19.544</v>
          </cell>
          <cell r="E63">
            <v>2.105</v>
          </cell>
          <cell r="F63">
            <v>29.149000000000001</v>
          </cell>
          <cell r="G63">
            <v>17.853999999999999</v>
          </cell>
          <cell r="H63">
            <v>21.783999999999999</v>
          </cell>
          <cell r="I63">
            <v>19.103000000000002</v>
          </cell>
          <cell r="J63">
            <v>27.486000000000001</v>
          </cell>
          <cell r="K63">
            <v>2.9</v>
          </cell>
          <cell r="L63">
            <v>21.149000000000001</v>
          </cell>
          <cell r="M63">
            <v>29.164000000000001</v>
          </cell>
          <cell r="N63">
            <v>12.691000000000001</v>
          </cell>
          <cell r="O63">
            <v>242.63900000000004</v>
          </cell>
          <cell r="W63" t="str">
            <v xml:space="preserve"> No presupuestarios (6)</v>
          </cell>
          <cell r="Z63">
            <v>61.359000000000002</v>
          </cell>
          <cell r="AB63">
            <v>68.787000000000006</v>
          </cell>
          <cell r="AD63">
            <v>49.488999999999997</v>
          </cell>
          <cell r="AF63">
            <v>63.004000000000005</v>
          </cell>
          <cell r="AI63">
            <v>242.63900000000004</v>
          </cell>
        </row>
        <row r="64">
          <cell r="B64">
            <v>242.638916015625</v>
          </cell>
          <cell r="W64">
            <v>242.638916015625</v>
          </cell>
        </row>
        <row r="65">
          <cell r="B65">
            <v>242.638916015625</v>
          </cell>
          <cell r="W65">
            <v>242.638916015625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1" refreshError="1">
        <row r="1">
          <cell r="B1" t="str">
            <v>(L:\Y\MENSUAL\RECIMP2000)</v>
          </cell>
          <cell r="D1" t="str">
            <v xml:space="preserve">              ***  Dirección Nacional de Investigaciones y Análisis Fiscal ***</v>
          </cell>
          <cell r="O1">
            <v>37075.568050925925</v>
          </cell>
          <cell r="W1" t="str">
            <v>(L:\Y\MENSUAL\RECIMP2000)</v>
          </cell>
          <cell r="Y1" t="str">
            <v xml:space="preserve">      *** Dirección Nacional de Investigaciones y Análisis Fiscal ***</v>
          </cell>
          <cell r="AI1">
            <v>37075.568050925925</v>
          </cell>
        </row>
        <row r="5">
          <cell r="B5" t="str">
            <v>RECURSOS TRIBUTARIOS AÑO 1999 (1)</v>
          </cell>
          <cell r="W5" t="str">
            <v>RECURSOS TRIBUTARIOS AÑO 1999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2844.83418282</v>
          </cell>
          <cell r="D11">
            <v>2807.7018626700001</v>
          </cell>
          <cell r="E11">
            <v>2961.0663284399998</v>
          </cell>
          <cell r="F11">
            <v>2914.3124999200004</v>
          </cell>
          <cell r="G11">
            <v>3303.7276434000005</v>
          </cell>
          <cell r="H11">
            <v>3323.7120419700004</v>
          </cell>
          <cell r="I11">
            <v>2850.8760287599998</v>
          </cell>
          <cell r="J11">
            <v>3102.5560018699998</v>
          </cell>
          <cell r="K11">
            <v>2974.1215195300001</v>
          </cell>
          <cell r="L11">
            <v>3000.4908136899999</v>
          </cell>
          <cell r="M11">
            <v>3084.1640444400005</v>
          </cell>
          <cell r="N11">
            <v>3031.2476342000004</v>
          </cell>
          <cell r="O11">
            <v>36198.810601710007</v>
          </cell>
          <cell r="W11" t="str">
            <v xml:space="preserve"> 1- DGI (Excl. Sist. Seg. Social)</v>
          </cell>
          <cell r="Z11">
            <v>8613.6023739299999</v>
          </cell>
          <cell r="AB11">
            <v>9541.7521852900009</v>
          </cell>
          <cell r="AD11">
            <v>8927.5535501599988</v>
          </cell>
          <cell r="AF11">
            <v>9115.9024923300003</v>
          </cell>
          <cell r="AI11">
            <v>36198.810601710007</v>
          </cell>
        </row>
        <row r="12">
          <cell r="B12">
            <v>36198.78125</v>
          </cell>
          <cell r="W12">
            <v>36198.78125</v>
          </cell>
        </row>
        <row r="13">
          <cell r="B13" t="str">
            <v xml:space="preserve"> Ganancias</v>
          </cell>
          <cell r="C13">
            <v>721.09741006000002</v>
          </cell>
          <cell r="D13">
            <v>650.44939910000005</v>
          </cell>
          <cell r="E13">
            <v>650.74920055999996</v>
          </cell>
          <cell r="F13">
            <v>681.88997438000001</v>
          </cell>
          <cell r="G13">
            <v>1138.4506885200001</v>
          </cell>
          <cell r="H13">
            <v>801.35496326999998</v>
          </cell>
          <cell r="I13">
            <v>753.85612484000001</v>
          </cell>
          <cell r="J13">
            <v>795.20111195000004</v>
          </cell>
          <cell r="K13">
            <v>701.11780422000004</v>
          </cell>
          <cell r="L13">
            <v>764.77254070000004</v>
          </cell>
          <cell r="M13">
            <v>845.93648456000005</v>
          </cell>
          <cell r="N13">
            <v>735.09195791000002</v>
          </cell>
          <cell r="O13">
            <v>9239.9676600700004</v>
          </cell>
          <cell r="W13" t="str">
            <v xml:space="preserve"> Ganancias</v>
          </cell>
          <cell r="Z13">
            <v>2022.29600972</v>
          </cell>
          <cell r="AB13">
            <v>2621.6956261700002</v>
          </cell>
          <cell r="AD13">
            <v>2250.1750410099999</v>
          </cell>
          <cell r="AF13">
            <v>2345.8009831700001</v>
          </cell>
          <cell r="AI13">
            <v>9239.9676600700004</v>
          </cell>
        </row>
        <row r="14">
          <cell r="B14" t="str">
            <v xml:space="preserve"> IVA      </v>
          </cell>
          <cell r="C14">
            <v>1660.40595319</v>
          </cell>
          <cell r="D14">
            <v>1496.30420731</v>
          </cell>
          <cell r="E14">
            <v>1676.2396244399999</v>
          </cell>
          <cell r="F14">
            <v>1522.8833160900001</v>
          </cell>
          <cell r="G14">
            <v>1438.38371407</v>
          </cell>
          <cell r="H14">
            <v>1600.8952980700001</v>
          </cell>
          <cell r="I14">
            <v>1450.50091479</v>
          </cell>
          <cell r="J14">
            <v>1604.5988253</v>
          </cell>
          <cell r="K14">
            <v>1651.5352085500001</v>
          </cell>
          <cell r="L14">
            <v>1577.32375718</v>
          </cell>
          <cell r="M14">
            <v>1611.5785761699999</v>
          </cell>
          <cell r="N14">
            <v>1480.3867870199999</v>
          </cell>
          <cell r="O14">
            <v>18771.03618218</v>
          </cell>
          <cell r="W14" t="str">
            <v xml:space="preserve"> IVA      </v>
          </cell>
          <cell r="Z14">
            <v>4832.9497849399995</v>
          </cell>
          <cell r="AB14">
            <v>4562.1623282300006</v>
          </cell>
          <cell r="AD14">
            <v>4706.6349486400004</v>
          </cell>
          <cell r="AF14">
            <v>4669.2891203700001</v>
          </cell>
          <cell r="AI14">
            <v>18771.03618218</v>
          </cell>
        </row>
        <row r="15">
          <cell r="B15" t="str">
            <v xml:space="preserve"> Reintegros (-)         </v>
          </cell>
          <cell r="C15">
            <v>30.77860802</v>
          </cell>
          <cell r="D15">
            <v>30.48298432</v>
          </cell>
          <cell r="E15">
            <v>44.531958789999997</v>
          </cell>
          <cell r="F15">
            <v>53.905450039999998</v>
          </cell>
          <cell r="G15">
            <v>49.109405620000004</v>
          </cell>
          <cell r="H15">
            <v>48.469783739999997</v>
          </cell>
          <cell r="I15">
            <v>41.265229380000001</v>
          </cell>
          <cell r="J15">
            <v>50.955074259999996</v>
          </cell>
          <cell r="K15">
            <v>48.985256710000002</v>
          </cell>
          <cell r="L15">
            <v>69.159302249999996</v>
          </cell>
          <cell r="M15">
            <v>52.572533280000002</v>
          </cell>
          <cell r="N15">
            <v>53.89247554</v>
          </cell>
          <cell r="O15">
            <v>574.10806194999986</v>
          </cell>
          <cell r="W15" t="str">
            <v xml:space="preserve"> Reintegros (-)         </v>
          </cell>
          <cell r="Z15">
            <v>105.79355113</v>
          </cell>
          <cell r="AB15">
            <v>151.48463939999999</v>
          </cell>
          <cell r="AD15">
            <v>141.20556034999998</v>
          </cell>
          <cell r="AF15">
            <v>175.62431107</v>
          </cell>
          <cell r="AI15">
            <v>574.10806194999986</v>
          </cell>
        </row>
        <row r="16">
          <cell r="B16" t="str">
            <v xml:space="preserve"> Internos coparticipados</v>
          </cell>
          <cell r="C16">
            <v>149.40538841</v>
          </cell>
          <cell r="D16">
            <v>116.95517363</v>
          </cell>
          <cell r="E16">
            <v>121.32238877</v>
          </cell>
          <cell r="F16">
            <v>112.98443211</v>
          </cell>
          <cell r="G16">
            <v>116.22696786</v>
          </cell>
          <cell r="H16">
            <v>120.76387751999999</v>
          </cell>
          <cell r="I16">
            <v>114.08699202</v>
          </cell>
          <cell r="J16">
            <v>124.20076937</v>
          </cell>
          <cell r="K16">
            <v>122.12022656000001</v>
          </cell>
          <cell r="L16">
            <v>116.74033987999999</v>
          </cell>
          <cell r="M16">
            <v>130.12595268999999</v>
          </cell>
          <cell r="N16">
            <v>130.17136121999999</v>
          </cell>
          <cell r="O16">
            <v>1475.1038700399999</v>
          </cell>
          <cell r="W16" t="str">
            <v xml:space="preserve"> Internos coparticipados</v>
          </cell>
          <cell r="Z16">
            <v>387.68295080999997</v>
          </cell>
          <cell r="AB16">
            <v>349.97527749</v>
          </cell>
          <cell r="AD16">
            <v>360.40798795000001</v>
          </cell>
          <cell r="AF16">
            <v>377.03765378999998</v>
          </cell>
          <cell r="AI16">
            <v>1475.1038700399999</v>
          </cell>
        </row>
        <row r="17">
          <cell r="B17" t="str">
            <v xml:space="preserve"> Premios de juegos</v>
          </cell>
          <cell r="C17">
            <v>8.4833313500000003</v>
          </cell>
          <cell r="D17">
            <v>9.9496013100000003</v>
          </cell>
          <cell r="E17">
            <v>7.0829576400000001</v>
          </cell>
          <cell r="F17">
            <v>2.6098722200000002</v>
          </cell>
          <cell r="G17">
            <v>9.4416052199999996</v>
          </cell>
          <cell r="H17">
            <v>6.4331138599999997</v>
          </cell>
          <cell r="I17">
            <v>7.0799801799999997</v>
          </cell>
          <cell r="J17">
            <v>5.3964045799999996</v>
          </cell>
          <cell r="K17">
            <v>13.041440769999999</v>
          </cell>
          <cell r="L17">
            <v>4.3087636900000001</v>
          </cell>
          <cell r="M17">
            <v>5.2564243800000003</v>
          </cell>
          <cell r="N17">
            <v>9.1939266800000006</v>
          </cell>
          <cell r="O17">
            <v>88.277421880000006</v>
          </cell>
          <cell r="W17" t="str">
            <v xml:space="preserve"> Premios de juegos</v>
          </cell>
          <cell r="Z17">
            <v>25.515890299999999</v>
          </cell>
          <cell r="AB17">
            <v>18.484591299999998</v>
          </cell>
          <cell r="AD17">
            <v>25.517825529999996</v>
          </cell>
          <cell r="AF17">
            <v>18.759114750000002</v>
          </cell>
          <cell r="AI17">
            <v>88.277421880000006</v>
          </cell>
        </row>
        <row r="18">
          <cell r="B18" t="str">
            <v xml:space="preserve"> Transferencias de inmuebles</v>
          </cell>
          <cell r="C18">
            <v>6.4889934199999999</v>
          </cell>
          <cell r="D18">
            <v>3.4021337900000002</v>
          </cell>
          <cell r="E18">
            <v>4.6978262300000004</v>
          </cell>
          <cell r="F18">
            <v>4.9842295500000002</v>
          </cell>
          <cell r="G18">
            <v>7.9320830100000004</v>
          </cell>
          <cell r="H18">
            <v>5.1444766499999997</v>
          </cell>
          <cell r="I18">
            <v>5.1886377299999999</v>
          </cell>
          <cell r="J18">
            <v>5.03713955</v>
          </cell>
          <cell r="K18">
            <v>4.9488721499999997</v>
          </cell>
          <cell r="L18">
            <v>4.98566968</v>
          </cell>
          <cell r="M18">
            <v>5.1035553699999996</v>
          </cell>
          <cell r="N18">
            <v>5.3679932399999997</v>
          </cell>
          <cell r="O18">
            <v>63.281610370000003</v>
          </cell>
          <cell r="W18" t="str">
            <v xml:space="preserve"> Transferencias de inmuebles</v>
          </cell>
          <cell r="Z18">
            <v>14.588953440000001</v>
          </cell>
          <cell r="AB18">
            <v>18.060789210000003</v>
          </cell>
          <cell r="AD18">
            <v>15.174649429999999</v>
          </cell>
          <cell r="AF18">
            <v>15.45721829</v>
          </cell>
          <cell r="AI18">
            <v>63.281610370000003</v>
          </cell>
        </row>
        <row r="19">
          <cell r="B19" t="str">
            <v xml:space="preserve"> Ganancia mínima presunta</v>
          </cell>
          <cell r="C19">
            <v>63.281585693359375</v>
          </cell>
          <cell r="D19">
            <v>95.490163179999996</v>
          </cell>
          <cell r="E19">
            <v>100.97462728000001</v>
          </cell>
          <cell r="F19">
            <v>104.75293496</v>
          </cell>
          <cell r="G19">
            <v>82.268936940000003</v>
          </cell>
          <cell r="H19">
            <v>50.824376940000001</v>
          </cell>
          <cell r="I19">
            <v>49.985487470000002</v>
          </cell>
          <cell r="J19">
            <v>52.554010030000001</v>
          </cell>
          <cell r="K19">
            <v>50.905508449999999</v>
          </cell>
          <cell r="L19">
            <v>52.032050900000002</v>
          </cell>
          <cell r="M19">
            <v>50.170705769999998</v>
          </cell>
          <cell r="N19">
            <v>49.75889368</v>
          </cell>
          <cell r="O19">
            <v>739.71769560000007</v>
          </cell>
          <cell r="W19" t="str">
            <v xml:space="preserve"> Ganancia mínima presunta</v>
          </cell>
          <cell r="Z19">
            <v>196.46479046000002</v>
          </cell>
          <cell r="AB19">
            <v>237.84624884000002</v>
          </cell>
          <cell r="AD19">
            <v>153.44500595</v>
          </cell>
          <cell r="AF19">
            <v>151.96165035000001</v>
          </cell>
          <cell r="AI19">
            <v>739.71769560000007</v>
          </cell>
        </row>
        <row r="20">
          <cell r="B20" t="str">
            <v xml:space="preserve"> Intereses pagados</v>
          </cell>
          <cell r="C20">
            <v>739.71728515625</v>
          </cell>
          <cell r="D20">
            <v>44.877677650000003</v>
          </cell>
          <cell r="E20">
            <v>64.745904999999993</v>
          </cell>
          <cell r="F20">
            <v>69.199706359999993</v>
          </cell>
          <cell r="G20">
            <v>60.977345790000001</v>
          </cell>
          <cell r="H20">
            <v>66.216526169999995</v>
          </cell>
          <cell r="I20">
            <v>58.850524759999999</v>
          </cell>
          <cell r="J20">
            <v>69.295121539999997</v>
          </cell>
          <cell r="K20">
            <v>64.345249809999999</v>
          </cell>
          <cell r="L20">
            <v>60.843190559999996</v>
          </cell>
          <cell r="M20">
            <v>64.47875449</v>
          </cell>
          <cell r="N20">
            <v>70.961606739999993</v>
          </cell>
          <cell r="O20">
            <v>694.79160887</v>
          </cell>
          <cell r="W20" t="str">
            <v xml:space="preserve"> Intereses pagados</v>
          </cell>
          <cell r="Z20">
            <v>109.62358265</v>
          </cell>
          <cell r="AB20">
            <v>196.39357832000002</v>
          </cell>
          <cell r="AD20">
            <v>192.49089610999999</v>
          </cell>
          <cell r="AF20">
            <v>196.28355178999999</v>
          </cell>
          <cell r="AI20">
            <v>694.79160887</v>
          </cell>
        </row>
        <row r="21">
          <cell r="B21" t="str">
            <v xml:space="preserve"> Otros coparticipados</v>
          </cell>
          <cell r="C21">
            <v>1.926418025</v>
          </cell>
          <cell r="D21">
            <v>4.6687045100000004</v>
          </cell>
          <cell r="E21">
            <v>2.8728127450000001</v>
          </cell>
          <cell r="F21">
            <v>1.1954607499999998</v>
          </cell>
          <cell r="G21">
            <v>3.954583865</v>
          </cell>
          <cell r="H21">
            <v>1.2368110099999994</v>
          </cell>
          <cell r="I21">
            <v>3.1820436500000002</v>
          </cell>
          <cell r="J21">
            <v>3.2976929499999996</v>
          </cell>
          <cell r="K21">
            <v>2.4796560900000002</v>
          </cell>
          <cell r="L21">
            <v>3.1578649300000006</v>
          </cell>
          <cell r="M21">
            <v>4.1204278850000007</v>
          </cell>
          <cell r="N21">
            <v>3.3739141150000003</v>
          </cell>
          <cell r="O21">
            <v>35.466390524999994</v>
          </cell>
          <cell r="W21" t="str">
            <v xml:space="preserve"> Otros coparticipados</v>
          </cell>
          <cell r="Z21">
            <v>9.4679352800000007</v>
          </cell>
          <cell r="AB21">
            <v>6.386855624999999</v>
          </cell>
          <cell r="AD21">
            <v>8.9593926899999996</v>
          </cell>
          <cell r="AF21">
            <v>10.652206930000002</v>
          </cell>
          <cell r="AI21">
            <v>35.466390524999994</v>
          </cell>
        </row>
        <row r="22">
          <cell r="B22" t="str">
            <v xml:space="preserve"> Sellos</v>
          </cell>
          <cell r="C22">
            <v>5.3334077600000001</v>
          </cell>
          <cell r="D22">
            <v>3.1990789300000002</v>
          </cell>
          <cell r="E22">
            <v>3.14186692</v>
          </cell>
          <cell r="F22">
            <v>3.4348273499999999</v>
          </cell>
          <cell r="G22">
            <v>4.1801158000000003</v>
          </cell>
          <cell r="H22">
            <v>3.7844151400000001</v>
          </cell>
          <cell r="I22">
            <v>5.3346447000000001</v>
          </cell>
          <cell r="J22">
            <v>4.2715096800000003</v>
          </cell>
          <cell r="K22">
            <v>3.8240297399999998</v>
          </cell>
          <cell r="L22">
            <v>4.5830853300000003</v>
          </cell>
          <cell r="M22">
            <v>4.58297255</v>
          </cell>
          <cell r="N22">
            <v>4.4781256899999997</v>
          </cell>
          <cell r="O22">
            <v>50.148079590000002</v>
          </cell>
          <cell r="W22" t="str">
            <v xml:space="preserve"> Sellos</v>
          </cell>
          <cell r="Z22">
            <v>11.674353610000001</v>
          </cell>
          <cell r="AB22">
            <v>11.39935829</v>
          </cell>
          <cell r="AD22">
            <v>13.43018412</v>
          </cell>
          <cell r="AF22">
            <v>13.644183569999999</v>
          </cell>
          <cell r="AI22">
            <v>50.148079590000002</v>
          </cell>
        </row>
        <row r="23">
          <cell r="B23" t="str">
            <v xml:space="preserve"> Bienes personales</v>
          </cell>
          <cell r="C23">
            <v>8.3731950899999994</v>
          </cell>
          <cell r="D23">
            <v>4.1429105599999998</v>
          </cell>
          <cell r="E23">
            <v>5.4491122599999997</v>
          </cell>
          <cell r="F23">
            <v>57.378754610000001</v>
          </cell>
          <cell r="G23">
            <v>58.440684920000002</v>
          </cell>
          <cell r="H23">
            <v>89.83598843</v>
          </cell>
          <cell r="I23">
            <v>18.087029340000001</v>
          </cell>
          <cell r="J23">
            <v>88.539869749999994</v>
          </cell>
          <cell r="K23">
            <v>14.0448957</v>
          </cell>
          <cell r="L23">
            <v>96.809563929999996</v>
          </cell>
          <cell r="M23">
            <v>12.891826229999999</v>
          </cell>
          <cell r="N23">
            <v>91.538664449999999</v>
          </cell>
          <cell r="O23">
            <v>545.53249527000003</v>
          </cell>
          <cell r="W23" t="str">
            <v xml:space="preserve"> Bienes personales</v>
          </cell>
          <cell r="Z23">
            <v>17.96521791</v>
          </cell>
          <cell r="AB23">
            <v>205.65542796</v>
          </cell>
          <cell r="AD23">
            <v>120.67179478999999</v>
          </cell>
          <cell r="AF23">
            <v>201.24005460999999</v>
          </cell>
          <cell r="AI23">
            <v>545.53249527000003</v>
          </cell>
        </row>
        <row r="24">
          <cell r="B24" t="str">
            <v xml:space="preserve"> Combustibles - Naftas</v>
          </cell>
          <cell r="C24">
            <v>153.54764764000001</v>
          </cell>
          <cell r="D24">
            <v>208.52423831999999</v>
          </cell>
          <cell r="E24">
            <v>178.2431516</v>
          </cell>
          <cell r="F24">
            <v>170.98134275000001</v>
          </cell>
          <cell r="G24">
            <v>189.27952166</v>
          </cell>
          <cell r="H24">
            <v>168.50662316</v>
          </cell>
          <cell r="I24">
            <v>169.82151927999999</v>
          </cell>
          <cell r="J24">
            <v>178.93264692</v>
          </cell>
          <cell r="K24">
            <v>179.50032415000001</v>
          </cell>
          <cell r="L24">
            <v>175.73637421999999</v>
          </cell>
          <cell r="M24">
            <v>177.88181298999999</v>
          </cell>
          <cell r="N24">
            <v>225.55483599999999</v>
          </cell>
          <cell r="O24">
            <v>2176.5100386900003</v>
          </cell>
          <cell r="W24" t="str">
            <v xml:space="preserve"> Combustibles - Naftas</v>
          </cell>
          <cell r="Z24">
            <v>540.31503756000006</v>
          </cell>
          <cell r="AB24">
            <v>528.76748756999996</v>
          </cell>
          <cell r="AD24">
            <v>528.25449034999997</v>
          </cell>
          <cell r="AF24">
            <v>579.17302321</v>
          </cell>
          <cell r="AI24">
            <v>2176.5100386900003</v>
          </cell>
        </row>
        <row r="25">
          <cell r="B25" t="str">
            <v xml:space="preserve"> Combustibles - Otros</v>
          </cell>
          <cell r="C25">
            <v>63.294507930000002</v>
          </cell>
          <cell r="D25">
            <v>108.08562163000001</v>
          </cell>
          <cell r="E25">
            <v>78.816537729999993</v>
          </cell>
          <cell r="F25">
            <v>124.65286072000001</v>
          </cell>
          <cell r="G25">
            <v>138.00113934000001</v>
          </cell>
          <cell r="H25">
            <v>117.28596974</v>
          </cell>
          <cell r="I25">
            <v>124.39270974</v>
          </cell>
          <cell r="J25">
            <v>114.17654671</v>
          </cell>
          <cell r="K25">
            <v>116.98357872</v>
          </cell>
          <cell r="L25">
            <v>115.52614314</v>
          </cell>
          <cell r="M25">
            <v>117.06686829</v>
          </cell>
          <cell r="N25">
            <v>193.08228609</v>
          </cell>
          <cell r="O25">
            <v>1411.36476978</v>
          </cell>
          <cell r="W25" t="str">
            <v xml:space="preserve"> Combustibles - Otros</v>
          </cell>
          <cell r="Z25">
            <v>250.19666728999999</v>
          </cell>
          <cell r="AB25">
            <v>379.93996980000003</v>
          </cell>
          <cell r="AD25">
            <v>355.55283516999998</v>
          </cell>
          <cell r="AF25">
            <v>425.67529751999996</v>
          </cell>
          <cell r="AI25">
            <v>1411.36476978</v>
          </cell>
        </row>
        <row r="26">
          <cell r="B26" t="str">
            <v xml:space="preserve"> Internos seguros</v>
          </cell>
          <cell r="C26">
            <v>22.564476890000002</v>
          </cell>
          <cell r="D26">
            <v>21.370655639999999</v>
          </cell>
          <cell r="E26">
            <v>23.654253319999999</v>
          </cell>
          <cell r="F26">
            <v>25.959491199999999</v>
          </cell>
          <cell r="G26">
            <v>24.1244242</v>
          </cell>
          <cell r="H26">
            <v>23.11338099</v>
          </cell>
          <cell r="I26">
            <v>23.390021539999999</v>
          </cell>
          <cell r="J26">
            <v>17.591827819999999</v>
          </cell>
          <cell r="K26">
            <v>18.044989869999998</v>
          </cell>
          <cell r="L26">
            <v>17.90877244</v>
          </cell>
          <cell r="M26">
            <v>19.596516829999999</v>
          </cell>
          <cell r="N26">
            <v>18.001283560000001</v>
          </cell>
          <cell r="O26">
            <v>255.32009429999999</v>
          </cell>
          <cell r="W26" t="str">
            <v xml:space="preserve"> Internos seguros</v>
          </cell>
          <cell r="Z26">
            <v>67.589385849999999</v>
          </cell>
          <cell r="AB26">
            <v>73.197296389999991</v>
          </cell>
          <cell r="AD26">
            <v>59.026839229999993</v>
          </cell>
          <cell r="AF26">
            <v>55.506572829999996</v>
          </cell>
          <cell r="AI26">
            <v>255.32009429999999</v>
          </cell>
        </row>
        <row r="27">
          <cell r="B27" t="str">
            <v xml:space="preserve"> Internos automotores gasoleros</v>
          </cell>
          <cell r="C27">
            <v>12.526967580000001</v>
          </cell>
          <cell r="D27">
            <v>8.4568088400000008</v>
          </cell>
          <cell r="E27">
            <v>8.6977206099999993</v>
          </cell>
          <cell r="F27">
            <v>10.98024624</v>
          </cell>
          <cell r="G27">
            <v>8.3604681000000003</v>
          </cell>
          <cell r="H27">
            <v>6.5720830499999998</v>
          </cell>
          <cell r="I27">
            <v>12.41197391</v>
          </cell>
          <cell r="J27">
            <v>13.66535805</v>
          </cell>
          <cell r="K27">
            <v>4.7820535700000004</v>
          </cell>
          <cell r="L27">
            <v>5.7902974499999997</v>
          </cell>
          <cell r="M27">
            <v>5.9224450500000003</v>
          </cell>
          <cell r="N27">
            <v>1.58770674</v>
          </cell>
          <cell r="O27">
            <v>99.75412919</v>
          </cell>
          <cell r="W27" t="str">
            <v xml:space="preserve"> Internos automotores gasoleros</v>
          </cell>
          <cell r="Z27">
            <v>29.681497030000003</v>
          </cell>
          <cell r="AB27">
            <v>25.912797389999998</v>
          </cell>
          <cell r="AD27">
            <v>30.859385530000004</v>
          </cell>
          <cell r="AF27">
            <v>13.300449240000001</v>
          </cell>
          <cell r="AI27">
            <v>99.75412919</v>
          </cell>
        </row>
        <row r="28">
          <cell r="B28" t="str">
            <v xml:space="preserve"> Adicional s/cigarrillos</v>
          </cell>
          <cell r="C28">
            <v>14.583774999999999</v>
          </cell>
          <cell r="D28">
            <v>15.17854546</v>
          </cell>
          <cell r="E28">
            <v>19.947850809999998</v>
          </cell>
          <cell r="F28">
            <v>16.044148610000001</v>
          </cell>
          <cell r="G28">
            <v>16.336265999999998</v>
          </cell>
          <cell r="H28">
            <v>16.19096523</v>
          </cell>
          <cell r="I28">
            <v>15.288965060000001</v>
          </cell>
          <cell r="J28">
            <v>17.009517890000001</v>
          </cell>
          <cell r="K28">
            <v>15.595628939999999</v>
          </cell>
          <cell r="L28">
            <v>12.955415670000001</v>
          </cell>
          <cell r="M28">
            <v>20.7905753</v>
          </cell>
          <cell r="N28">
            <v>17.07081741</v>
          </cell>
          <cell r="O28">
            <v>196.99247138000001</v>
          </cell>
          <cell r="W28" t="str">
            <v xml:space="preserve"> Adicional s/cigarrillos</v>
          </cell>
          <cell r="Z28">
            <v>49.710171269999996</v>
          </cell>
          <cell r="AB28">
            <v>48.571379840000006</v>
          </cell>
          <cell r="AD28">
            <v>47.894111889999998</v>
          </cell>
          <cell r="AF28">
            <v>50.816808379999998</v>
          </cell>
          <cell r="AI28">
            <v>196.99247138000001</v>
          </cell>
        </row>
        <row r="29">
          <cell r="B29" t="str">
            <v xml:space="preserve"> Radiodifusión p/TV, AM y FM</v>
          </cell>
          <cell r="C29">
            <v>10.77572842</v>
          </cell>
          <cell r="D29">
            <v>9.0708328700000003</v>
          </cell>
          <cell r="E29">
            <v>9.7724049700000002</v>
          </cell>
          <cell r="F29">
            <v>11.043774750000001</v>
          </cell>
          <cell r="G29">
            <v>9.6312711600000007</v>
          </cell>
          <cell r="H29">
            <v>9.7930307699999997</v>
          </cell>
          <cell r="I29">
            <v>11.764573029999999</v>
          </cell>
          <cell r="J29">
            <v>11.8265972</v>
          </cell>
          <cell r="K29">
            <v>10.579588680000001</v>
          </cell>
          <cell r="L29">
            <v>10.689779379999999</v>
          </cell>
          <cell r="M29">
            <v>12.32252824</v>
          </cell>
          <cell r="N29">
            <v>6.8291977599999996</v>
          </cell>
          <cell r="O29">
            <v>124.09930722999999</v>
          </cell>
          <cell r="W29" t="str">
            <v xml:space="preserve"> Radiodifusión p/TV, AM y FM</v>
          </cell>
          <cell r="Z29">
            <v>29.618966260000001</v>
          </cell>
          <cell r="AB29">
            <v>30.468076680000003</v>
          </cell>
          <cell r="AD29">
            <v>34.170758910000004</v>
          </cell>
          <cell r="AF29">
            <v>29.841505380000001</v>
          </cell>
          <cell r="AI29">
            <v>124.09930722999999</v>
          </cell>
        </row>
        <row r="30">
          <cell r="B30" t="str">
            <v xml:space="preserve"> Otros impuestos (2)</v>
          </cell>
          <cell r="C30">
            <v>36.805590074999998</v>
          </cell>
          <cell r="D30">
            <v>38.059094259999995</v>
          </cell>
          <cell r="E30">
            <v>49.190046345000006</v>
          </cell>
          <cell r="F30">
            <v>47.242577310000001</v>
          </cell>
          <cell r="G30">
            <v>46.847232564999999</v>
          </cell>
          <cell r="H30">
            <v>284.22992570999997</v>
          </cell>
          <cell r="I30">
            <v>68.919116099999997</v>
          </cell>
          <cell r="J30">
            <v>47.916126840000004</v>
          </cell>
          <cell r="K30">
            <v>49.25772027</v>
          </cell>
          <cell r="L30">
            <v>45.486506859999992</v>
          </cell>
          <cell r="M30">
            <v>48.910150925000003</v>
          </cell>
          <cell r="N30">
            <v>42.690751435000003</v>
          </cell>
          <cell r="O30">
            <v>805.55483869500017</v>
          </cell>
          <cell r="W30" t="str">
            <v xml:space="preserve"> Otros impuestos (2)</v>
          </cell>
          <cell r="Z30">
            <v>124.05473068000001</v>
          </cell>
          <cell r="AB30">
            <v>378.31973558499999</v>
          </cell>
          <cell r="AD30">
            <v>166.09296320999999</v>
          </cell>
          <cell r="AF30">
            <v>137.08740922000001</v>
          </cell>
          <cell r="AI30">
            <v>805.55483869500017</v>
          </cell>
        </row>
        <row r="31">
          <cell r="B31">
            <v>805.5546875</v>
          </cell>
          <cell r="W31">
            <v>805.5546875</v>
          </cell>
        </row>
        <row r="32">
          <cell r="B32" t="str">
            <v xml:space="preserve"> 2-SISTEMA DE SEG. SOCIAL</v>
          </cell>
          <cell r="C32">
            <v>1145.1231064400004</v>
          </cell>
          <cell r="D32">
            <v>780.09458230000018</v>
          </cell>
          <cell r="E32">
            <v>737.90180076000001</v>
          </cell>
          <cell r="F32">
            <v>712.75665818999994</v>
          </cell>
          <cell r="G32">
            <v>690.7932015099999</v>
          </cell>
          <cell r="H32">
            <v>665.36254854000026</v>
          </cell>
          <cell r="I32">
            <v>1018.4695106799998</v>
          </cell>
          <cell r="J32">
            <v>690.7184242300001</v>
          </cell>
          <cell r="K32">
            <v>756.46287343999984</v>
          </cell>
          <cell r="L32">
            <v>605.0620234999999</v>
          </cell>
          <cell r="M32">
            <v>686.17800719999991</v>
          </cell>
          <cell r="N32">
            <v>652.47963787000003</v>
          </cell>
          <cell r="O32">
            <v>9141.4023746599996</v>
          </cell>
          <cell r="W32" t="str">
            <v xml:space="preserve"> 2-SISTEMA DE SEG. SOCIAL</v>
          </cell>
          <cell r="Z32">
            <v>2663.1194895000008</v>
          </cell>
          <cell r="AB32">
            <v>2068.9124082400003</v>
          </cell>
          <cell r="AD32">
            <v>2465.6508083499998</v>
          </cell>
          <cell r="AF32">
            <v>1943.7196685699998</v>
          </cell>
          <cell r="AI32">
            <v>9141.4023746599996</v>
          </cell>
        </row>
        <row r="33">
          <cell r="B33">
            <v>9141.3984375</v>
          </cell>
          <cell r="W33">
            <v>9141.3984375</v>
          </cell>
        </row>
        <row r="34">
          <cell r="B34" t="str">
            <v xml:space="preserve"> Aportes personales</v>
          </cell>
          <cell r="C34">
            <v>702.93974877000005</v>
          </cell>
          <cell r="D34">
            <v>496.03093596000002</v>
          </cell>
          <cell r="E34">
            <v>496.21269853000001</v>
          </cell>
          <cell r="F34">
            <v>471.32184842999999</v>
          </cell>
          <cell r="G34">
            <v>476.92492522999999</v>
          </cell>
          <cell r="H34">
            <v>471.05899232000002</v>
          </cell>
          <cell r="I34">
            <v>671.50123341999995</v>
          </cell>
          <cell r="J34">
            <v>479.62557004000001</v>
          </cell>
          <cell r="K34">
            <v>473.30772537000001</v>
          </cell>
          <cell r="L34">
            <v>466.05512693999998</v>
          </cell>
          <cell r="M34">
            <v>482.63714317</v>
          </cell>
          <cell r="N34">
            <v>464.32899264999998</v>
          </cell>
          <cell r="O34">
            <v>6151.9449408300006</v>
          </cell>
          <cell r="W34" t="str">
            <v xml:space="preserve"> Aportes personales</v>
          </cell>
          <cell r="Z34">
            <v>1695.18338326</v>
          </cell>
          <cell r="AB34">
            <v>1419.3057659799999</v>
          </cell>
          <cell r="AD34">
            <v>1624.4345288300001</v>
          </cell>
          <cell r="AF34">
            <v>1413.0212627599999</v>
          </cell>
          <cell r="AI34">
            <v>6151.9449408300006</v>
          </cell>
        </row>
        <row r="35">
          <cell r="B35" t="str">
            <v xml:space="preserve"> Contribuciones patronales</v>
          </cell>
          <cell r="C35">
            <v>916.14038773000004</v>
          </cell>
          <cell r="D35">
            <v>599.08962242000007</v>
          </cell>
          <cell r="E35">
            <v>576.61496289000013</v>
          </cell>
          <cell r="F35">
            <v>551.64160140000001</v>
          </cell>
          <cell r="G35">
            <v>523.64487922000001</v>
          </cell>
          <cell r="H35">
            <v>523.28511277000007</v>
          </cell>
          <cell r="I35">
            <v>775.72563639999987</v>
          </cell>
          <cell r="J35">
            <v>529.64469451000002</v>
          </cell>
          <cell r="K35">
            <v>523.41036569000005</v>
          </cell>
          <cell r="L35">
            <v>443.77686550999999</v>
          </cell>
          <cell r="M35">
            <v>525.11070902000006</v>
          </cell>
          <cell r="N35">
            <v>506.77891202000006</v>
          </cell>
          <cell r="O35">
            <v>6994.8637495800003</v>
          </cell>
          <cell r="W35" t="str">
            <v xml:space="preserve"> Contribuciones patronales</v>
          </cell>
          <cell r="Z35">
            <v>2091.8449730400002</v>
          </cell>
          <cell r="AB35">
            <v>1598.5715933900001</v>
          </cell>
          <cell r="AD35">
            <v>1828.7806965999998</v>
          </cell>
          <cell r="AF35">
            <v>1475.6664865500002</v>
          </cell>
          <cell r="AI35">
            <v>6994.8637495800003</v>
          </cell>
        </row>
        <row r="36">
          <cell r="B36" t="str">
            <v xml:space="preserve"> Facilidades de pago</v>
          </cell>
          <cell r="W36" t="str">
            <v xml:space="preserve"> Facilidades de pago</v>
          </cell>
        </row>
        <row r="37">
          <cell r="B37" t="str">
            <v xml:space="preserve"> Otros ingresos (3)</v>
          </cell>
          <cell r="C37">
            <v>38.343122699999995</v>
          </cell>
          <cell r="D37">
            <v>35.602095980000001</v>
          </cell>
          <cell r="E37">
            <v>40.112948500000002</v>
          </cell>
          <cell r="F37">
            <v>35.304697539999999</v>
          </cell>
          <cell r="G37">
            <v>34.406697000000001</v>
          </cell>
          <cell r="H37">
            <v>30.729828120000001</v>
          </cell>
          <cell r="I37">
            <v>31.547733270000002</v>
          </cell>
          <cell r="J37">
            <v>32.857277519999997</v>
          </cell>
          <cell r="K37">
            <v>29.30924109</v>
          </cell>
          <cell r="L37">
            <v>30.48014427</v>
          </cell>
          <cell r="M37">
            <v>34.581200080000002</v>
          </cell>
          <cell r="N37">
            <v>29.426185639999996</v>
          </cell>
          <cell r="O37">
            <v>402.70117171000004</v>
          </cell>
          <cell r="W37" t="str">
            <v xml:space="preserve"> Otros ingresos (3)</v>
          </cell>
          <cell r="Z37">
            <v>114.05816718</v>
          </cell>
          <cell r="AB37">
            <v>100.44122265999999</v>
          </cell>
          <cell r="AD37">
            <v>93.714251880000006</v>
          </cell>
          <cell r="AF37">
            <v>94.487529989999999</v>
          </cell>
          <cell r="AI37">
            <v>402.70117171000004</v>
          </cell>
        </row>
        <row r="38">
          <cell r="B38" t="str">
            <v xml:space="preserve"> Capitalización (-)</v>
          </cell>
          <cell r="C38">
            <v>480.51916040999998</v>
          </cell>
          <cell r="D38">
            <v>342.23095024999998</v>
          </cell>
          <cell r="E38">
            <v>351.33282702999998</v>
          </cell>
          <cell r="F38">
            <v>344.38214539000001</v>
          </cell>
          <cell r="G38">
            <v>336.44545319999997</v>
          </cell>
          <cell r="H38">
            <v>325.54368168000002</v>
          </cell>
          <cell r="I38">
            <v>478.13134377</v>
          </cell>
          <cell r="J38">
            <v>338.59473580999997</v>
          </cell>
          <cell r="K38">
            <v>352.15121536999999</v>
          </cell>
          <cell r="L38">
            <v>333.10977829000001</v>
          </cell>
          <cell r="M38">
            <v>339.69092423000001</v>
          </cell>
          <cell r="N38">
            <v>329.63636638000003</v>
          </cell>
          <cell r="O38">
            <v>4351.7685818100008</v>
          </cell>
          <cell r="W38" t="str">
            <v xml:space="preserve"> Capitalización (-)</v>
          </cell>
          <cell r="Z38">
            <v>1174.0829376900001</v>
          </cell>
          <cell r="AB38">
            <v>1006.3712802699999</v>
          </cell>
          <cell r="AD38">
            <v>1168.8772949500001</v>
          </cell>
          <cell r="AF38">
            <v>1002.4370689</v>
          </cell>
          <cell r="AI38">
            <v>4351.7685818100008</v>
          </cell>
        </row>
        <row r="39">
          <cell r="B39" t="str">
            <v xml:space="preserve"> Rezagos, transitorios y otros (-)</v>
          </cell>
          <cell r="C39">
            <v>31.780992349999998</v>
          </cell>
          <cell r="D39">
            <v>8.3971218099999998</v>
          </cell>
          <cell r="E39">
            <v>23.705982129999999</v>
          </cell>
          <cell r="F39">
            <v>1.1293437900000001</v>
          </cell>
          <cell r="G39">
            <v>7.7378467400000002</v>
          </cell>
          <cell r="H39">
            <v>34.167702990000002</v>
          </cell>
          <cell r="I39">
            <v>-17.826251360000001</v>
          </cell>
          <cell r="J39">
            <v>12.814382030000001</v>
          </cell>
          <cell r="K39">
            <v>-82.586756660000006</v>
          </cell>
          <cell r="L39">
            <v>2.1403349299999999</v>
          </cell>
          <cell r="M39">
            <v>16.460120839999998</v>
          </cell>
          <cell r="N39">
            <v>18.41808606</v>
          </cell>
          <cell r="O39">
            <v>56.338905649999994</v>
          </cell>
          <cell r="W39" t="str">
            <v xml:space="preserve"> Rezagos, transitorios y otros (-)</v>
          </cell>
          <cell r="Z39">
            <v>63.884096290000002</v>
          </cell>
          <cell r="AB39">
            <v>43.034893520000004</v>
          </cell>
          <cell r="AD39">
            <v>-87.598625990000002</v>
          </cell>
          <cell r="AF39">
            <v>37.018541829999997</v>
          </cell>
          <cell r="AI39">
            <v>56.338905649999994</v>
          </cell>
        </row>
        <row r="40">
          <cell r="B40">
            <v>56.338897705078125</v>
          </cell>
          <cell r="W40">
            <v>56.338897705078125</v>
          </cell>
        </row>
        <row r="41">
          <cell r="B41" t="str">
            <v xml:space="preserve"> 3-COMERCIO EXTERIOR</v>
          </cell>
          <cell r="C41">
            <v>189.75932001000001</v>
          </cell>
          <cell r="D41">
            <v>165.58271429000001</v>
          </cell>
          <cell r="E41">
            <v>205.82796614999998</v>
          </cell>
          <cell r="F41">
            <v>180.55259097000001</v>
          </cell>
          <cell r="G41">
            <v>171.98858965000002</v>
          </cell>
          <cell r="H41">
            <v>190.0073893</v>
          </cell>
          <cell r="I41">
            <v>205.18224969000002</v>
          </cell>
          <cell r="J41">
            <v>196.83126699000002</v>
          </cell>
          <cell r="K41">
            <v>190.89900495999998</v>
          </cell>
          <cell r="L41">
            <v>189.86650822000001</v>
          </cell>
          <cell r="M41">
            <v>213.82880664999999</v>
          </cell>
          <cell r="N41">
            <v>202.49717573000001</v>
          </cell>
          <cell r="O41">
            <v>2302.8235826099999</v>
          </cell>
          <cell r="W41" t="str">
            <v xml:space="preserve"> 3-COMERCIO EXTERIOR</v>
          </cell>
          <cell r="Z41">
            <v>561.17000044999997</v>
          </cell>
          <cell r="AB41">
            <v>542.54856992000009</v>
          </cell>
          <cell r="AD41">
            <v>592.91252164000002</v>
          </cell>
          <cell r="AF41">
            <v>606.19249060000004</v>
          </cell>
          <cell r="AI41">
            <v>2302.8235826099999</v>
          </cell>
        </row>
        <row r="42">
          <cell r="B42">
            <v>2302.822265625</v>
          </cell>
          <cell r="W42">
            <v>2302.822265625</v>
          </cell>
        </row>
        <row r="43">
          <cell r="B43" t="str">
            <v xml:space="preserve"> Derechos de importación</v>
          </cell>
          <cell r="C43">
            <v>185.26380351</v>
          </cell>
          <cell r="D43">
            <v>159.54815608000001</v>
          </cell>
          <cell r="E43">
            <v>198.29346391999999</v>
          </cell>
          <cell r="F43">
            <v>173.37091842999999</v>
          </cell>
          <cell r="G43">
            <v>162.50039065000001</v>
          </cell>
          <cell r="H43">
            <v>181.22875658000001</v>
          </cell>
          <cell r="I43">
            <v>198.60854763</v>
          </cell>
          <cell r="J43">
            <v>190.20533087000001</v>
          </cell>
          <cell r="K43">
            <v>184.97662462</v>
          </cell>
          <cell r="L43">
            <v>185.45563489</v>
          </cell>
          <cell r="M43">
            <v>209.33001809000001</v>
          </cell>
          <cell r="N43">
            <v>198.37549652000001</v>
          </cell>
          <cell r="O43">
            <v>2227.15714179</v>
          </cell>
          <cell r="W43" t="str">
            <v xml:space="preserve"> Derechos de importación</v>
          </cell>
          <cell r="Z43">
            <v>543.10542351000004</v>
          </cell>
          <cell r="AB43">
            <v>517.10006566000004</v>
          </cell>
          <cell r="AD43">
            <v>573.79050312000004</v>
          </cell>
          <cell r="AF43">
            <v>593.16114949999996</v>
          </cell>
          <cell r="AI43">
            <v>2227.15714179</v>
          </cell>
        </row>
        <row r="44">
          <cell r="B44" t="str">
            <v xml:space="preserve"> Derechos de exportación</v>
          </cell>
          <cell r="C44">
            <v>6.7394679999999998E-2</v>
          </cell>
          <cell r="D44">
            <v>0.21361881999999999</v>
          </cell>
          <cell r="E44">
            <v>2.6378600400000001</v>
          </cell>
          <cell r="F44">
            <v>2.9760081500000002</v>
          </cell>
          <cell r="G44">
            <v>5.4923151299999997</v>
          </cell>
          <cell r="H44">
            <v>5.2615034100000004</v>
          </cell>
          <cell r="I44">
            <v>2.8436313900000001</v>
          </cell>
          <cell r="J44">
            <v>2.7161349800000001</v>
          </cell>
          <cell r="K44">
            <v>2.3378180400000002</v>
          </cell>
          <cell r="L44">
            <v>0.25645896000000001</v>
          </cell>
          <cell r="M44">
            <v>0.13662688000000001</v>
          </cell>
          <cell r="N44">
            <v>0.13959566000000001</v>
          </cell>
          <cell r="O44">
            <v>25.078966139999999</v>
          </cell>
          <cell r="W44" t="str">
            <v xml:space="preserve"> Derechos de exportación</v>
          </cell>
          <cell r="Z44">
            <v>2.9188735399999999</v>
          </cell>
          <cell r="AB44">
            <v>13.729826689999999</v>
          </cell>
          <cell r="AD44">
            <v>7.8975844100000003</v>
          </cell>
          <cell r="AF44">
            <v>0.53268150000000003</v>
          </cell>
          <cell r="AI44">
            <v>25.078966139999999</v>
          </cell>
        </row>
        <row r="45">
          <cell r="B45" t="str">
            <v xml:space="preserve"> Tasa de estadística</v>
          </cell>
          <cell r="C45">
            <v>4.4281218200000003</v>
          </cell>
          <cell r="D45">
            <v>5.8209393900000004</v>
          </cell>
          <cell r="E45">
            <v>4.8966421899999997</v>
          </cell>
          <cell r="F45">
            <v>4.2056643899999999</v>
          </cell>
          <cell r="G45">
            <v>3.9958838700000001</v>
          </cell>
          <cell r="H45">
            <v>3.5171293100000001</v>
          </cell>
          <cell r="I45">
            <v>3.7300706699999999</v>
          </cell>
          <cell r="J45">
            <v>3.9098011399999999</v>
          </cell>
          <cell r="K45">
            <v>3.5845623</v>
          </cell>
          <cell r="L45">
            <v>4.1544143699999996</v>
          </cell>
          <cell r="M45">
            <v>4.3621616799999998</v>
          </cell>
          <cell r="N45">
            <v>3.98208355</v>
          </cell>
          <cell r="O45">
            <v>50.58747468</v>
          </cell>
          <cell r="W45" t="str">
            <v xml:space="preserve"> Tasa de estadística</v>
          </cell>
          <cell r="Z45">
            <v>15.1457034</v>
          </cell>
          <cell r="AB45">
            <v>11.718677569999999</v>
          </cell>
          <cell r="AD45">
            <v>11.224434110000001</v>
          </cell>
          <cell r="AF45">
            <v>12.4986596</v>
          </cell>
          <cell r="AI45">
            <v>50.58747468</v>
          </cell>
        </row>
        <row r="46">
          <cell r="B46">
            <v>50.58746337890625</v>
          </cell>
          <cell r="W46">
            <v>50.58746337890625</v>
          </cell>
        </row>
        <row r="47">
          <cell r="B47">
            <v>50.58746337890625</v>
          </cell>
          <cell r="W47">
            <v>50.58746337890625</v>
          </cell>
        </row>
        <row r="48">
          <cell r="B48" t="str">
            <v xml:space="preserve"> TOTAL REC. TRIBUTARIOS</v>
          </cell>
          <cell r="C48">
            <v>4179.7166092700008</v>
          </cell>
          <cell r="D48">
            <v>3753.3791592600001</v>
          </cell>
          <cell r="E48">
            <v>3904.7960953499996</v>
          </cell>
          <cell r="F48">
            <v>3807.6217490800004</v>
          </cell>
          <cell r="G48">
            <v>4166.50943456</v>
          </cell>
          <cell r="H48">
            <v>4179.081979810001</v>
          </cell>
          <cell r="I48">
            <v>4074.5277891299993</v>
          </cell>
          <cell r="J48">
            <v>3990.1056930899999</v>
          </cell>
          <cell r="K48">
            <v>3921.4833979300001</v>
          </cell>
          <cell r="L48">
            <v>3795.4193454099996</v>
          </cell>
          <cell r="M48">
            <v>3984.1708582900001</v>
          </cell>
          <cell r="N48">
            <v>3886.2244478000002</v>
          </cell>
          <cell r="O48">
            <v>47643.036558980006</v>
          </cell>
          <cell r="W48" t="str">
            <v xml:space="preserve"> TOTAL REC. TRIBUTARIOS</v>
          </cell>
          <cell r="Z48">
            <v>11837.891863880001</v>
          </cell>
          <cell r="AB48">
            <v>12153.21316345</v>
          </cell>
          <cell r="AD48">
            <v>11986.116880149999</v>
          </cell>
          <cell r="AF48">
            <v>11665.814651500001</v>
          </cell>
          <cell r="AI48">
            <v>47643.036558980006</v>
          </cell>
        </row>
        <row r="49">
          <cell r="B49">
            <v>47643.03125</v>
          </cell>
          <cell r="W49">
            <v>47643.03125</v>
          </cell>
        </row>
        <row r="50">
          <cell r="B50">
            <v>47643.03125</v>
          </cell>
          <cell r="W50">
            <v>47643.03125</v>
          </cell>
        </row>
        <row r="51">
          <cell r="B51" t="str">
            <v xml:space="preserve"> TOTAL CON CAP.Y TRANSIT.</v>
          </cell>
          <cell r="C51">
            <v>4692.0167620300008</v>
          </cell>
          <cell r="D51">
            <v>4104.0072313199998</v>
          </cell>
          <cell r="E51">
            <v>4279.8349045099994</v>
          </cell>
          <cell r="F51">
            <v>4153.1332382600012</v>
          </cell>
          <cell r="G51">
            <v>4510.6927345000004</v>
          </cell>
          <cell r="H51">
            <v>4538.7933644800014</v>
          </cell>
          <cell r="I51">
            <v>4534.8328815399991</v>
          </cell>
          <cell r="J51">
            <v>4341.5148109299998</v>
          </cell>
          <cell r="K51">
            <v>4191.0478566399997</v>
          </cell>
          <cell r="L51">
            <v>4130.6694586299991</v>
          </cell>
          <cell r="M51">
            <v>4340.3219033599999</v>
          </cell>
          <cell r="N51">
            <v>4234.2789002400004</v>
          </cell>
          <cell r="O51">
            <v>52051.14404644</v>
          </cell>
          <cell r="W51" t="str">
            <v xml:space="preserve"> TOTAL CON CAP.Y TRANSIT.</v>
          </cell>
          <cell r="Z51">
            <v>13075.858897860002</v>
          </cell>
          <cell r="AB51">
            <v>13202.619337240003</v>
          </cell>
          <cell r="AD51">
            <v>13067.395549109999</v>
          </cell>
          <cell r="AF51">
            <v>12705.27026223</v>
          </cell>
          <cell r="AI51">
            <v>52051.14404644</v>
          </cell>
        </row>
        <row r="52">
          <cell r="B52">
            <v>52051.125</v>
          </cell>
          <cell r="W52">
            <v>52051.125</v>
          </cell>
        </row>
        <row r="53">
          <cell r="B53">
            <v>52051.125</v>
          </cell>
          <cell r="W53">
            <v>52051.125</v>
          </cell>
        </row>
        <row r="54">
          <cell r="B54" t="str">
            <v xml:space="preserve"> COPARTICIPADO (Bruto)</v>
          </cell>
          <cell r="C54">
            <v>2045.5995287285741</v>
          </cell>
          <cell r="D54">
            <v>1963.3528792882164</v>
          </cell>
          <cell r="E54">
            <v>2138.0915886673442</v>
          </cell>
          <cell r="F54">
            <v>2008.0880462361858</v>
          </cell>
          <cell r="G54">
            <v>2213.1033418346356</v>
          </cell>
          <cell r="H54">
            <v>2112.9666038755636</v>
          </cell>
          <cell r="I54">
            <v>1942.7576822253279</v>
          </cell>
          <cell r="J54">
            <v>2119.4749806538075</v>
          </cell>
          <cell r="K54">
            <v>2099.3683014740336</v>
          </cell>
          <cell r="L54">
            <v>2042.0213760301669</v>
          </cell>
          <cell r="M54">
            <v>2156.2198346034174</v>
          </cell>
          <cell r="N54">
            <v>1976.1536681123523</v>
          </cell>
          <cell r="O54">
            <v>24817.197831729623</v>
          </cell>
          <cell r="W54" t="str">
            <v xml:space="preserve"> COPARTICIPADO (Bruto)</v>
          </cell>
          <cell r="Z54">
            <v>6147.043996684135</v>
          </cell>
          <cell r="AB54">
            <v>6334.1579919463857</v>
          </cell>
          <cell r="AD54">
            <v>6161.6009643531688</v>
          </cell>
          <cell r="AF54">
            <v>6174.3948787459367</v>
          </cell>
          <cell r="AI54">
            <v>24817.197831729623</v>
          </cell>
        </row>
        <row r="55">
          <cell r="B55" t="str">
            <v xml:space="preserve"> COPARTICIPADO (Neto) (4)</v>
          </cell>
          <cell r="C55">
            <v>1692.959599419288</v>
          </cell>
          <cell r="D55">
            <v>1623.049947394984</v>
          </cell>
          <cell r="E55">
            <v>1771.5778503672425</v>
          </cell>
          <cell r="F55">
            <v>1661.074839300758</v>
          </cell>
          <cell r="G55">
            <v>1835.3378405594401</v>
          </cell>
          <cell r="H55">
            <v>1750.221613294229</v>
          </cell>
          <cell r="I55">
            <v>1605.5440298915287</v>
          </cell>
          <cell r="J55">
            <v>1755.7537335557363</v>
          </cell>
          <cell r="K55">
            <v>1738.6630562529285</v>
          </cell>
          <cell r="L55">
            <v>1689.9181696256419</v>
          </cell>
          <cell r="M55">
            <v>1786.9868594129048</v>
          </cell>
          <cell r="N55">
            <v>1633.9306178954994</v>
          </cell>
          <cell r="O55">
            <v>20545.018156970182</v>
          </cell>
          <cell r="W55" t="str">
            <v xml:space="preserve"> COPARTICIPADO (Neto) (4)</v>
          </cell>
          <cell r="Z55">
            <v>5087.5873971815145</v>
          </cell>
          <cell r="AB55">
            <v>5246.6342931544277</v>
          </cell>
          <cell r="AD55">
            <v>5099.9608197001935</v>
          </cell>
          <cell r="AF55">
            <v>5110.8356469340461</v>
          </cell>
          <cell r="AI55">
            <v>20545.018156970182</v>
          </cell>
        </row>
        <row r="56">
          <cell r="B56">
            <v>20545.015625</v>
          </cell>
          <cell r="W56">
            <v>20545.015625</v>
          </cell>
        </row>
        <row r="57">
          <cell r="B57">
            <v>20545.015625</v>
          </cell>
          <cell r="W57">
            <v>20545.015625</v>
          </cell>
        </row>
        <row r="58">
          <cell r="B58" t="str">
            <v xml:space="preserve"> CLASIF. PRESUPUEST.</v>
          </cell>
          <cell r="C58">
            <v>4179.7166092700008</v>
          </cell>
          <cell r="D58">
            <v>3753.3791592599996</v>
          </cell>
          <cell r="E58">
            <v>3904.7960953499996</v>
          </cell>
          <cell r="F58">
            <v>3807.62174908</v>
          </cell>
          <cell r="G58">
            <v>4166.50943456</v>
          </cell>
          <cell r="H58">
            <v>4179.081979810001</v>
          </cell>
          <cell r="I58">
            <v>4074.5277891299993</v>
          </cell>
          <cell r="J58">
            <v>3990.1056930899999</v>
          </cell>
          <cell r="K58">
            <v>3921.4833979300001</v>
          </cell>
          <cell r="L58">
            <v>3795.4193454099996</v>
          </cell>
          <cell r="M58">
            <v>3984.1708582900001</v>
          </cell>
          <cell r="N58">
            <v>3886.2244478000002</v>
          </cell>
          <cell r="O58">
            <v>47643.036558980006</v>
          </cell>
          <cell r="W58" t="str">
            <v xml:space="preserve"> CLASIF. PRESUPUEST.</v>
          </cell>
          <cell r="Z58">
            <v>11837.891863879999</v>
          </cell>
          <cell r="AB58">
            <v>12153.21316345</v>
          </cell>
          <cell r="AD58">
            <v>11986.116880149999</v>
          </cell>
          <cell r="AF58">
            <v>11665.814651500001</v>
          </cell>
          <cell r="AI58">
            <v>47643.036558980006</v>
          </cell>
        </row>
        <row r="59">
          <cell r="B59">
            <v>47643.03125</v>
          </cell>
          <cell r="W59">
            <v>47643.03125</v>
          </cell>
        </row>
        <row r="60">
          <cell r="B60" t="str">
            <v xml:space="preserve"> Administración Nacional</v>
          </cell>
          <cell r="C60">
            <v>1978.4754774879634</v>
          </cell>
          <cell r="D60">
            <v>1959.2436329288701</v>
          </cell>
          <cell r="E60">
            <v>2067.0844753870456</v>
          </cell>
          <cell r="F60">
            <v>2031.1240998135975</v>
          </cell>
          <cell r="G60">
            <v>2312.7406813218277</v>
          </cell>
          <cell r="H60">
            <v>2382.8569699858722</v>
          </cell>
          <cell r="I60">
            <v>2044.4893922054164</v>
          </cell>
          <cell r="J60">
            <v>2165.5330926388651</v>
          </cell>
          <cell r="K60">
            <v>2080.2890400823608</v>
          </cell>
          <cell r="L60">
            <v>2089.8551366001616</v>
          </cell>
          <cell r="M60">
            <v>2186.5120623821813</v>
          </cell>
          <cell r="N60">
            <v>2167.6819947186641</v>
          </cell>
          <cell r="O60">
            <v>25465.886055552823</v>
          </cell>
          <cell r="W60" t="str">
            <v xml:space="preserve"> Administración Nacional</v>
          </cell>
          <cell r="Z60">
            <v>6004.8035858038784</v>
          </cell>
          <cell r="AB60">
            <v>6726.7217511212966</v>
          </cell>
          <cell r="AD60">
            <v>6290.3115249266421</v>
          </cell>
          <cell r="AF60">
            <v>6444.0491937010074</v>
          </cell>
          <cell r="AI60">
            <v>25465.886055552823</v>
          </cell>
        </row>
        <row r="61">
          <cell r="B61" t="str">
            <v xml:space="preserve"> Contribuciones Seguridad Social (4)</v>
          </cell>
          <cell r="C61">
            <v>1116.3889074100005</v>
          </cell>
          <cell r="D61">
            <v>761.9286471700002</v>
          </cell>
          <cell r="E61">
            <v>730.31683853000004</v>
          </cell>
          <cell r="F61">
            <v>696.97604476999993</v>
          </cell>
          <cell r="G61">
            <v>676.17135007999991</v>
          </cell>
          <cell r="H61">
            <v>651.11920243000031</v>
          </cell>
          <cell r="I61">
            <v>992.01386981999974</v>
          </cell>
          <cell r="J61">
            <v>675.50314681000009</v>
          </cell>
          <cell r="K61">
            <v>739.3105934099998</v>
          </cell>
          <cell r="L61">
            <v>589.80981522999991</v>
          </cell>
          <cell r="M61">
            <v>670.31682764999994</v>
          </cell>
          <cell r="N61">
            <v>636.84395827000003</v>
          </cell>
          <cell r="O61">
            <v>8936.6992015799988</v>
          </cell>
          <cell r="W61" t="str">
            <v xml:space="preserve"> Contribuciones Seguridad Social (4)</v>
          </cell>
          <cell r="Z61">
            <v>2608.6343931100009</v>
          </cell>
          <cell r="AB61">
            <v>2024.26659728</v>
          </cell>
          <cell r="AD61">
            <v>2406.8276100399999</v>
          </cell>
          <cell r="AF61">
            <v>1896.97060115</v>
          </cell>
          <cell r="AI61">
            <v>8936.6992015799988</v>
          </cell>
        </row>
        <row r="62">
          <cell r="B62" t="str">
            <v xml:space="preserve"> Provincias (5)</v>
          </cell>
          <cell r="C62">
            <v>1056.1180253420368</v>
          </cell>
          <cell r="D62">
            <v>1014.0409440311298</v>
          </cell>
          <cell r="E62">
            <v>1099.8098192029538</v>
          </cell>
          <cell r="F62">
            <v>1063.7409910764029</v>
          </cell>
          <cell r="G62">
            <v>1162.9755517281726</v>
          </cell>
          <cell r="H62">
            <v>1130.8624612841286</v>
          </cell>
          <cell r="I62">
            <v>1011.5688862445832</v>
          </cell>
          <cell r="J62">
            <v>1133.8541762211348</v>
          </cell>
          <cell r="K62">
            <v>1084.7314844076393</v>
          </cell>
          <cell r="L62">
            <v>1100.5021853098378</v>
          </cell>
          <cell r="M62">
            <v>1111.4807887078184</v>
          </cell>
          <cell r="N62">
            <v>1066.0628152113356</v>
          </cell>
          <cell r="O62">
            <v>13035.748128767174</v>
          </cell>
          <cell r="W62" t="str">
            <v xml:space="preserve"> Provincias (5)</v>
          </cell>
          <cell r="Z62">
            <v>3169.9687885761205</v>
          </cell>
          <cell r="AB62">
            <v>3357.5790040887041</v>
          </cell>
          <cell r="AD62">
            <v>3230.1545468733575</v>
          </cell>
          <cell r="AF62">
            <v>3278.0457892289924</v>
          </cell>
          <cell r="AI62">
            <v>13035.748128767174</v>
          </cell>
        </row>
        <row r="63">
          <cell r="B63" t="str">
            <v xml:space="preserve"> No presupuestarios (7)</v>
          </cell>
          <cell r="C63">
            <v>28.734199030000003</v>
          </cell>
          <cell r="D63">
            <v>18.165935129999998</v>
          </cell>
          <cell r="E63">
            <v>7.5849622299999986</v>
          </cell>
          <cell r="F63">
            <v>15.780613419999998</v>
          </cell>
          <cell r="G63">
            <v>14.62185143</v>
          </cell>
          <cell r="H63">
            <v>14.243346110000001</v>
          </cell>
          <cell r="I63">
            <v>26.455640859999999</v>
          </cell>
          <cell r="J63">
            <v>15.21527742</v>
          </cell>
          <cell r="K63">
            <v>17.15228003</v>
          </cell>
          <cell r="L63">
            <v>15.252208270000001</v>
          </cell>
          <cell r="M63">
            <v>15.861179549999999</v>
          </cell>
          <cell r="N63">
            <v>15.6356796</v>
          </cell>
          <cell r="O63">
            <v>204.70317308</v>
          </cell>
          <cell r="W63" t="str">
            <v xml:space="preserve"> No presupuestarios (7)</v>
          </cell>
          <cell r="Z63">
            <v>54.485096389999995</v>
          </cell>
          <cell r="AB63">
            <v>44.645810959999999</v>
          </cell>
          <cell r="AD63">
            <v>58.823198309999995</v>
          </cell>
          <cell r="AF63">
            <v>46.749067420000003</v>
          </cell>
          <cell r="AI63">
            <v>204.70317308</v>
          </cell>
        </row>
        <row r="64">
          <cell r="B64">
            <v>204.703125</v>
          </cell>
          <cell r="W64">
            <v>204.703125</v>
          </cell>
        </row>
        <row r="65">
          <cell r="B65">
            <v>204.703125</v>
          </cell>
          <cell r="W65">
            <v>204.703125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y otros menores.</v>
          </cell>
          <cell r="W68" t="str">
            <v>(2)  : Entradas de Cine, Monotributo Impositivo, Emerg. s/Automotores, Motos, Embarcaciones y Aeronaves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netos de Asignaciones Familiares Compensables.</v>
          </cell>
          <cell r="W71" t="str">
            <v>(4)  : Datos netos de Asignaciones Familiares Compensables.</v>
          </cell>
        </row>
        <row r="72">
          <cell r="B72" t="str">
            <v>(5)  : 56,66% de Coparticipados (neto), 56,66% del 93,73% de Bienes Personales, 30% de Monotributo impositivo, y sumas fijas por Pacto Fiscal y Ganancias.</v>
          </cell>
          <cell r="W72" t="str">
            <v>(5)  : 56,66% de Coparticipados (neto), 56,66% del 93,73% de Bienes Personales, 30% de Monotributo impositivo, y sumas fijas por Pacto Fiscal y Ganancias.</v>
          </cell>
        </row>
        <row r="73">
          <cell r="B73" t="str">
            <v>(6)  : Fondo Solidario de Redistribución.</v>
          </cell>
          <cell r="W73" t="str">
            <v>(6)  : Fondo Solidario de Redistribución.</v>
          </cell>
        </row>
        <row r="74">
          <cell r="W74">
            <v>204.703125</v>
          </cell>
        </row>
        <row r="274">
          <cell r="W274">
            <v>204.703125</v>
          </cell>
        </row>
      </sheetData>
      <sheetData sheetId="2" refreshError="1">
        <row r="1">
          <cell r="B1" t="str">
            <v>(L:\Y\MENSUAL\RECIMP2000)</v>
          </cell>
          <cell r="D1" t="str">
            <v xml:space="preserve">                      Dirección Nacional de Investigaciones y Análisis Fiscal</v>
          </cell>
          <cell r="O1">
            <v>37075.568050925925</v>
          </cell>
          <cell r="W1" t="str">
            <v>(L:\Y\MENSUAL\RECIMP2000)</v>
          </cell>
          <cell r="Y1" t="str">
            <v xml:space="preserve">                                    Dirección Nacional de Investigaciones y Análisis Fiscal</v>
          </cell>
          <cell r="AI1">
            <v>37075.568050925925</v>
          </cell>
        </row>
        <row r="5">
          <cell r="B5" t="str">
            <v>RECURSOS TRIBUTARIOS AÑO 2000 (1)</v>
          </cell>
          <cell r="W5" t="str">
            <v>RECURSOS TRIBUTARIOS AÑO 2000 (1)</v>
          </cell>
        </row>
        <row r="6">
          <cell r="B6" t="str">
            <v>en millones de pesos de julio de 1999</v>
          </cell>
          <cell r="W6" t="str">
            <v>en millones de pesos de julio de 1999</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2957.6760339860011</v>
          </cell>
          <cell r="D11">
            <v>2771.1221759304572</v>
          </cell>
          <cell r="E11">
            <v>2885.7778859465839</v>
          </cell>
          <cell r="F11">
            <v>3077.8289044969442</v>
          </cell>
          <cell r="G11">
            <v>3466.2527440903182</v>
          </cell>
          <cell r="H11">
            <v>3908.4934524540809</v>
          </cell>
          <cell r="I11">
            <v>3038.8917503237763</v>
          </cell>
          <cell r="J11">
            <v>3324.7859140529786</v>
          </cell>
          <cell r="K11">
            <v>3057.6212758320112</v>
          </cell>
          <cell r="L11">
            <v>3143.6928939258387</v>
          </cell>
          <cell r="M11">
            <v>3072.6882992267101</v>
          </cell>
          <cell r="N11">
            <v>3131.0161508800002</v>
          </cell>
          <cell r="O11">
            <v>37835.847481145705</v>
          </cell>
          <cell r="W11" t="str">
            <v xml:space="preserve"> 1- DGI (Excl. Sist. Seg. Social)</v>
          </cell>
          <cell r="Z11">
            <v>8614.5760958630417</v>
          </cell>
          <cell r="AB11">
            <v>10452.575101041342</v>
          </cell>
          <cell r="AD11">
            <v>9421.298940208766</v>
          </cell>
          <cell r="AF11">
            <v>9347.3973440325499</v>
          </cell>
          <cell r="AI11">
            <v>37835.847481145705</v>
          </cell>
        </row>
        <row r="12">
          <cell r="B12">
            <v>37835.84375</v>
          </cell>
          <cell r="W12">
            <v>37835.84375</v>
          </cell>
        </row>
        <row r="13">
          <cell r="B13" t="str">
            <v xml:space="preserve"> Ganancias</v>
          </cell>
          <cell r="C13">
            <v>728.09214022685444</v>
          </cell>
          <cell r="D13">
            <v>695.74000832114984</v>
          </cell>
          <cell r="E13">
            <v>688.37035961558115</v>
          </cell>
          <cell r="F13">
            <v>766.86139237126349</v>
          </cell>
          <cell r="G13">
            <v>1182.8214198426192</v>
          </cell>
          <cell r="H13">
            <v>1356.760955072619</v>
          </cell>
          <cell r="I13">
            <v>796.00853439602668</v>
          </cell>
          <cell r="J13">
            <v>895.2280369973862</v>
          </cell>
          <cell r="K13">
            <v>728.92158713784954</v>
          </cell>
          <cell r="L13">
            <v>855.34616112593187</v>
          </cell>
          <cell r="M13">
            <v>816.76865581793993</v>
          </cell>
          <cell r="N13">
            <v>875.75183126000002</v>
          </cell>
          <cell r="O13">
            <v>10386.671082185221</v>
          </cell>
          <cell r="W13" t="str">
            <v xml:space="preserve"> Ganancias</v>
          </cell>
          <cell r="Z13">
            <v>2112.2025081635852</v>
          </cell>
          <cell r="AB13">
            <v>3306.4437672865015</v>
          </cell>
          <cell r="AD13">
            <v>2420.1581585312624</v>
          </cell>
          <cell r="AF13">
            <v>2547.8666482038716</v>
          </cell>
          <cell r="AI13">
            <v>10386.671082185221</v>
          </cell>
        </row>
        <row r="14">
          <cell r="B14" t="str">
            <v xml:space="preserve"> IVA      </v>
          </cell>
          <cell r="C14">
            <v>1624.9819272046288</v>
          </cell>
          <cell r="D14">
            <v>1357.4253563320028</v>
          </cell>
          <cell r="E14">
            <v>1598.6246185491545</v>
          </cell>
          <cell r="F14">
            <v>1545.2002340319605</v>
          </cell>
          <cell r="G14">
            <v>1539.4687180112048</v>
          </cell>
          <cell r="H14">
            <v>1703.9170801965399</v>
          </cell>
          <cell r="I14">
            <v>1617.549658782983</v>
          </cell>
          <cell r="J14">
            <v>1630.7127290446222</v>
          </cell>
          <cell r="K14">
            <v>1659.9836193339631</v>
          </cell>
          <cell r="L14">
            <v>1499.3301358134197</v>
          </cell>
          <cell r="M14">
            <v>1556.3516433471</v>
          </cell>
          <cell r="N14">
            <v>1542.7499218400001</v>
          </cell>
          <cell r="O14">
            <v>18876.295642487581</v>
          </cell>
          <cell r="W14" t="str">
            <v xml:space="preserve"> IVA      </v>
          </cell>
          <cell r="Z14">
            <v>4581.031902085786</v>
          </cell>
          <cell r="AB14">
            <v>4788.5860322397057</v>
          </cell>
          <cell r="AD14">
            <v>4908.2460071615687</v>
          </cell>
          <cell r="AF14">
            <v>4598.4317010005198</v>
          </cell>
          <cell r="AI14">
            <v>18876.295642487581</v>
          </cell>
        </row>
        <row r="15">
          <cell r="B15" t="str">
            <v xml:space="preserve"> Reintegros (-)         </v>
          </cell>
          <cell r="C15">
            <v>33.841380760516302</v>
          </cell>
          <cell r="D15">
            <v>41.73003606927255</v>
          </cell>
          <cell r="E15">
            <v>64.587816303363198</v>
          </cell>
          <cell r="F15">
            <v>42.902602968978435</v>
          </cell>
          <cell r="G15">
            <v>52.096490657172559</v>
          </cell>
          <cell r="H15">
            <v>50.187947963558585</v>
          </cell>
          <cell r="I15">
            <v>45.092816000394066</v>
          </cell>
          <cell r="J15">
            <v>52.664251934191832</v>
          </cell>
          <cell r="K15">
            <v>53.79124170609289</v>
          </cell>
          <cell r="L15">
            <v>49.155109968306355</v>
          </cell>
          <cell r="M15">
            <v>48.224671006049995</v>
          </cell>
          <cell r="N15">
            <v>44.427730930000003</v>
          </cell>
          <cell r="O15">
            <v>578.70209626789676</v>
          </cell>
          <cell r="W15" t="str">
            <v xml:space="preserve"> Reintegros (-)         </v>
          </cell>
          <cell r="Z15">
            <v>140.15923313315204</v>
          </cell>
          <cell r="AB15">
            <v>145.18704158970957</v>
          </cell>
          <cell r="AD15">
            <v>151.54830964067878</v>
          </cell>
          <cell r="AF15">
            <v>141.80751190435635</v>
          </cell>
          <cell r="AI15">
            <v>578.70209626789676</v>
          </cell>
        </row>
        <row r="16">
          <cell r="B16" t="str">
            <v xml:space="preserve"> Internos coparticipados</v>
          </cell>
          <cell r="C16">
            <v>176.28976202825183</v>
          </cell>
          <cell r="D16">
            <v>88.631606228295922</v>
          </cell>
          <cell r="E16">
            <v>117.96108956760649</v>
          </cell>
          <cell r="F16">
            <v>129.55936548448929</v>
          </cell>
          <cell r="G16">
            <v>110.76704980929063</v>
          </cell>
          <cell r="H16">
            <v>114.63455389995427</v>
          </cell>
          <cell r="I16">
            <v>124.5349779131879</v>
          </cell>
          <cell r="J16">
            <v>128.29155403769067</v>
          </cell>
          <cell r="K16">
            <v>124.0155080767256</v>
          </cell>
          <cell r="L16">
            <v>148.23830747864181</v>
          </cell>
          <cell r="M16">
            <v>116.26920191249999</v>
          </cell>
          <cell r="N16">
            <v>138.36836915999999</v>
          </cell>
          <cell r="O16">
            <v>1517.5613455966345</v>
          </cell>
          <cell r="W16" t="str">
            <v xml:space="preserve"> Internos coparticipados</v>
          </cell>
          <cell r="Z16">
            <v>382.88245782415424</v>
          </cell>
          <cell r="AB16">
            <v>354.96096919373417</v>
          </cell>
          <cell r="AD16">
            <v>376.84204002760418</v>
          </cell>
          <cell r="AF16">
            <v>402.8758785511418</v>
          </cell>
          <cell r="AI16">
            <v>1517.5613455966345</v>
          </cell>
        </row>
        <row r="17">
          <cell r="B17" t="str">
            <v xml:space="preserve"> Premios de juegos</v>
          </cell>
          <cell r="C17">
            <v>8.1783764750212544</v>
          </cell>
          <cell r="D17">
            <v>7.2640901486440947</v>
          </cell>
          <cell r="E17">
            <v>13.28232442518024</v>
          </cell>
          <cell r="F17">
            <v>3.9241545854841409</v>
          </cell>
          <cell r="G17">
            <v>5.8364855706244478</v>
          </cell>
          <cell r="H17">
            <v>3.9566217583808587</v>
          </cell>
          <cell r="I17">
            <v>2.9150529534159744</v>
          </cell>
          <cell r="J17">
            <v>9.0524378175759264</v>
          </cell>
          <cell r="K17">
            <v>3.2262918752401957</v>
          </cell>
          <cell r="L17">
            <v>11.660217559049151</v>
          </cell>
          <cell r="M17">
            <v>7.3676060889299988</v>
          </cell>
          <cell r="N17">
            <v>5.0310916299999997</v>
          </cell>
          <cell r="O17">
            <v>81.694750887546292</v>
          </cell>
          <cell r="W17" t="str">
            <v xml:space="preserve"> Premios de juegos</v>
          </cell>
          <cell r="Z17">
            <v>28.724791048845589</v>
          </cell>
          <cell r="AB17">
            <v>13.717261914489448</v>
          </cell>
          <cell r="AD17">
            <v>15.193782646232098</v>
          </cell>
          <cell r="AF17">
            <v>24.05891527797915</v>
          </cell>
          <cell r="AI17">
            <v>81.694750887546292</v>
          </cell>
        </row>
        <row r="18">
          <cell r="B18" t="str">
            <v xml:space="preserve"> Transferencias de inmuebles</v>
          </cell>
          <cell r="C18">
            <v>5.7343453692204003</v>
          </cell>
          <cell r="D18">
            <v>2.723570185853418</v>
          </cell>
          <cell r="E18">
            <v>3.8789245719973886</v>
          </cell>
          <cell r="F18">
            <v>4.4675938460464213</v>
          </cell>
          <cell r="G18">
            <v>3.907036917668453</v>
          </cell>
          <cell r="H18">
            <v>4.6328955298093959</v>
          </cell>
          <cell r="I18">
            <v>4.8653365962600006</v>
          </cell>
          <cell r="J18">
            <v>4.5321103723765361</v>
          </cell>
          <cell r="K18">
            <v>5.1279746910631543</v>
          </cell>
          <cell r="L18">
            <v>4.7063004891895845</v>
          </cell>
          <cell r="M18">
            <v>4.5349535469599997</v>
          </cell>
          <cell r="N18">
            <v>4.9120901300000002</v>
          </cell>
          <cell r="O18">
            <v>54.023132246444746</v>
          </cell>
          <cell r="W18" t="str">
            <v xml:space="preserve"> Transferencias de inmuebles</v>
          </cell>
          <cell r="Z18">
            <v>12.336840127071206</v>
          </cell>
          <cell r="AB18">
            <v>13.00752629352427</v>
          </cell>
          <cell r="AD18">
            <v>14.525421659699692</v>
          </cell>
          <cell r="AF18">
            <v>14.153344166149584</v>
          </cell>
          <cell r="AI18">
            <v>54.023132246444746</v>
          </cell>
        </row>
        <row r="19">
          <cell r="B19" t="str">
            <v xml:space="preserve"> Ganancia mínima presunta</v>
          </cell>
          <cell r="C19">
            <v>47.577764268395192</v>
          </cell>
          <cell r="D19">
            <v>49.674379509997564</v>
          </cell>
          <cell r="E19">
            <v>46.439178427914179</v>
          </cell>
          <cell r="F19">
            <v>47.742197215775867</v>
          </cell>
          <cell r="G19">
            <v>54.981786263094797</v>
          </cell>
          <cell r="H19">
            <v>48.240587338480779</v>
          </cell>
          <cell r="I19">
            <v>44.587984770966507</v>
          </cell>
          <cell r="J19">
            <v>47.289659519399343</v>
          </cell>
          <cell r="K19">
            <v>45.487853379628902</v>
          </cell>
          <cell r="L19">
            <v>48.906616165748943</v>
          </cell>
          <cell r="M19">
            <v>51.144640044119996</v>
          </cell>
          <cell r="N19">
            <v>63.967491780000003</v>
          </cell>
          <cell r="O19">
            <v>596.04013868352217</v>
          </cell>
          <cell r="W19" t="str">
            <v xml:space="preserve"> Ganancia mínima presunta</v>
          </cell>
          <cell r="Z19">
            <v>143.69132220630695</v>
          </cell>
          <cell r="AB19">
            <v>150.96457081735144</v>
          </cell>
          <cell r="AD19">
            <v>137.36549766999474</v>
          </cell>
          <cell r="AF19">
            <v>164.01874798986893</v>
          </cell>
          <cell r="AI19">
            <v>596.04013868352217</v>
          </cell>
        </row>
        <row r="20">
          <cell r="B20" t="str">
            <v xml:space="preserve"> Intereses pagados</v>
          </cell>
          <cell r="C20">
            <v>60.712505547857887</v>
          </cell>
          <cell r="D20">
            <v>68.405201869687005</v>
          </cell>
          <cell r="E20">
            <v>89.321297998759846</v>
          </cell>
          <cell r="F20">
            <v>72.886478343497572</v>
          </cell>
          <cell r="G20">
            <v>74.215963219450629</v>
          </cell>
          <cell r="H20">
            <v>73.516835643021423</v>
          </cell>
          <cell r="I20">
            <v>65.613608759042933</v>
          </cell>
          <cell r="J20">
            <v>70.546171624303156</v>
          </cell>
          <cell r="K20">
            <v>72.038570117281608</v>
          </cell>
          <cell r="L20">
            <v>61.078962182910885</v>
          </cell>
          <cell r="M20">
            <v>79.185554001179995</v>
          </cell>
          <cell r="N20">
            <v>61.60634718</v>
          </cell>
          <cell r="O20">
            <v>849.12749648699287</v>
          </cell>
          <cell r="W20" t="str">
            <v xml:space="preserve"> Intereses pagados</v>
          </cell>
          <cell r="Z20">
            <v>218.43900541630472</v>
          </cell>
          <cell r="AB20">
            <v>220.61927720596964</v>
          </cell>
          <cell r="AD20">
            <v>208.1983505006277</v>
          </cell>
          <cell r="AF20">
            <v>201.87086336409089</v>
          </cell>
          <cell r="AI20">
            <v>849.12749648699287</v>
          </cell>
        </row>
        <row r="21">
          <cell r="B21" t="str">
            <v xml:space="preserve"> Otros coparticipados</v>
          </cell>
          <cell r="C21">
            <v>4.4031187277064578</v>
          </cell>
          <cell r="D21">
            <v>5.396956229979005</v>
          </cell>
          <cell r="E21">
            <v>7.389491634525549</v>
          </cell>
          <cell r="F21">
            <v>43.081209757422648</v>
          </cell>
          <cell r="G21">
            <v>30.841424089341235</v>
          </cell>
          <cell r="H21">
            <v>29.478274751721905</v>
          </cell>
          <cell r="I21">
            <v>27.103422389211332</v>
          </cell>
          <cell r="J21">
            <v>25.556791609523092</v>
          </cell>
          <cell r="K21">
            <v>24.202797188191017</v>
          </cell>
          <cell r="L21">
            <v>15.153095933777966</v>
          </cell>
          <cell r="M21">
            <v>6.2375911699949977</v>
          </cell>
          <cell r="N21">
            <v>6.5602509500000004</v>
          </cell>
          <cell r="O21">
            <v>225.40442443139523</v>
          </cell>
          <cell r="W21" t="str">
            <v xml:space="preserve"> Otros coparticipados</v>
          </cell>
          <cell r="Z21">
            <v>17.189566592211012</v>
          </cell>
          <cell r="AB21">
            <v>103.40090859848578</v>
          </cell>
          <cell r="AD21">
            <v>76.863011186925434</v>
          </cell>
          <cell r="AF21">
            <v>27.950938053772962</v>
          </cell>
          <cell r="AI21">
            <v>225.40442443139523</v>
          </cell>
        </row>
        <row r="22">
          <cell r="B22" t="str">
            <v xml:space="preserve"> Sellos</v>
          </cell>
          <cell r="C22">
            <v>4.172685066979577</v>
          </cell>
          <cell r="D22">
            <v>3.0317648956610954</v>
          </cell>
          <cell r="E22">
            <v>3.1706447061952292</v>
          </cell>
          <cell r="F22">
            <v>4.9654379632422989</v>
          </cell>
          <cell r="G22">
            <v>3.0389559989832557</v>
          </cell>
          <cell r="H22">
            <v>3.7145110329955089</v>
          </cell>
          <cell r="I22">
            <v>3.7275774470002565</v>
          </cell>
          <cell r="J22">
            <v>3.6335677734337501</v>
          </cell>
          <cell r="K22">
            <v>3.6501756256168938</v>
          </cell>
          <cell r="L22">
            <v>4.0718224716141105</v>
          </cell>
          <cell r="M22">
            <v>3.7536772053599998</v>
          </cell>
          <cell r="N22">
            <v>4.6633258499999997</v>
          </cell>
          <cell r="O22">
            <v>45.594146037081977</v>
          </cell>
          <cell r="W22" t="str">
            <v xml:space="preserve"> Sellos</v>
          </cell>
          <cell r="Z22">
            <v>10.375094668835901</v>
          </cell>
          <cell r="AB22">
            <v>11.718904995221063</v>
          </cell>
          <cell r="AD22">
            <v>11.0113208460509</v>
          </cell>
          <cell r="AF22">
            <v>12.488825526974111</v>
          </cell>
          <cell r="AI22">
            <v>45.594146037081977</v>
          </cell>
        </row>
        <row r="23">
          <cell r="B23" t="str">
            <v xml:space="preserve"> Bienes personales</v>
          </cell>
          <cell r="C23">
            <v>9.7399851520382974</v>
          </cell>
          <cell r="D23">
            <v>87.211560368862195</v>
          </cell>
          <cell r="E23">
            <v>10.503712911448048</v>
          </cell>
          <cell r="F23">
            <v>78.229445801496581</v>
          </cell>
          <cell r="G23">
            <v>89.156296147196599</v>
          </cell>
          <cell r="H23">
            <v>180.7971152516653</v>
          </cell>
          <cell r="I23">
            <v>42.460853743380248</v>
          </cell>
          <cell r="J23">
            <v>167.9602903029492</v>
          </cell>
          <cell r="K23">
            <v>36.39793904920522</v>
          </cell>
          <cell r="L23">
            <v>158.91028118071682</v>
          </cell>
          <cell r="M23">
            <v>12.382416678509999</v>
          </cell>
          <cell r="N23">
            <v>144.56633934999999</v>
          </cell>
          <cell r="O23">
            <v>1018.3162359374686</v>
          </cell>
          <cell r="W23" t="str">
            <v xml:space="preserve"> Bienes personales</v>
          </cell>
          <cell r="Z23">
            <v>107.45525843234854</v>
          </cell>
          <cell r="AB23">
            <v>348.18285720035851</v>
          </cell>
          <cell r="AD23">
            <v>246.81908309553467</v>
          </cell>
          <cell r="AF23">
            <v>315.85903720922681</v>
          </cell>
          <cell r="AI23">
            <v>1018.3162359374686</v>
          </cell>
        </row>
        <row r="24">
          <cell r="B24" t="str">
            <v xml:space="preserve"> Combustibles - Naftas</v>
          </cell>
          <cell r="C24">
            <v>158.58335528856244</v>
          </cell>
          <cell r="D24">
            <v>195.81856405110136</v>
          </cell>
          <cell r="E24">
            <v>179.31908743543474</v>
          </cell>
          <cell r="F24">
            <v>197.17368161316426</v>
          </cell>
          <cell r="G24">
            <v>161.39773069746983</v>
          </cell>
          <cell r="H24">
            <v>177.43059167047824</v>
          </cell>
          <cell r="I24">
            <v>169.81189425998556</v>
          </cell>
          <cell r="J24">
            <v>171.25191455534187</v>
          </cell>
          <cell r="K24">
            <v>197.87718617105571</v>
          </cell>
          <cell r="L24">
            <v>171.15883399203162</v>
          </cell>
          <cell r="M24">
            <v>161.73018055736998</v>
          </cell>
          <cell r="N24">
            <v>196.91746465</v>
          </cell>
          <cell r="O24">
            <v>2138.4704849419954</v>
          </cell>
          <cell r="W24" t="str">
            <v xml:space="preserve"> Combustibles - Naftas</v>
          </cell>
          <cell r="Z24">
            <v>533.72100677509854</v>
          </cell>
          <cell r="AB24">
            <v>536.00200398111224</v>
          </cell>
          <cell r="AD24">
            <v>538.9409949863832</v>
          </cell>
          <cell r="AF24">
            <v>529.80647919940156</v>
          </cell>
          <cell r="AI24">
            <v>2138.4704849419954</v>
          </cell>
        </row>
        <row r="25">
          <cell r="B25" t="str">
            <v xml:space="preserve"> Combustibles - Otros</v>
          </cell>
          <cell r="C25">
            <v>57.043692667116261</v>
          </cell>
          <cell r="D25">
            <v>106.45538832291001</v>
          </cell>
          <cell r="E25">
            <v>77.690576593653262</v>
          </cell>
          <cell r="F25">
            <v>113.88025881841035</v>
          </cell>
          <cell r="G25">
            <v>103.03523961792243</v>
          </cell>
          <cell r="H25">
            <v>120.08589616351819</v>
          </cell>
          <cell r="I25">
            <v>116.78168975745028</v>
          </cell>
          <cell r="J25">
            <v>124.94764027494911</v>
          </cell>
          <cell r="K25">
            <v>123.76778353220085</v>
          </cell>
          <cell r="L25">
            <v>105.13453437151394</v>
          </cell>
          <cell r="M25">
            <v>89.672004084149989</v>
          </cell>
          <cell r="N25">
            <v>177.77194155000001</v>
          </cell>
          <cell r="O25">
            <v>1316.2666457537948</v>
          </cell>
          <cell r="W25" t="str">
            <v xml:space="preserve"> Combustibles - Otros</v>
          </cell>
          <cell r="Z25">
            <v>241.18965758367955</v>
          </cell>
          <cell r="AB25">
            <v>337.00139459985098</v>
          </cell>
          <cell r="AD25">
            <v>365.49711356460023</v>
          </cell>
          <cell r="AF25">
            <v>372.57848000566395</v>
          </cell>
          <cell r="AI25">
            <v>1316.2666457537948</v>
          </cell>
        </row>
        <row r="26">
          <cell r="B26" t="str">
            <v xml:space="preserve"> Internos seguros</v>
          </cell>
          <cell r="C26">
            <v>19.90319379018225</v>
          </cell>
          <cell r="D26">
            <v>15.831234532472921</v>
          </cell>
          <cell r="E26">
            <v>19.148025235400276</v>
          </cell>
          <cell r="F26">
            <v>18.682984426845387</v>
          </cell>
          <cell r="G26">
            <v>17.651830873468057</v>
          </cell>
          <cell r="H26">
            <v>19.135048907965505</v>
          </cell>
          <cell r="I26">
            <v>19.831051745136847</v>
          </cell>
          <cell r="J26">
            <v>13.358418158829007</v>
          </cell>
          <cell r="K26">
            <v>13.485177331929991</v>
          </cell>
          <cell r="L26">
            <v>11.981292244234739</v>
          </cell>
          <cell r="M26">
            <v>12.203767406609998</v>
          </cell>
          <cell r="N26">
            <v>11.41717427</v>
          </cell>
          <cell r="O26">
            <v>192.62919892307499</v>
          </cell>
          <cell r="W26" t="str">
            <v xml:space="preserve"> Internos seguros</v>
          </cell>
          <cell r="Z26">
            <v>54.882453558055445</v>
          </cell>
          <cell r="AB26">
            <v>55.469864208278949</v>
          </cell>
          <cell r="AD26">
            <v>46.674647235895847</v>
          </cell>
          <cell r="AF26">
            <v>35.602233920844739</v>
          </cell>
          <cell r="AI26">
            <v>192.62919892307499</v>
          </cell>
        </row>
        <row r="27">
          <cell r="B27" t="str">
            <v xml:space="preserve"> Internos automotores gasoleros</v>
          </cell>
          <cell r="C27">
            <v>0.47891532839089096</v>
          </cell>
          <cell r="D27">
            <v>1.4969511434558944</v>
          </cell>
          <cell r="E27">
            <v>1.7563795006937406</v>
          </cell>
          <cell r="F27">
            <v>1.4237368963044548</v>
          </cell>
          <cell r="G27">
            <v>1.5789427626403145</v>
          </cell>
          <cell r="H27">
            <v>1.6402975412687131</v>
          </cell>
          <cell r="I27">
            <v>1.7535470478579556</v>
          </cell>
          <cell r="J27">
            <v>1.2698427994710857</v>
          </cell>
          <cell r="K27">
            <v>1.0453558604529953</v>
          </cell>
          <cell r="L27">
            <v>1.0492339555482539</v>
          </cell>
          <cell r="M27">
            <v>0.99051618230999994</v>
          </cell>
          <cell r="N27">
            <v>1.0104833499999999</v>
          </cell>
          <cell r="O27">
            <v>15.494202368394296</v>
          </cell>
          <cell r="W27" t="str">
            <v xml:space="preserve"> Internos automotores gasoleros</v>
          </cell>
          <cell r="Z27">
            <v>3.7322459725405261</v>
          </cell>
          <cell r="AB27">
            <v>4.6429772002134824</v>
          </cell>
          <cell r="AD27">
            <v>4.0687457077820373</v>
          </cell>
          <cell r="AF27">
            <v>3.0502334878582538</v>
          </cell>
          <cell r="AI27">
            <v>15.494202368394296</v>
          </cell>
        </row>
        <row r="28">
          <cell r="B28" t="str">
            <v xml:space="preserve"> Adicional s/cigarrillos</v>
          </cell>
          <cell r="C28">
            <v>30.564454923957989</v>
          </cell>
          <cell r="D28">
            <v>48.502575519399628</v>
          </cell>
          <cell r="E28">
            <v>39.781967393121612</v>
          </cell>
          <cell r="F28">
            <v>50.362285103984789</v>
          </cell>
          <cell r="G28">
            <v>56.869829137772214</v>
          </cell>
          <cell r="H28">
            <v>47.404176236526389</v>
          </cell>
          <cell r="I28">
            <v>41.123500654256809</v>
          </cell>
          <cell r="J28">
            <v>39.171683076874515</v>
          </cell>
          <cell r="K28">
            <v>28.72994212024966</v>
          </cell>
          <cell r="L28">
            <v>55.862068436556321</v>
          </cell>
          <cell r="M28">
            <v>18.645365390579997</v>
          </cell>
          <cell r="N28">
            <v>26.601916150000001</v>
          </cell>
          <cell r="O28">
            <v>483.61976414327995</v>
          </cell>
          <cell r="W28" t="str">
            <v xml:space="preserve"> Adicional s/cigarrillos</v>
          </cell>
          <cell r="Z28">
            <v>118.84899783647924</v>
          </cell>
          <cell r="AB28">
            <v>154.6362904782834</v>
          </cell>
          <cell r="AD28">
            <v>109.02512585138098</v>
          </cell>
          <cell r="AF28">
            <v>101.1093499771363</v>
          </cell>
          <cell r="AI28">
            <v>483.61976414327995</v>
          </cell>
        </row>
        <row r="29">
          <cell r="B29" t="str">
            <v xml:space="preserve"> Radiodifusión p/TV, AM y FM</v>
          </cell>
          <cell r="C29">
            <v>12.515375887265186</v>
          </cell>
          <cell r="D29">
            <v>10.993691459499608</v>
          </cell>
          <cell r="E29">
            <v>10.384469551225752</v>
          </cell>
          <cell r="F29">
            <v>9.724914100922982</v>
          </cell>
          <cell r="G29">
            <v>11.275998101896317</v>
          </cell>
          <cell r="H29">
            <v>12.346927421059613</v>
          </cell>
          <cell r="I29">
            <v>10.635564166355158</v>
          </cell>
          <cell r="J29">
            <v>12.393593331955534</v>
          </cell>
          <cell r="K29">
            <v>13.939094154720102</v>
          </cell>
          <cell r="L29">
            <v>12.678713331689645</v>
          </cell>
          <cell r="M29">
            <v>11.004402042539999</v>
          </cell>
          <cell r="N29">
            <v>9.6467378799999999</v>
          </cell>
          <cell r="O29">
            <v>137.53948142912989</v>
          </cell>
          <cell r="W29" t="str">
            <v xml:space="preserve"> Radiodifusión p/TV, AM y FM</v>
          </cell>
          <cell r="Z29">
            <v>33.893536897990543</v>
          </cell>
          <cell r="AB29">
            <v>33.347839623878912</v>
          </cell>
          <cell r="AD29">
            <v>36.968251653030791</v>
          </cell>
          <cell r="AF29">
            <v>33.329853254229647</v>
          </cell>
          <cell r="AI29">
            <v>137.53948142912989</v>
          </cell>
        </row>
        <row r="30">
          <cell r="B30" t="str">
            <v xml:space="preserve"> Otros impuestos (2)</v>
          </cell>
          <cell r="C30">
            <v>42.54581679408836</v>
          </cell>
          <cell r="D30">
            <v>68.249312880757557</v>
          </cell>
          <cell r="E30">
            <v>43.34355413205504</v>
          </cell>
          <cell r="F30">
            <v>32.566137105611652</v>
          </cell>
          <cell r="G30">
            <v>71.504527686847652</v>
          </cell>
          <cell r="H30">
            <v>60.989032001634953</v>
          </cell>
          <cell r="I30">
            <v>-5.3196890583475902</v>
          </cell>
          <cell r="J30">
            <v>32.253724690489719</v>
          </cell>
          <cell r="K30">
            <v>29.515661892729149</v>
          </cell>
          <cell r="L30">
            <v>27.581427161569568</v>
          </cell>
          <cell r="M30">
            <v>172.67079475660501</v>
          </cell>
          <cell r="N30">
            <v>-96.098895170000006</v>
          </cell>
          <cell r="O30">
            <v>479.80140487404117</v>
          </cell>
          <cell r="W30" t="str">
            <v xml:space="preserve"> Otros impuestos (2)</v>
          </cell>
          <cell r="Z30">
            <v>154.13868380690096</v>
          </cell>
          <cell r="AB30">
            <v>165.05969679409424</v>
          </cell>
          <cell r="AD30">
            <v>56.449697524871276</v>
          </cell>
          <cell r="AF30">
            <v>104.15332674817456</v>
          </cell>
          <cell r="AI30">
            <v>479.80140487404117</v>
          </cell>
        </row>
        <row r="31">
          <cell r="B31">
            <v>479.80126953125</v>
          </cell>
          <cell r="W31">
            <v>479.80126953125</v>
          </cell>
        </row>
        <row r="32">
          <cell r="B32" t="str">
            <v xml:space="preserve"> 2-SISTEMA DE SEG. SOCIAL</v>
          </cell>
          <cell r="C32">
            <v>923.7454631039476</v>
          </cell>
          <cell r="D32">
            <v>755.33288352303236</v>
          </cell>
          <cell r="E32">
            <v>710.99827151890031</v>
          </cell>
          <cell r="F32">
            <v>627.22320513484078</v>
          </cell>
          <cell r="G32">
            <v>670.19868291764885</v>
          </cell>
          <cell r="H32">
            <v>726.60851277381175</v>
          </cell>
          <cell r="I32">
            <v>986.43181598807564</v>
          </cell>
          <cell r="J32">
            <v>686.51687485000423</v>
          </cell>
          <cell r="K32">
            <v>831.54772269963041</v>
          </cell>
          <cell r="L32">
            <v>683.12000466319455</v>
          </cell>
          <cell r="M32">
            <v>674.08968194361</v>
          </cell>
          <cell r="N32">
            <v>656.63556430999984</v>
          </cell>
          <cell r="O32">
            <v>8932.4486834266972</v>
          </cell>
          <cell r="W32" t="str">
            <v xml:space="preserve"> 2-SISTEMA DE SEG. SOCIAL</v>
          </cell>
          <cell r="Z32">
            <v>2390.0766181458803</v>
          </cell>
          <cell r="AB32">
            <v>2024.0304008263013</v>
          </cell>
          <cell r="AD32">
            <v>2504.4964135377104</v>
          </cell>
          <cell r="AF32">
            <v>2013.8452509168044</v>
          </cell>
          <cell r="AI32">
            <v>8932.4486834266972</v>
          </cell>
        </row>
        <row r="33">
          <cell r="B33">
            <v>8932.4453125</v>
          </cell>
          <cell r="W33">
            <v>8932.4453125</v>
          </cell>
        </row>
        <row r="34">
          <cell r="B34" t="str">
            <v xml:space="preserve"> Aportes personales</v>
          </cell>
          <cell r="C34">
            <v>671.93544071099495</v>
          </cell>
          <cell r="D34">
            <v>490.76820361515752</v>
          </cell>
          <cell r="E34">
            <v>501.71802337344599</v>
          </cell>
          <cell r="F34">
            <v>483.79250154938194</v>
          </cell>
          <cell r="G34">
            <v>485.76308665359852</v>
          </cell>
          <cell r="H34">
            <v>496.78024237276423</v>
          </cell>
          <cell r="I34">
            <v>684.71740317063109</v>
          </cell>
          <cell r="J34">
            <v>492.65198548020203</v>
          </cell>
          <cell r="K34">
            <v>474.9962487664385</v>
          </cell>
          <cell r="L34">
            <v>479.50313390797982</v>
          </cell>
          <cell r="M34">
            <v>464.37029969516999</v>
          </cell>
          <cell r="N34">
            <v>487.21864364999999</v>
          </cell>
          <cell r="O34">
            <v>6214.2152129457636</v>
          </cell>
          <cell r="W34" t="str">
            <v xml:space="preserve"> Aportes personales</v>
          </cell>
          <cell r="Z34">
            <v>1664.4216676995984</v>
          </cell>
          <cell r="AB34">
            <v>1466.3358305757447</v>
          </cell>
          <cell r="AD34">
            <v>1652.3656374172715</v>
          </cell>
          <cell r="AF34">
            <v>1431.0920772531499</v>
          </cell>
          <cell r="AI34">
            <v>6214.2152129457636</v>
          </cell>
        </row>
        <row r="35">
          <cell r="B35" t="str">
            <v xml:space="preserve"> Contribuciones patronales</v>
          </cell>
          <cell r="C35">
            <v>708.47889163033346</v>
          </cell>
          <cell r="D35">
            <v>519.81165599052986</v>
          </cell>
          <cell r="E35">
            <v>490.335942015282</v>
          </cell>
          <cell r="F35">
            <v>461.75191726126656</v>
          </cell>
          <cell r="G35">
            <v>495.94432191456514</v>
          </cell>
          <cell r="H35">
            <v>536.53886761975446</v>
          </cell>
          <cell r="I35">
            <v>751.99167626409553</v>
          </cell>
          <cell r="J35">
            <v>507.98570980270426</v>
          </cell>
          <cell r="K35">
            <v>515.95960736994346</v>
          </cell>
          <cell r="L35">
            <v>515.25648766642178</v>
          </cell>
          <cell r="M35">
            <v>472.26046631048996</v>
          </cell>
          <cell r="N35">
            <v>502.50508524999998</v>
          </cell>
          <cell r="O35">
            <v>6478.8206290953867</v>
          </cell>
          <cell r="W35" t="str">
            <v xml:space="preserve"> Contribuciones patronales</v>
          </cell>
          <cell r="Z35">
            <v>1718.6264896361454</v>
          </cell>
          <cell r="AB35">
            <v>1494.235106795586</v>
          </cell>
          <cell r="AD35">
            <v>1775.9369934367433</v>
          </cell>
          <cell r="AF35">
            <v>1490.0220392269116</v>
          </cell>
          <cell r="AI35">
            <v>6478.8206290953867</v>
          </cell>
        </row>
        <row r="36">
          <cell r="B36" t="str">
            <v xml:space="preserve"> Facilidades de pago</v>
          </cell>
          <cell r="C36">
            <v>0</v>
          </cell>
          <cell r="D36">
            <v>0</v>
          </cell>
          <cell r="E36">
            <v>0</v>
          </cell>
          <cell r="F36">
            <v>0</v>
          </cell>
          <cell r="G36">
            <v>0</v>
          </cell>
          <cell r="H36">
            <v>0</v>
          </cell>
          <cell r="I36">
            <v>0</v>
          </cell>
          <cell r="J36">
            <v>0</v>
          </cell>
          <cell r="K36">
            <v>0</v>
          </cell>
          <cell r="L36">
            <v>0</v>
          </cell>
          <cell r="M36">
            <v>0</v>
          </cell>
          <cell r="N36">
            <v>0</v>
          </cell>
          <cell r="O36">
            <v>0</v>
          </cell>
          <cell r="W36" t="str">
            <v xml:space="preserve"> Facilidades de pago</v>
          </cell>
          <cell r="Z36">
            <v>0</v>
          </cell>
          <cell r="AB36">
            <v>0</v>
          </cell>
          <cell r="AD36">
            <v>0</v>
          </cell>
          <cell r="AF36">
            <v>0</v>
          </cell>
          <cell r="AI36">
            <v>0</v>
          </cell>
        </row>
        <row r="37">
          <cell r="B37" t="str">
            <v xml:space="preserve"> Otros ingresos (3)</v>
          </cell>
          <cell r="C37">
            <v>27.362876416535276</v>
          </cell>
          <cell r="D37">
            <v>24.239788180059378</v>
          </cell>
          <cell r="E37">
            <v>41.52067725551349</v>
          </cell>
          <cell r="F37">
            <v>31.116462917562334</v>
          </cell>
          <cell r="G37">
            <v>34.879397146443139</v>
          </cell>
          <cell r="H37">
            <v>45.009316110077812</v>
          </cell>
          <cell r="I37">
            <v>40.382189432767419</v>
          </cell>
          <cell r="J37">
            <v>39.568590268356971</v>
          </cell>
          <cell r="K37">
            <v>36.265107238243864</v>
          </cell>
          <cell r="L37">
            <v>35.424065957920682</v>
          </cell>
          <cell r="M37">
            <v>31.59913780143</v>
          </cell>
          <cell r="N37">
            <v>33.760975330000001</v>
          </cell>
          <cell r="O37">
            <v>421.12858405491033</v>
          </cell>
          <cell r="W37" t="str">
            <v xml:space="preserve"> Otros ingresos (3)</v>
          </cell>
          <cell r="Z37">
            <v>93.12334185210814</v>
          </cell>
          <cell r="AB37">
            <v>111.00517617408329</v>
          </cell>
          <cell r="AD37">
            <v>116.21588693936826</v>
          </cell>
          <cell r="AF37">
            <v>100.78417908935069</v>
          </cell>
          <cell r="AI37">
            <v>421.12858405491033</v>
          </cell>
        </row>
        <row r="38">
          <cell r="B38" t="str">
            <v xml:space="preserve"> Capitalización (-)</v>
          </cell>
          <cell r="C38">
            <v>470.04843864162774</v>
          </cell>
          <cell r="D38">
            <v>360.41013314665184</v>
          </cell>
          <cell r="E38">
            <v>337.78203371175766</v>
          </cell>
          <cell r="F38">
            <v>330.12761190329627</v>
          </cell>
          <cell r="G38">
            <v>330.66431743797438</v>
          </cell>
          <cell r="H38">
            <v>329.72389711133974</v>
          </cell>
          <cell r="I38">
            <v>457.99198705565539</v>
          </cell>
          <cell r="J38">
            <v>334.03304247086101</v>
          </cell>
          <cell r="K38">
            <v>321.53816888065575</v>
          </cell>
          <cell r="L38">
            <v>325.69274609237158</v>
          </cell>
          <cell r="M38">
            <v>364.12327077146995</v>
          </cell>
          <cell r="N38">
            <v>314.16430431999999</v>
          </cell>
          <cell r="O38">
            <v>4276.2999515436613</v>
          </cell>
          <cell r="W38" t="str">
            <v xml:space="preserve"> Capitalización (-)</v>
          </cell>
          <cell r="Z38">
            <v>1168.2406055000374</v>
          </cell>
          <cell r="AB38">
            <v>990.51582645261033</v>
          </cell>
          <cell r="AD38">
            <v>1113.5631984071722</v>
          </cell>
          <cell r="AF38">
            <v>1003.9803211838414</v>
          </cell>
          <cell r="AI38">
            <v>4276.2999515436613</v>
          </cell>
        </row>
        <row r="39">
          <cell r="B39" t="str">
            <v xml:space="preserve"> Rezagos, transitorios y otros (-)</v>
          </cell>
          <cell r="C39">
            <v>13.983307012288433</v>
          </cell>
          <cell r="D39">
            <v>-80.923368883937542</v>
          </cell>
          <cell r="E39">
            <v>-15.205662586416588</v>
          </cell>
          <cell r="F39">
            <v>19.310064690073876</v>
          </cell>
          <cell r="G39">
            <v>15.723805358983538</v>
          </cell>
          <cell r="H39">
            <v>21.996016217445163</v>
          </cell>
          <cell r="I39">
            <v>32.667465823763102</v>
          </cell>
          <cell r="J39">
            <v>19.656368230397963</v>
          </cell>
          <cell r="K39">
            <v>-125.86492820566026</v>
          </cell>
          <cell r="L39">
            <v>21.370936776756057</v>
          </cell>
          <cell r="M39">
            <v>-69.983048907989996</v>
          </cell>
          <cell r="N39">
            <v>52.6848356</v>
          </cell>
          <cell r="O39">
            <v>-94.584208874296266</v>
          </cell>
          <cell r="W39" t="str">
            <v xml:space="preserve"> Rezagos, transitorios y otros (-)</v>
          </cell>
          <cell r="Z39">
            <v>-82.1457244580657</v>
          </cell>
          <cell r="AB39">
            <v>57.029886266502572</v>
          </cell>
          <cell r="AD39">
            <v>-73.541094151499195</v>
          </cell>
          <cell r="AF39">
            <v>4.072723468766057</v>
          </cell>
          <cell r="AI39">
            <v>-94.584208874296266</v>
          </cell>
        </row>
        <row r="40">
          <cell r="B40">
            <v>-94.58416748046875</v>
          </cell>
          <cell r="W40">
            <v>-94.58416748046875</v>
          </cell>
        </row>
        <row r="41">
          <cell r="B41" t="str">
            <v xml:space="preserve"> 3-COMERCIO EXTERIOR</v>
          </cell>
          <cell r="C41">
            <v>165.29131131634264</v>
          </cell>
          <cell r="D41">
            <v>154.63419868070059</v>
          </cell>
          <cell r="E41">
            <v>176.66194078166552</v>
          </cell>
          <cell r="F41">
            <v>151.57294745780658</v>
          </cell>
          <cell r="G41">
            <v>181.56416878357015</v>
          </cell>
          <cell r="H41">
            <v>172.16132737453177</v>
          </cell>
          <cell r="I41">
            <v>167.44890437509068</v>
          </cell>
          <cell r="J41">
            <v>173.4335368413868</v>
          </cell>
          <cell r="K41">
            <v>165.72943441461913</v>
          </cell>
          <cell r="L41">
            <v>171.95418448098246</v>
          </cell>
          <cell r="M41">
            <v>170.10112089771002</v>
          </cell>
          <cell r="N41">
            <v>143.64861069</v>
          </cell>
          <cell r="O41">
            <v>1994.2016860944063</v>
          </cell>
          <cell r="W41" t="str">
            <v xml:space="preserve"> 3-COMERCIO EXTERIOR</v>
          </cell>
          <cell r="Z41">
            <v>496.58745077870879</v>
          </cell>
          <cell r="AB41">
            <v>505.29844361590847</v>
          </cell>
          <cell r="AD41">
            <v>506.61187563109661</v>
          </cell>
          <cell r="AF41">
            <v>485.70391606869248</v>
          </cell>
          <cell r="AI41">
            <v>1994.2016860944063</v>
          </cell>
        </row>
        <row r="42">
          <cell r="B42">
            <v>1994.201171875</v>
          </cell>
          <cell r="W42">
            <v>1994.201171875</v>
          </cell>
        </row>
        <row r="43">
          <cell r="B43" t="str">
            <v xml:space="preserve"> Derechos de importación</v>
          </cell>
          <cell r="C43">
            <v>161.49935600371629</v>
          </cell>
          <cell r="D43">
            <v>151.49034209381932</v>
          </cell>
          <cell r="E43">
            <v>171.91550326677029</v>
          </cell>
          <cell r="F43">
            <v>144.3111711176177</v>
          </cell>
          <cell r="G43">
            <v>166.38003619822359</v>
          </cell>
          <cell r="H43">
            <v>163.43055943018442</v>
          </cell>
          <cell r="I43">
            <v>160.13658716838646</v>
          </cell>
          <cell r="J43">
            <v>168.39488267106628</v>
          </cell>
          <cell r="K43">
            <v>162.35325623962956</v>
          </cell>
          <cell r="L43">
            <v>168.15508553841639</v>
          </cell>
          <cell r="M43">
            <v>166.54054634639999</v>
          </cell>
          <cell r="N43">
            <v>139.57704742000001</v>
          </cell>
          <cell r="O43">
            <v>1924.1843734942306</v>
          </cell>
          <cell r="W43" t="str">
            <v xml:space="preserve"> Derechos de importación</v>
          </cell>
          <cell r="Z43">
            <v>484.90520136430587</v>
          </cell>
          <cell r="AB43">
            <v>474.12176674602574</v>
          </cell>
          <cell r="AD43">
            <v>490.88472607908227</v>
          </cell>
          <cell r="AF43">
            <v>474.27267930481639</v>
          </cell>
          <cell r="AI43">
            <v>1924.1843734942306</v>
          </cell>
        </row>
        <row r="44">
          <cell r="B44" t="str">
            <v xml:space="preserve"> Derechos de exportación</v>
          </cell>
          <cell r="C44">
            <v>0.57505055212684641</v>
          </cell>
          <cell r="D44">
            <v>0.17277802533210163</v>
          </cell>
          <cell r="E44">
            <v>1.2966894372426236</v>
          </cell>
          <cell r="F44">
            <v>4.3635405240578269</v>
          </cell>
          <cell r="G44">
            <v>11.89967408005449</v>
          </cell>
          <cell r="H44">
            <v>5.5407003556648373</v>
          </cell>
          <cell r="I44">
            <v>4.286204478367897</v>
          </cell>
          <cell r="J44">
            <v>1.5856238717022231</v>
          </cell>
          <cell r="K44">
            <v>0.39138675776113341</v>
          </cell>
          <cell r="L44">
            <v>0.44268412841236049</v>
          </cell>
          <cell r="M44">
            <v>0.20619586772999998</v>
          </cell>
          <cell r="N44">
            <v>1.1145900399999999</v>
          </cell>
          <cell r="O44">
            <v>31.875118118452335</v>
          </cell>
          <cell r="W44" t="str">
            <v xml:space="preserve"> Derechos de exportación</v>
          </cell>
          <cell r="Z44">
            <v>2.0445180147015716</v>
          </cell>
          <cell r="AB44">
            <v>21.803914959777153</v>
          </cell>
          <cell r="AD44">
            <v>6.2632151078312539</v>
          </cell>
          <cell r="AF44">
            <v>1.7634700361423605</v>
          </cell>
          <cell r="AI44">
            <v>31.875118118452335</v>
          </cell>
        </row>
        <row r="45">
          <cell r="B45" t="str">
            <v xml:space="preserve"> Tasa de estadística</v>
          </cell>
          <cell r="C45">
            <v>3.2169047604994683</v>
          </cell>
          <cell r="D45">
            <v>2.9710785615491706</v>
          </cell>
          <cell r="E45">
            <v>3.4497480776526119</v>
          </cell>
          <cell r="F45">
            <v>2.8982358161310513</v>
          </cell>
          <cell r="G45">
            <v>3.2844585052920627</v>
          </cell>
          <cell r="H45">
            <v>3.190067588682489</v>
          </cell>
          <cell r="I45">
            <v>3.0261127283363503</v>
          </cell>
          <cell r="J45">
            <v>3.4530302986183039</v>
          </cell>
          <cell r="K45">
            <v>2.9847914172284566</v>
          </cell>
          <cell r="L45">
            <v>3.3564148141537031</v>
          </cell>
          <cell r="M45">
            <v>3.3543786835799998</v>
          </cell>
          <cell r="N45">
            <v>2.95697323</v>
          </cell>
          <cell r="O45">
            <v>38.142194481723678</v>
          </cell>
          <cell r="W45" t="str">
            <v xml:space="preserve"> Tasa de estadística</v>
          </cell>
          <cell r="Z45">
            <v>9.6377313997012521</v>
          </cell>
          <cell r="AB45">
            <v>9.3727619101056021</v>
          </cell>
          <cell r="AD45">
            <v>9.4639344441831099</v>
          </cell>
          <cell r="AF45">
            <v>9.6677667277337029</v>
          </cell>
          <cell r="AI45">
            <v>38.142194481723678</v>
          </cell>
        </row>
        <row r="46">
          <cell r="B46">
            <v>38.142181396484375</v>
          </cell>
          <cell r="W46">
            <v>38.142181396484375</v>
          </cell>
        </row>
        <row r="47">
          <cell r="B47">
            <v>38.142181396484375</v>
          </cell>
          <cell r="W47">
            <v>38.142181396484375</v>
          </cell>
        </row>
        <row r="48">
          <cell r="B48" t="str">
            <v xml:space="preserve"> TOTAL REC. TRIBUTARIOS</v>
          </cell>
          <cell r="C48">
            <v>4046.7128084062906</v>
          </cell>
          <cell r="D48">
            <v>3681.0892581341905</v>
          </cell>
          <cell r="E48">
            <v>3773.4380982471498</v>
          </cell>
          <cell r="F48">
            <v>3856.6250570895918</v>
          </cell>
          <cell r="G48">
            <v>4318.0155957915376</v>
          </cell>
          <cell r="H48">
            <v>4807.2632926024244</v>
          </cell>
          <cell r="I48">
            <v>4192.7724706869421</v>
          </cell>
          <cell r="J48">
            <v>4184.7363257443694</v>
          </cell>
          <cell r="K48">
            <v>4054.8984329462605</v>
          </cell>
          <cell r="L48">
            <v>3998.7670830700154</v>
          </cell>
          <cell r="M48">
            <v>3916.8791020680296</v>
          </cell>
          <cell r="N48">
            <v>3931.3003258799999</v>
          </cell>
          <cell r="O48">
            <v>48762.497850666805</v>
          </cell>
          <cell r="W48" t="str">
            <v xml:space="preserve"> TOTAL REC. TRIBUTARIOS</v>
          </cell>
          <cell r="Z48">
            <v>11501.24016478763</v>
          </cell>
          <cell r="AB48">
            <v>12981.903945483555</v>
          </cell>
          <cell r="AD48">
            <v>12432.407229377572</v>
          </cell>
          <cell r="AF48">
            <v>11846.946511018044</v>
          </cell>
          <cell r="AI48">
            <v>48762.497850666805</v>
          </cell>
        </row>
        <row r="49">
          <cell r="B49">
            <v>48762.46875</v>
          </cell>
          <cell r="W49">
            <v>48762.46875</v>
          </cell>
        </row>
        <row r="50">
          <cell r="B50">
            <v>48762.46875</v>
          </cell>
          <cell r="W50">
            <v>48762.46875</v>
          </cell>
        </row>
        <row r="51">
          <cell r="B51" t="str">
            <v xml:space="preserve"> TOTAL CON CAP.Y TRANSIT.</v>
          </cell>
          <cell r="C51">
            <v>4530.7445540602066</v>
          </cell>
          <cell r="D51">
            <v>3960.5760223969041</v>
          </cell>
          <cell r="E51">
            <v>4096.0144693724906</v>
          </cell>
          <cell r="F51">
            <v>4206.0627336829621</v>
          </cell>
          <cell r="G51">
            <v>4664.4037185884954</v>
          </cell>
          <cell r="H51">
            <v>5158.9832059312103</v>
          </cell>
          <cell r="I51">
            <v>4683.4319235663606</v>
          </cell>
          <cell r="J51">
            <v>4538.4257364456289</v>
          </cell>
          <cell r="K51">
            <v>4250.5716736212562</v>
          </cell>
          <cell r="L51">
            <v>4345.830765939143</v>
          </cell>
          <cell r="M51">
            <v>4211.0193239315104</v>
          </cell>
          <cell r="N51">
            <v>4298.1494658000001</v>
          </cell>
          <cell r="O51">
            <v>52944.213593336171</v>
          </cell>
          <cell r="W51" t="str">
            <v xml:space="preserve"> TOTAL CON CAP.Y TRANSIT.</v>
          </cell>
          <cell r="Z51">
            <v>12587.335045829601</v>
          </cell>
          <cell r="AB51">
            <v>14029.449658202668</v>
          </cell>
          <cell r="AD51">
            <v>13472.429333633245</v>
          </cell>
          <cell r="AF51">
            <v>12854.999555670653</v>
          </cell>
          <cell r="AI51">
            <v>52944.213593336171</v>
          </cell>
        </row>
        <row r="52">
          <cell r="B52">
            <v>52944.1875</v>
          </cell>
          <cell r="W52">
            <v>52944.1875</v>
          </cell>
        </row>
        <row r="53">
          <cell r="B53">
            <v>52944.1875</v>
          </cell>
          <cell r="W53">
            <v>52944.1875</v>
          </cell>
        </row>
        <row r="54">
          <cell r="B54" t="str">
            <v xml:space="preserve"> COPARTICIPADO (Bruto)</v>
          </cell>
          <cell r="C54">
            <v>2152.9542909992706</v>
          </cell>
          <cell r="D54">
            <v>1806.4808132365104</v>
          </cell>
          <cell r="E54">
            <v>2050.9380863981091</v>
          </cell>
          <cell r="F54">
            <v>2098.0899916473941</v>
          </cell>
          <cell r="G54">
            <v>2329.4198211028165</v>
          </cell>
          <cell r="H54">
            <v>2583.0156503798985</v>
          </cell>
          <cell r="I54">
            <v>2147.2972673430268</v>
          </cell>
          <cell r="J54">
            <v>2230.1685841211138</v>
          </cell>
          <cell r="K54">
            <v>2138.6911402766491</v>
          </cell>
          <cell r="L54">
            <v>2094.8160931136917</v>
          </cell>
          <cell r="M54">
            <v>2097.376091712189</v>
          </cell>
          <cell r="N54">
            <v>2142.5264616279801</v>
          </cell>
          <cell r="O54">
            <v>25871.774291958653</v>
          </cell>
          <cell r="W54" t="str">
            <v xml:space="preserve"> COPARTICIPADO (Bruto)</v>
          </cell>
          <cell r="Z54">
            <v>6010.3731906338908</v>
          </cell>
          <cell r="AB54">
            <v>7010.5254631301086</v>
          </cell>
          <cell r="AD54">
            <v>6516.1569917407896</v>
          </cell>
          <cell r="AF54">
            <v>6334.7186464538609</v>
          </cell>
          <cell r="AI54">
            <v>25871.774291958653</v>
          </cell>
        </row>
        <row r="55">
          <cell r="B55" t="str">
            <v xml:space="preserve"> COPARTICIPADO (Neto) (4)</v>
          </cell>
          <cell r="C55">
            <v>1784.9227558706714</v>
          </cell>
          <cell r="D55">
            <v>1490.4221447283658</v>
          </cell>
          <cell r="E55">
            <v>1697.9713484269075</v>
          </cell>
          <cell r="F55">
            <v>1737.9994466776591</v>
          </cell>
          <cell r="G55">
            <v>1934.4527307223018</v>
          </cell>
          <cell r="H55">
            <v>2149.9248070461158</v>
          </cell>
          <cell r="I55">
            <v>1779.7615365826687</v>
          </cell>
          <cell r="J55">
            <v>1850.1041840223572</v>
          </cell>
          <cell r="K55">
            <v>1772.2783119383184</v>
          </cell>
          <cell r="L55">
            <v>1735.06825057628</v>
          </cell>
          <cell r="M55">
            <v>1737.0154779553607</v>
          </cell>
          <cell r="N55">
            <v>1775.347492383783</v>
          </cell>
          <cell r="O55">
            <v>21445.268486930789</v>
          </cell>
          <cell r="W55" t="str">
            <v xml:space="preserve"> COPARTICIPADO (Neto) (4)</v>
          </cell>
          <cell r="Z55">
            <v>4973.3162490259447</v>
          </cell>
          <cell r="AB55">
            <v>5822.3769844460767</v>
          </cell>
          <cell r="AD55">
            <v>5402.1440325433441</v>
          </cell>
          <cell r="AF55">
            <v>5247.4312209154232</v>
          </cell>
          <cell r="AI55">
            <v>21445.268486930789</v>
          </cell>
        </row>
        <row r="56">
          <cell r="B56">
            <v>21445.265625</v>
          </cell>
          <cell r="W56">
            <v>21445.265625</v>
          </cell>
        </row>
        <row r="57">
          <cell r="B57">
            <v>21445.265625</v>
          </cell>
          <cell r="W57">
            <v>21445.265625</v>
          </cell>
        </row>
        <row r="58">
          <cell r="B58" t="str">
            <v xml:space="preserve"> CLASIF. PRESUPUEST.</v>
          </cell>
          <cell r="C58">
            <v>4046.7128084062906</v>
          </cell>
          <cell r="D58">
            <v>3681.08925813419</v>
          </cell>
          <cell r="E58">
            <v>3773.4380982471498</v>
          </cell>
          <cell r="F58">
            <v>3856.6250570895918</v>
          </cell>
          <cell r="G58">
            <v>4318.0155957915385</v>
          </cell>
          <cell r="H58">
            <v>4807.2632926024235</v>
          </cell>
          <cell r="I58">
            <v>4192.7724706869421</v>
          </cell>
          <cell r="J58">
            <v>4184.7363257443694</v>
          </cell>
          <cell r="K58">
            <v>4054.8984329462605</v>
          </cell>
          <cell r="L58">
            <v>3998.7670830700154</v>
          </cell>
          <cell r="M58">
            <v>3916.8791020680301</v>
          </cell>
          <cell r="N58">
            <v>3931.3003258799999</v>
          </cell>
          <cell r="O58">
            <v>48762.497850666805</v>
          </cell>
          <cell r="W58" t="str">
            <v xml:space="preserve"> CLASIF. PRESUPUEST.</v>
          </cell>
          <cell r="Z58">
            <v>11501.24016478763</v>
          </cell>
          <cell r="AB58">
            <v>12981.903945483555</v>
          </cell>
          <cell r="AD58">
            <v>12432.407229377572</v>
          </cell>
          <cell r="AF58">
            <v>11846.946511018046</v>
          </cell>
          <cell r="AI58">
            <v>48762.497850666805</v>
          </cell>
        </row>
        <row r="59">
          <cell r="B59">
            <v>48762.46875</v>
          </cell>
          <cell r="W59">
            <v>48762.46875</v>
          </cell>
        </row>
        <row r="60">
          <cell r="B60" t="str">
            <v xml:space="preserve"> Administración Nacional</v>
          </cell>
          <cell r="C60">
            <v>2042.5195363966084</v>
          </cell>
          <cell r="D60">
            <v>1845.352776169492</v>
          </cell>
          <cell r="E60">
            <v>1976.2976334945122</v>
          </cell>
          <cell r="F60">
            <v>2142.0370434540546</v>
          </cell>
          <cell r="G60">
            <v>2556.2089730580942</v>
          </cell>
          <cell r="H60">
            <v>2987.0248864872328</v>
          </cell>
          <cell r="I60">
            <v>2117.4399587786261</v>
          </cell>
          <cell r="J60">
            <v>2406.9710677623402</v>
          </cell>
          <cell r="K60">
            <v>2130.4238514415038</v>
          </cell>
          <cell r="L60">
            <v>2224.7266012022797</v>
          </cell>
          <cell r="M60">
            <v>2146.3869201244197</v>
          </cell>
          <cell r="N60">
            <v>2177.1647615700003</v>
          </cell>
          <cell r="O60">
            <v>26752.554009939166</v>
          </cell>
          <cell r="W60" t="str">
            <v xml:space="preserve"> Administración Nacional</v>
          </cell>
          <cell r="Z60">
            <v>5864.1699460606123</v>
          </cell>
          <cell r="AB60">
            <v>7685.2709029993812</v>
          </cell>
          <cell r="AD60">
            <v>6654.8348779824701</v>
          </cell>
          <cell r="AF60">
            <v>6548.2782828966992</v>
          </cell>
          <cell r="AI60">
            <v>26752.554009939166</v>
          </cell>
        </row>
        <row r="61">
          <cell r="B61" t="str">
            <v xml:space="preserve"> Contribuciones Seguridad Social (4)</v>
          </cell>
          <cell r="C61">
            <v>884.6524494441328</v>
          </cell>
          <cell r="D61">
            <v>736.09333188025892</v>
          </cell>
          <cell r="E61">
            <v>708.91505574053394</v>
          </cell>
          <cell r="F61">
            <v>598.34339028018303</v>
          </cell>
          <cell r="G61">
            <v>652.4405342548049</v>
          </cell>
          <cell r="H61">
            <v>704.90132954233241</v>
          </cell>
          <cell r="I61">
            <v>967.47849480888272</v>
          </cell>
          <cell r="J61">
            <v>659.18744153905504</v>
          </cell>
          <cell r="K61">
            <v>828.65980662625009</v>
          </cell>
          <cell r="L61">
            <v>662.09779311658963</v>
          </cell>
          <cell r="M61">
            <v>644.95484594361005</v>
          </cell>
          <cell r="N61">
            <v>643.94456430999981</v>
          </cell>
          <cell r="O61">
            <v>8691.6690374866339</v>
          </cell>
          <cell r="W61" t="str">
            <v xml:space="preserve"> Contribuciones Seguridad Social (4)</v>
          </cell>
          <cell r="Z61">
            <v>2329.6608370649255</v>
          </cell>
          <cell r="AB61">
            <v>1955.6852540773202</v>
          </cell>
          <cell r="AD61">
            <v>2455.325742974188</v>
          </cell>
          <cell r="AF61">
            <v>1950.9972033701995</v>
          </cell>
          <cell r="AI61">
            <v>8691.6690374866339</v>
          </cell>
        </row>
        <row r="62">
          <cell r="B62" t="str">
            <v xml:space="preserve"> Provincias (5)</v>
          </cell>
          <cell r="C62">
            <v>1080.4478089057347</v>
          </cell>
          <cell r="D62">
            <v>1080.403598441666</v>
          </cell>
          <cell r="E62">
            <v>1086.1421932337373</v>
          </cell>
          <cell r="F62">
            <v>1087.3648085006962</v>
          </cell>
          <cell r="G62">
            <v>1091.6079398157949</v>
          </cell>
          <cell r="H62">
            <v>1093.6298933413796</v>
          </cell>
          <cell r="I62">
            <v>1088.9006959202402</v>
          </cell>
          <cell r="J62">
            <v>1091.2483831320246</v>
          </cell>
          <cell r="K62">
            <v>1092.9268588051266</v>
          </cell>
          <cell r="L62">
            <v>1090.9204772045414</v>
          </cell>
          <cell r="M62">
            <v>1096.4024999999999</v>
          </cell>
          <cell r="N62">
            <v>1097.5</v>
          </cell>
          <cell r="O62">
            <v>13077.495157300942</v>
          </cell>
          <cell r="W62" t="str">
            <v xml:space="preserve"> Provincias (5)</v>
          </cell>
          <cell r="Z62">
            <v>3246.9936005811378</v>
          </cell>
          <cell r="AB62">
            <v>3272.6026416578707</v>
          </cell>
          <cell r="AD62">
            <v>3273.0759378573912</v>
          </cell>
          <cell r="AF62">
            <v>3284.8229772045415</v>
          </cell>
          <cell r="AI62">
            <v>13077.495157300942</v>
          </cell>
        </row>
        <row r="63">
          <cell r="B63" t="str">
            <v xml:space="preserve"> No presupuestarios (6)</v>
          </cell>
          <cell r="C63">
            <v>39.093013659814787</v>
          </cell>
          <cell r="D63">
            <v>19.239551642773502</v>
          </cell>
          <cell r="E63">
            <v>2.0832157783663026</v>
          </cell>
          <cell r="F63">
            <v>28.879814854657674</v>
          </cell>
          <cell r="G63">
            <v>17.758148662843919</v>
          </cell>
          <cell r="H63">
            <v>21.707183231479373</v>
          </cell>
          <cell r="I63">
            <v>18.953321179193033</v>
          </cell>
          <cell r="J63">
            <v>27.329433310949277</v>
          </cell>
          <cell r="K63">
            <v>2.8879160733802887</v>
          </cell>
          <cell r="L63">
            <v>21.022211546604872</v>
          </cell>
          <cell r="M63">
            <v>29.134836</v>
          </cell>
          <cell r="N63">
            <v>12.691000000000001</v>
          </cell>
          <cell r="O63">
            <v>240.77964594006303</v>
          </cell>
          <cell r="W63" t="str">
            <v xml:space="preserve"> No presupuestarios (6)</v>
          </cell>
          <cell r="Z63">
            <v>60.415781080954595</v>
          </cell>
          <cell r="AB63">
            <v>68.345146748980966</v>
          </cell>
          <cell r="AD63">
            <v>49.170670563522599</v>
          </cell>
          <cell r="AF63">
            <v>62.848047546604874</v>
          </cell>
          <cell r="AI63">
            <v>240.77964594006303</v>
          </cell>
        </row>
        <row r="64">
          <cell r="B64">
            <v>240.779541015625</v>
          </cell>
          <cell r="W64">
            <v>240.779541015625</v>
          </cell>
        </row>
        <row r="65">
          <cell r="B65">
            <v>240.779541015625</v>
          </cell>
          <cell r="W65">
            <v>240.779541015625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3" refreshError="1">
        <row r="1">
          <cell r="A1" t="str">
            <v>MACROS</v>
          </cell>
        </row>
      </sheetData>
      <sheetData sheetId="4"/>
      <sheetData sheetId="5"/>
      <sheetData sheetId="6"/>
      <sheetData sheetId="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 CUADRO 16"/>
    </sheetNames>
    <definedNames>
      <definedName name="BORRA_CUADROS"/>
      <definedName name="TRANSFERENCIA"/>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4"/>
      <sheetName val="Hoja5"/>
      <sheetName val="Hoja3"/>
      <sheetName val="Codigos"/>
      <sheetName val="Consolidado"/>
      <sheetName val="Base Datos"/>
      <sheetName val="bop1actual"/>
      <sheetName val="Serie Precios"/>
      <sheetName val="Precios Niquel"/>
    </sheetNames>
    <sheetDataSet>
      <sheetData sheetId="0" refreshError="1">
        <row r="2">
          <cell r="B2" t="str">
            <v>Sistema de Análisis y Calificación de Riesgo Bancario</v>
          </cell>
        </row>
        <row r="3">
          <cell r="B3" t="str">
            <v>MDBC-97</v>
          </cell>
        </row>
        <row r="4">
          <cell r="B4" t="str">
            <v>Banco Del Caribe, C.A.</v>
          </cell>
        </row>
        <row r="5">
          <cell r="B5" t="str">
            <v>Módulo de Rentabilidad y Beneficios</v>
          </cell>
        </row>
        <row r="9">
          <cell r="B9" t="str">
            <v>Descomposición de la Rentabilidad Patrimonial</v>
          </cell>
          <cell r="F9" t="str">
            <v xml:space="preserve">Estrato de </v>
          </cell>
        </row>
        <row r="10">
          <cell r="B10" t="str">
            <v>Módulo I</v>
          </cell>
          <cell r="F10" t="str">
            <v>Comparación</v>
          </cell>
        </row>
        <row r="11">
          <cell r="F11" t="str">
            <v>Medianos</v>
          </cell>
          <cell r="G11" t="str">
            <v>Privada</v>
          </cell>
        </row>
        <row r="12">
          <cell r="C12" t="str">
            <v>Dic-97</v>
          </cell>
          <cell r="D12">
            <v>35796</v>
          </cell>
          <cell r="E12">
            <v>35827</v>
          </cell>
          <cell r="F12">
            <v>35765</v>
          </cell>
        </row>
        <row r="14">
          <cell r="B14" t="str">
            <v>1.- Margen de Beneficio Neto s/</v>
          </cell>
        </row>
        <row r="15">
          <cell r="B15" t="str">
            <v xml:space="preserve">    Ingresos Ordinarios</v>
          </cell>
          <cell r="C15">
            <v>0.25336624760865417</v>
          </cell>
          <cell r="D15">
            <v>0.22026846883764847</v>
          </cell>
          <cell r="E15">
            <v>0.23861228584459271</v>
          </cell>
          <cell r="F15">
            <v>0.27354807841473588</v>
          </cell>
          <cell r="G15">
            <v>0.23491598804769567</v>
          </cell>
        </row>
        <row r="16">
          <cell r="B16" t="str">
            <v>2.- Ingresos Ordinario s/</v>
          </cell>
        </row>
        <row r="17">
          <cell r="B17" t="str">
            <v xml:space="preserve">    Activo Total Promedio</v>
          </cell>
          <cell r="C17">
            <v>0.22606305209805885</v>
          </cell>
          <cell r="D17">
            <v>0.22377335463277703</v>
          </cell>
          <cell r="E17">
            <v>0.2306517182511115</v>
          </cell>
          <cell r="F17">
            <v>0.22732543438318489</v>
          </cell>
          <cell r="G17">
            <v>0.21705756787147382</v>
          </cell>
        </row>
        <row r="18">
          <cell r="B18" t="str">
            <v>3.-Margen de Beneficio Neto s/</v>
          </cell>
        </row>
        <row r="19">
          <cell r="B19" t="str">
            <v xml:space="preserve">    Activo Total Promedio (1)*(2)</v>
          </cell>
          <cell r="C19">
            <v>5.7276747233044864E-2</v>
          </cell>
          <cell r="D19">
            <v>4.9290214191625908E-2</v>
          </cell>
          <cell r="E19">
            <v>5.5036333725880675E-2</v>
          </cell>
          <cell r="F19">
            <v>6.2184435750315362E-2</v>
          </cell>
          <cell r="G19">
            <v>5.0990293019757035E-2</v>
          </cell>
        </row>
        <row r="20">
          <cell r="B20" t="str">
            <v>4.-Apalancamiento Financiero</v>
          </cell>
          <cell r="C20">
            <v>8.8364482614785675</v>
          </cell>
          <cell r="D20">
            <v>9.5538651306099158</v>
          </cell>
          <cell r="E20">
            <v>9.3155947868143514</v>
          </cell>
          <cell r="F20">
            <v>8.1990483341031286</v>
          </cell>
          <cell r="G20">
            <v>10.53043398836321</v>
          </cell>
        </row>
        <row r="21">
          <cell r="B21" t="str">
            <v xml:space="preserve">5.-Utilidad Líquida s/ </v>
          </cell>
        </row>
        <row r="22">
          <cell r="B22" t="str">
            <v xml:space="preserve">   Margen de Beneficio</v>
          </cell>
          <cell r="C22">
            <v>0.9699012308891628</v>
          </cell>
          <cell r="D22">
            <v>1</v>
          </cell>
          <cell r="E22">
            <v>1</v>
          </cell>
          <cell r="F22">
            <v>0.98397773916135867</v>
          </cell>
          <cell r="G22">
            <v>0.94256048625898037</v>
          </cell>
        </row>
        <row r="23">
          <cell r="B23" t="str">
            <v xml:space="preserve">6.-Rentabilidad </v>
          </cell>
        </row>
        <row r="24">
          <cell r="B24" t="str">
            <v xml:space="preserve">    Patrimonial (ROE)</v>
          </cell>
          <cell r="C24">
            <v>0.49088933378525035</v>
          </cell>
          <cell r="D24">
            <v>0.47091205864566876</v>
          </cell>
          <cell r="E24">
            <v>0.51269618354218893</v>
          </cell>
          <cell r="F24">
            <v>0.5016841934765438</v>
          </cell>
          <cell r="G24">
            <v>0.50610777268866702</v>
          </cell>
        </row>
        <row r="26">
          <cell r="F26" t="str">
            <v xml:space="preserve">Estrato de </v>
          </cell>
        </row>
        <row r="27">
          <cell r="F27" t="str">
            <v>Comparación</v>
          </cell>
        </row>
        <row r="28">
          <cell r="F28" t="str">
            <v>Medianos</v>
          </cell>
          <cell r="G28" t="str">
            <v>Privada</v>
          </cell>
        </row>
        <row r="29">
          <cell r="C29" t="str">
            <v>Dic-97</v>
          </cell>
          <cell r="D29">
            <v>35796</v>
          </cell>
          <cell r="E29">
            <v>35827</v>
          </cell>
          <cell r="F29">
            <v>35765</v>
          </cell>
        </row>
        <row r="31">
          <cell r="B31" t="str">
            <v>1.- Margen de Utilidad Neta</v>
          </cell>
          <cell r="C31">
            <v>0.24574023542140205</v>
          </cell>
          <cell r="D31">
            <v>0.22026846883764847</v>
          </cell>
          <cell r="E31">
            <v>0.23861228584459271</v>
          </cell>
          <cell r="F31">
            <v>0.26916521975046587</v>
          </cell>
          <cell r="G31">
            <v>0.22142252792424486</v>
          </cell>
        </row>
        <row r="32">
          <cell r="B32" t="str">
            <v>2.- Intensidad del Activo</v>
          </cell>
          <cell r="C32">
            <v>0.22606305209805885</v>
          </cell>
          <cell r="D32">
            <v>0.22377335463277703</v>
          </cell>
          <cell r="E32">
            <v>0.2306517182511115</v>
          </cell>
          <cell r="F32">
            <v>0.22732543438318489</v>
          </cell>
          <cell r="G32">
            <v>0.21705756787147382</v>
          </cell>
        </row>
        <row r="33">
          <cell r="B33" t="str">
            <v>3.- Retorno de la Inversión (1)*(2)</v>
          </cell>
          <cell r="C33">
            <v>5.5552787642657663E-2</v>
          </cell>
          <cell r="D33">
            <v>4.9290214191625908E-2</v>
          </cell>
          <cell r="E33">
            <v>5.5036333725880675E-2</v>
          </cell>
          <cell r="F33">
            <v>6.1188100500620068E-2</v>
          </cell>
          <cell r="G33">
            <v>4.8061435383190083E-2</v>
          </cell>
        </row>
        <row r="34">
          <cell r="B34" t="str">
            <v>4.- Apalancamiento Financiero</v>
          </cell>
          <cell r="C34">
            <v>8.8364482614785675</v>
          </cell>
          <cell r="D34">
            <v>9.5538651306099158</v>
          </cell>
          <cell r="E34">
            <v>9.3155947868143514</v>
          </cell>
          <cell r="F34">
            <v>8.1990483341031286</v>
          </cell>
          <cell r="G34">
            <v>10.53043398836321</v>
          </cell>
        </row>
        <row r="35">
          <cell r="B35" t="str">
            <v>5.- Rentabilidad Patrimonial (3)*(4)</v>
          </cell>
          <cell r="C35">
            <v>0.49088933378525035</v>
          </cell>
          <cell r="D35">
            <v>0.47091205864566876</v>
          </cell>
          <cell r="E35">
            <v>0.51269618354218893</v>
          </cell>
          <cell r="F35">
            <v>0.5016841934765438</v>
          </cell>
          <cell r="G35">
            <v>0.50610777268866702</v>
          </cell>
        </row>
        <row r="37">
          <cell r="B37" t="str">
            <v xml:space="preserve">Descomposición de la Rentabilidad </v>
          </cell>
        </row>
        <row r="38">
          <cell r="B38" t="str">
            <v>Sin Ingresos Extraordinarios</v>
          </cell>
          <cell r="F38" t="str">
            <v xml:space="preserve">Estrato de </v>
          </cell>
        </row>
        <row r="39">
          <cell r="F39" t="str">
            <v>Comparación</v>
          </cell>
        </row>
        <row r="40">
          <cell r="F40" t="str">
            <v>Medianos</v>
          </cell>
          <cell r="G40" t="str">
            <v>Privada</v>
          </cell>
        </row>
        <row r="41">
          <cell r="C41" t="str">
            <v>Dic-97</v>
          </cell>
          <cell r="D41">
            <v>35796</v>
          </cell>
          <cell r="E41">
            <v>35827</v>
          </cell>
          <cell r="F41">
            <v>35765</v>
          </cell>
        </row>
        <row r="42">
          <cell r="B42" t="str">
            <v>1.- Margen Total del Negocio s/</v>
          </cell>
        </row>
        <row r="43">
          <cell r="B43" t="str">
            <v xml:space="preserve">    Ingresos Ordinarios</v>
          </cell>
          <cell r="C43">
            <v>0.25669571877353525</v>
          </cell>
          <cell r="D43">
            <v>0.22167728835383735</v>
          </cell>
          <cell r="E43">
            <v>0.2400365828427104</v>
          </cell>
          <cell r="F43">
            <v>0.27394727869890678</v>
          </cell>
          <cell r="G43">
            <v>0.23361163628922754</v>
          </cell>
        </row>
        <row r="44">
          <cell r="B44" t="str">
            <v>2.- Ingresos Ordinarios s/</v>
          </cell>
        </row>
        <row r="45">
          <cell r="B45" t="str">
            <v xml:space="preserve">    Activo Total Promedio</v>
          </cell>
          <cell r="C45">
            <v>0.22606305209805885</v>
          </cell>
          <cell r="D45">
            <v>0.22377335463277703</v>
          </cell>
          <cell r="E45">
            <v>0.2306517182511115</v>
          </cell>
          <cell r="F45">
            <v>0.22732543438318489</v>
          </cell>
          <cell r="G45">
            <v>0.21705756787147382</v>
          </cell>
        </row>
        <row r="46">
          <cell r="B46" t="str">
            <v>3.- Margen Total del Negocio s/</v>
          </cell>
        </row>
        <row r="47">
          <cell r="B47" t="str">
            <v xml:space="preserve">    Activo Total Promedio (1)*(2)</v>
          </cell>
          <cell r="C47">
            <v>5.8029417646450365E-2</v>
          </cell>
          <cell r="D47">
            <v>4.9605470460835618E-2</v>
          </cell>
          <cell r="E47">
            <v>5.5364850275796421E-2</v>
          </cell>
          <cell r="F47">
            <v>6.22751841283204E-2</v>
          </cell>
          <cell r="G47">
            <v>5.070717359941506E-2</v>
          </cell>
        </row>
        <row r="49">
          <cell r="B49" t="str">
            <v>4.-Apalancamiento Financiero</v>
          </cell>
          <cell r="C49">
            <v>8.8364482614785675</v>
          </cell>
          <cell r="D49">
            <v>9.5538651306099158</v>
          </cell>
          <cell r="E49">
            <v>9.3155947868143514</v>
          </cell>
          <cell r="F49">
            <v>8.1990483341031286</v>
          </cell>
          <cell r="G49">
            <v>10.53043398836321</v>
          </cell>
        </row>
        <row r="50">
          <cell r="B50" t="str">
            <v>5.- Utilidad Líquida sin Ing. Ext.</v>
          </cell>
        </row>
        <row r="51">
          <cell r="B51" t="str">
            <v xml:space="preserve">    Margen Total del Negocio</v>
          </cell>
          <cell r="C51">
            <v>0.9569797802435992</v>
          </cell>
          <cell r="D51">
            <v>0.9936447277632694</v>
          </cell>
          <cell r="E51">
            <v>0.99406633363444019</v>
          </cell>
          <cell r="F51">
            <v>0.96849927388329471</v>
          </cell>
          <cell r="G51">
            <v>0.92269812979195165</v>
          </cell>
        </row>
        <row r="52">
          <cell r="B52" t="str">
            <v>6.- Rentabilidad Patrimonial</v>
          </cell>
        </row>
        <row r="53">
          <cell r="B53" t="str">
            <v xml:space="preserve">    Sin Ing. Extraord. (3*4*5)</v>
          </cell>
          <cell r="C53">
            <v>0.49071429880520617</v>
          </cell>
          <cell r="D53">
            <v>0.47091205864566882</v>
          </cell>
          <cell r="E53">
            <v>0.51269618354218893</v>
          </cell>
          <cell r="F53">
            <v>0.49451306072255885</v>
          </cell>
          <cell r="G53">
            <v>0.49269177721651353</v>
          </cell>
        </row>
        <row r="55">
          <cell r="B55" t="str">
            <v>Evolución de la Cuenta de Resultados</v>
          </cell>
        </row>
        <row r="56">
          <cell r="B56" t="str">
            <v>( % ATP)</v>
          </cell>
          <cell r="F56" t="str">
            <v xml:space="preserve">Estrato de </v>
          </cell>
        </row>
        <row r="57">
          <cell r="F57" t="str">
            <v>Comparación</v>
          </cell>
        </row>
        <row r="58">
          <cell r="F58" t="str">
            <v>Medianos</v>
          </cell>
          <cell r="G58" t="str">
            <v>Privada</v>
          </cell>
        </row>
        <row r="59">
          <cell r="C59" t="str">
            <v>Dic-97</v>
          </cell>
          <cell r="D59">
            <v>35796</v>
          </cell>
          <cell r="E59">
            <v>35827</v>
          </cell>
          <cell r="F59">
            <v>35765</v>
          </cell>
        </row>
        <row r="61">
          <cell r="B61" t="str">
            <v>1.-Margen Financiero Bruto</v>
          </cell>
          <cell r="C61">
            <v>0.17427387856428647</v>
          </cell>
          <cell r="D61">
            <v>0.15627607687336273</v>
          </cell>
          <cell r="E61">
            <v>0.16379779248655468</v>
          </cell>
          <cell r="F61">
            <v>0.14931109387022176</v>
          </cell>
          <cell r="G61">
            <v>0.1498012439973079</v>
          </cell>
        </row>
        <row r="62">
          <cell r="B62" t="str">
            <v>2.-Ingresos por Op. Acc. y Conexas</v>
          </cell>
          <cell r="C62">
            <v>1.3234403337585767E-2</v>
          </cell>
          <cell r="D62">
            <v>8.6240876875336089E-3</v>
          </cell>
          <cell r="E62">
            <v>1.0122991729181113E-2</v>
          </cell>
          <cell r="F62">
            <v>3.0169037002136873E-2</v>
          </cell>
          <cell r="G62">
            <v>2.0195818639643866E-2</v>
          </cell>
        </row>
        <row r="63">
          <cell r="B63" t="str">
            <v>3.-Ingresos Extraordinarios</v>
          </cell>
          <cell r="C63">
            <v>-8.2750060338585669E-4</v>
          </cell>
          <cell r="D63">
            <v>-3.1525626920970708E-4</v>
          </cell>
          <cell r="E63">
            <v>-3.2851654991572146E-4</v>
          </cell>
          <cell r="F63">
            <v>-9.0748378005016901E-5</v>
          </cell>
          <cell r="G63">
            <v>2.8312942376642036E-4</v>
          </cell>
        </row>
        <row r="64">
          <cell r="B64" t="str">
            <v>4.-Transferencias y Apartados</v>
          </cell>
          <cell r="C64">
            <v>1.3961590180326172E-2</v>
          </cell>
          <cell r="D64">
            <v>1.4609989225296872E-2</v>
          </cell>
          <cell r="E64">
            <v>1.3335604657719807E-2</v>
          </cell>
          <cell r="F64">
            <v>1.435583984163437E-2</v>
          </cell>
          <cell r="G64">
            <v>1.8443299449311303E-2</v>
          </cell>
        </row>
        <row r="65">
          <cell r="B65" t="str">
            <v>5.-ISLR</v>
          </cell>
          <cell r="C65">
            <v>1.7239595903872013E-3</v>
          </cell>
          <cell r="D65">
            <v>0</v>
          </cell>
          <cell r="E65">
            <v>0</v>
          </cell>
          <cell r="F65">
            <v>1.1580660795612631E-3</v>
          </cell>
          <cell r="G65">
            <v>2.8618296908735339E-3</v>
          </cell>
        </row>
        <row r="66">
          <cell r="B66" t="str">
            <v xml:space="preserve">6.-Productos Totales </v>
          </cell>
          <cell r="C66">
            <v>0.17099523152777302</v>
          </cell>
          <cell r="D66">
            <v>0.14997491906638977</v>
          </cell>
          <cell r="E66">
            <v>0.16025666300810026</v>
          </cell>
          <cell r="F66">
            <v>0.16387547657315799</v>
          </cell>
          <cell r="G66">
            <v>0.14897506292053336</v>
          </cell>
        </row>
        <row r="67">
          <cell r="B67" t="str">
            <v>7.-Costos de Transformación</v>
          </cell>
          <cell r="C67">
            <v>0.11544244388511532</v>
          </cell>
          <cell r="D67">
            <v>0.10068470487476382</v>
          </cell>
          <cell r="E67">
            <v>0.10522032928221957</v>
          </cell>
          <cell r="F67">
            <v>0.1026873429295294</v>
          </cell>
          <cell r="G67">
            <v>0.10091364829444906</v>
          </cell>
        </row>
        <row r="68">
          <cell r="B68" t="str">
            <v xml:space="preserve">8.-R.O.A. </v>
          </cell>
          <cell r="C68">
            <v>5.5552787642657697E-2</v>
          </cell>
          <cell r="D68">
            <v>4.929021419162595E-2</v>
          </cell>
          <cell r="E68">
            <v>5.5036333725880696E-2</v>
          </cell>
          <cell r="F68">
            <v>6.1188133643628587E-2</v>
          </cell>
          <cell r="G68">
            <v>4.8061414626084306E-2</v>
          </cell>
        </row>
        <row r="69">
          <cell r="B69" t="str">
            <v xml:space="preserve">9.-Apalancamiento (veces) </v>
          </cell>
          <cell r="C69">
            <v>8.8364482614785675</v>
          </cell>
          <cell r="D69">
            <v>9.5538651306099158</v>
          </cell>
          <cell r="E69">
            <v>9.3155947868143514</v>
          </cell>
          <cell r="F69">
            <v>8.1990483341031286</v>
          </cell>
          <cell r="G69">
            <v>10.53043398836321</v>
          </cell>
        </row>
        <row r="70">
          <cell r="B70" t="str">
            <v xml:space="preserve">10.-R.O.E. ( % sobre Patrimonio ) </v>
          </cell>
          <cell r="C70">
            <v>0.49088933378525068</v>
          </cell>
          <cell r="D70">
            <v>0.47091205864566921</v>
          </cell>
          <cell r="E70">
            <v>0.51269618354218904</v>
          </cell>
          <cell r="F70">
            <v>0.50168446521767252</v>
          </cell>
          <cell r="G70">
            <v>0.50610755410733488</v>
          </cell>
        </row>
        <row r="71">
          <cell r="B71" t="str">
            <v>11.- Inflación ( Variación IPC )</v>
          </cell>
          <cell r="C71">
            <v>0.376</v>
          </cell>
          <cell r="D71">
            <v>0.36799999999999999</v>
          </cell>
          <cell r="E71">
            <v>0.36699999999999999</v>
          </cell>
          <cell r="F71">
            <v>0.376</v>
          </cell>
          <cell r="G71">
            <v>0.376</v>
          </cell>
        </row>
        <row r="72">
          <cell r="B72" t="str">
            <v xml:space="preserve">12.- R.O.E.  Real </v>
          </cell>
          <cell r="C72">
            <v>0.11488933378525068</v>
          </cell>
          <cell r="D72">
            <v>0.10291205864566921</v>
          </cell>
          <cell r="E72">
            <v>0.14569618354218905</v>
          </cell>
          <cell r="F72">
            <v>0.12568446521767251</v>
          </cell>
          <cell r="G72">
            <v>0.13010755410733488</v>
          </cell>
        </row>
        <row r="73">
          <cell r="B73" t="str">
            <v>13.- Rentabilidad Operativa</v>
          </cell>
          <cell r="C73">
            <v>0.62949388278700613</v>
          </cell>
          <cell r="D73">
            <v>0.61049392526381918</v>
          </cell>
          <cell r="E73">
            <v>0.63692527277066069</v>
          </cell>
          <cell r="F73">
            <v>0.62827005730333274</v>
          </cell>
          <cell r="G73">
            <v>0.72817531918827771</v>
          </cell>
        </row>
        <row r="74">
          <cell r="B74" t="str">
            <v xml:space="preserve">14.- Eficiencia Media </v>
          </cell>
          <cell r="C74">
            <v>0.67512083731039707</v>
          </cell>
          <cell r="D74">
            <v>0.67134361866328773</v>
          </cell>
          <cell r="E74">
            <v>0.6565738191921614</v>
          </cell>
          <cell r="F74">
            <v>0.62661811929918187</v>
          </cell>
          <cell r="G74">
            <v>0.67738617669373735</v>
          </cell>
        </row>
      </sheetData>
      <sheetData sheetId="1" refreshError="1">
        <row r="2">
          <cell r="B2" t="str">
            <v>Sistema de Análisis y Calificación de Riesgo Bancario</v>
          </cell>
        </row>
        <row r="3">
          <cell r="B3" t="str">
            <v>MDBC-98</v>
          </cell>
        </row>
        <row r="4">
          <cell r="B4" t="str">
            <v>Banco Del Caribe, C.A.</v>
          </cell>
        </row>
        <row r="6">
          <cell r="B6" t="str">
            <v>Módulo de Gestión Administrativa</v>
          </cell>
        </row>
        <row r="8">
          <cell r="F8" t="str">
            <v>Estrato de Comparación</v>
          </cell>
        </row>
        <row r="9">
          <cell r="F9" t="str">
            <v>Medianos</v>
          </cell>
          <cell r="G9" t="str">
            <v>Privada</v>
          </cell>
        </row>
        <row r="10">
          <cell r="C10" t="str">
            <v>Dic-97</v>
          </cell>
          <cell r="D10">
            <v>35796</v>
          </cell>
          <cell r="E10">
            <v>35827</v>
          </cell>
          <cell r="F10">
            <v>35765</v>
          </cell>
        </row>
        <row r="12">
          <cell r="B12" t="str">
            <v>1.- Costo Medio de Pasivo Oneroso</v>
          </cell>
          <cell r="C12">
            <v>7.9428936068693709E-2</v>
          </cell>
          <cell r="D12">
            <v>0.111187753056771</v>
          </cell>
          <cell r="E12">
            <v>0.10775144596507111</v>
          </cell>
          <cell r="F12">
            <v>8.9756297980370631E-2</v>
          </cell>
          <cell r="G12">
            <v>8.7147674832039973E-2</v>
          </cell>
        </row>
        <row r="13">
          <cell r="B13" t="str">
            <v>2.- Grado de Absorción del</v>
          </cell>
        </row>
        <row r="14">
          <cell r="B14" t="str">
            <v xml:space="preserve">     Margen Financiero</v>
          </cell>
          <cell r="C14">
            <v>0.65718625219207105</v>
          </cell>
          <cell r="D14">
            <v>0.64427458693087747</v>
          </cell>
          <cell r="E14">
            <v>0.64063559569085426</v>
          </cell>
          <cell r="F14">
            <v>0.71665754540581927</v>
          </cell>
          <cell r="G14">
            <v>0.66273768477185169</v>
          </cell>
        </row>
        <row r="15">
          <cell r="B15" t="str">
            <v>3.- Gastos de Personal como %</v>
          </cell>
        </row>
        <row r="16">
          <cell r="B16" t="str">
            <v xml:space="preserve">     Activo Total Promedio</v>
          </cell>
          <cell r="C16">
            <v>5.198822880391684E-2</v>
          </cell>
          <cell r="D16">
            <v>4.7094148063365517E-2</v>
          </cell>
          <cell r="E16">
            <v>4.650481795607754E-2</v>
          </cell>
          <cell r="F16">
            <v>3.9516345591179697E-2</v>
          </cell>
          <cell r="G16">
            <v>3.9281054593239169E-2</v>
          </cell>
        </row>
        <row r="17">
          <cell r="B17" t="str">
            <v>4.- Gastos Operativos como %</v>
          </cell>
        </row>
        <row r="18">
          <cell r="B18" t="str">
            <v xml:space="preserve">     Activo Total Promedio</v>
          </cell>
          <cell r="C18">
            <v>5.3443254146122818E-2</v>
          </cell>
          <cell r="D18">
            <v>4.2717110573910817E-2</v>
          </cell>
          <cell r="E18">
            <v>4.7632756970602375E-2</v>
          </cell>
          <cell r="F18">
            <v>5.1599680050457702E-2</v>
          </cell>
          <cell r="G18">
            <v>5.0993076472617145E-2</v>
          </cell>
        </row>
        <row r="19">
          <cell r="B19" t="str">
            <v xml:space="preserve">5.- Gastos por Aporte a FOGADE </v>
          </cell>
        </row>
        <row r="20">
          <cell r="B20" t="str">
            <v xml:space="preserve">     como % Activo Total Promedio</v>
          </cell>
          <cell r="C20">
            <v>9.7990380305485649E-3</v>
          </cell>
          <cell r="D20">
            <v>1.0721822454205046E-2</v>
          </cell>
          <cell r="E20">
            <v>1.0837483204315778E-2</v>
          </cell>
          <cell r="F20">
            <v>1.1315608399616473E-2</v>
          </cell>
          <cell r="G20">
            <v>1.0423413249663612E-2</v>
          </cell>
        </row>
        <row r="21">
          <cell r="B21" t="str">
            <v>6.- Gastos por Aporte a SUDEBAN</v>
          </cell>
        </row>
        <row r="22">
          <cell r="B22" t="str">
            <v xml:space="preserve">     como % Activo Total Promedio</v>
          </cell>
          <cell r="C22">
            <v>2.1192290452711789E-4</v>
          </cell>
          <cell r="D22">
            <v>1.5162378328243634E-4</v>
          </cell>
          <cell r="E22">
            <v>2.4527115122387276E-4</v>
          </cell>
          <cell r="F22">
            <v>2.557582502031204E-4</v>
          </cell>
          <cell r="G22">
            <v>2.161314883464385E-4</v>
          </cell>
        </row>
        <row r="23">
          <cell r="B23" t="str">
            <v xml:space="preserve">7.- Gastos de Transformación </v>
          </cell>
        </row>
        <row r="24">
          <cell r="B24" t="str">
            <v xml:space="preserve">     como % Activo Total Promedio</v>
          </cell>
          <cell r="C24">
            <v>0.11544244388511532</v>
          </cell>
          <cell r="D24">
            <v>0.10068470487476382</v>
          </cell>
          <cell r="E24">
            <v>0.10522032928221957</v>
          </cell>
          <cell r="F24">
            <v>0.1026873429295294</v>
          </cell>
          <cell r="G24">
            <v>0.10091364829444906</v>
          </cell>
        </row>
        <row r="25">
          <cell r="B25" t="str">
            <v xml:space="preserve">8.- Ingresos Ordinario s/ </v>
          </cell>
        </row>
        <row r="26">
          <cell r="B26" t="str">
            <v xml:space="preserve">     Gastos de Transformación </v>
          </cell>
          <cell r="C26">
            <v>1.9582316909630713</v>
          </cell>
          <cell r="D26">
            <v>2.2225158718110802</v>
          </cell>
          <cell r="E26">
            <v>2.1920832202726026</v>
          </cell>
          <cell r="F26">
            <v>2.2137629419352112</v>
          </cell>
          <cell r="G26">
            <v>2.1509238001002235</v>
          </cell>
        </row>
        <row r="27">
          <cell r="B27" t="str">
            <v>9.- Intensidad de los Activos</v>
          </cell>
        </row>
        <row r="28">
          <cell r="B28" t="str">
            <v xml:space="preserve">      Fijos</v>
          </cell>
          <cell r="C28">
            <v>5.5549846330464705</v>
          </cell>
          <cell r="D28">
            <v>6.1783544327629691</v>
          </cell>
          <cell r="E28">
            <v>6.2549821841765629</v>
          </cell>
          <cell r="F28">
            <v>3.6845232074339318</v>
          </cell>
          <cell r="G28">
            <v>5.0877955706736993</v>
          </cell>
        </row>
        <row r="31">
          <cell r="B31" t="str">
            <v>Módulo de Intermediación</v>
          </cell>
        </row>
        <row r="32">
          <cell r="F32" t="str">
            <v>Estrato de Comparación</v>
          </cell>
        </row>
        <row r="33">
          <cell r="F33" t="str">
            <v>Medianos</v>
          </cell>
          <cell r="G33" t="str">
            <v>Privada</v>
          </cell>
        </row>
        <row r="34">
          <cell r="C34" t="str">
            <v>Dic-97</v>
          </cell>
          <cell r="D34">
            <v>35796</v>
          </cell>
          <cell r="E34">
            <v>35827</v>
          </cell>
          <cell r="F34">
            <v>35827</v>
          </cell>
        </row>
        <row r="35">
          <cell r="B35" t="str">
            <v>1.- Coeficiente de Intermediación</v>
          </cell>
        </row>
        <row r="36">
          <cell r="B36" t="str">
            <v xml:space="preserve">    en Operaciones Activas</v>
          </cell>
          <cell r="C36">
            <v>0.86993364506930981</v>
          </cell>
          <cell r="D36">
            <v>0.84723479834144344</v>
          </cell>
          <cell r="E36">
            <v>0.88385736866363851</v>
          </cell>
          <cell r="F36">
            <v>0.84912183910558947</v>
          </cell>
          <cell r="G36">
            <v>0.8478424030231807</v>
          </cell>
        </row>
        <row r="37">
          <cell r="B37" t="str">
            <v>2.- Coeficiente de Intermediación</v>
          </cell>
        </row>
        <row r="38">
          <cell r="B38" t="str">
            <v xml:space="preserve">     en Créditos</v>
          </cell>
          <cell r="C38">
            <v>0.80304878838584481</v>
          </cell>
          <cell r="D38">
            <v>0.7768716280300918</v>
          </cell>
          <cell r="E38">
            <v>0.80436226775265995</v>
          </cell>
          <cell r="F38">
            <v>0.65204901466779508</v>
          </cell>
          <cell r="G38">
            <v>0.67855475985163582</v>
          </cell>
        </row>
        <row r="39">
          <cell r="B39" t="str">
            <v>3.- Coeficiente de Intermediación</v>
          </cell>
        </row>
        <row r="40">
          <cell r="B40" t="str">
            <v xml:space="preserve">     Inversiones</v>
          </cell>
          <cell r="C40">
            <v>6.6884856683465055E-2</v>
          </cell>
          <cell r="D40">
            <v>7.0363170311351531E-2</v>
          </cell>
          <cell r="E40">
            <v>7.9495100910978569E-2</v>
          </cell>
          <cell r="F40">
            <v>0.19707282443779436</v>
          </cell>
          <cell r="G40">
            <v>0.16928764317154493</v>
          </cell>
        </row>
        <row r="41">
          <cell r="B41" t="str">
            <v>4.- Coeficiente de Intermediación</v>
          </cell>
        </row>
        <row r="42">
          <cell r="B42" t="str">
            <v xml:space="preserve">     Inversiones Temporales</v>
          </cell>
          <cell r="C42">
            <v>0</v>
          </cell>
          <cell r="D42">
            <v>1.5600599349475912E-7</v>
          </cell>
          <cell r="E42">
            <v>2.7694675546169078E-3</v>
          </cell>
          <cell r="F42">
            <v>7.8742415426164253E-2</v>
          </cell>
          <cell r="G42">
            <v>9.092026033060549E-2</v>
          </cell>
        </row>
        <row r="43">
          <cell r="B43" t="str">
            <v>5.- Coeficiente de Intermediación</v>
          </cell>
        </row>
        <row r="44">
          <cell r="B44" t="str">
            <v xml:space="preserve">     Inversiones Permanentes</v>
          </cell>
          <cell r="C44">
            <v>6.6884856683465055E-2</v>
          </cell>
          <cell r="D44">
            <v>7.0363014305358032E-2</v>
          </cell>
          <cell r="E44">
            <v>7.6725633356361678E-2</v>
          </cell>
          <cell r="F44">
            <v>0.11833040901163011</v>
          </cell>
          <cell r="G44">
            <v>7.8367382840939442E-2</v>
          </cell>
        </row>
        <row r="45">
          <cell r="B45" t="str">
            <v>6.- Coeficiente de Intermediación</v>
          </cell>
        </row>
        <row r="46">
          <cell r="B46" t="str">
            <v xml:space="preserve">     Valores de la Nación</v>
          </cell>
          <cell r="C46">
            <v>5.0251416929769935E-2</v>
          </cell>
          <cell r="D46">
            <v>5.3285865368166055E-2</v>
          </cell>
          <cell r="E46">
            <v>5.7864346783589343E-2</v>
          </cell>
          <cell r="F46">
            <v>9.9338589287740503E-2</v>
          </cell>
          <cell r="G46">
            <v>8.9372943361617302E-2</v>
          </cell>
        </row>
        <row r="47">
          <cell r="B47" t="str">
            <v>7.- Coeficiente de Intermediación</v>
          </cell>
        </row>
        <row r="48">
          <cell r="B48" t="str">
            <v xml:space="preserve">     Valores Privados</v>
          </cell>
          <cell r="C48">
            <v>1.663343975369512E-2</v>
          </cell>
          <cell r="D48">
            <v>1.7077304943185476E-2</v>
          </cell>
          <cell r="E48">
            <v>2.1630754127389226E-2</v>
          </cell>
          <cell r="F48">
            <v>9.7734235150053861E-2</v>
          </cell>
          <cell r="G48">
            <v>7.9914699809927631E-2</v>
          </cell>
        </row>
        <row r="50">
          <cell r="B50" t="str">
            <v>Módulo de Liquidez</v>
          </cell>
        </row>
        <row r="51">
          <cell r="F51" t="str">
            <v>Estrato de Comparación</v>
          </cell>
        </row>
        <row r="52">
          <cell r="F52" t="str">
            <v>Medianos</v>
          </cell>
          <cell r="G52" t="str">
            <v>Privada</v>
          </cell>
        </row>
        <row r="53">
          <cell r="C53" t="str">
            <v>Dic-97</v>
          </cell>
          <cell r="D53">
            <v>35796</v>
          </cell>
          <cell r="E53">
            <v>35827</v>
          </cell>
          <cell r="F53">
            <v>35827</v>
          </cell>
        </row>
        <row r="55">
          <cell r="B55" t="str">
            <v>1.- Coef. de Liquidez Total</v>
          </cell>
          <cell r="C55">
            <v>0.47292209026773974</v>
          </cell>
          <cell r="D55">
            <v>0.47322517172380946</v>
          </cell>
          <cell r="E55">
            <v>0.48418152608480997</v>
          </cell>
          <cell r="F55">
            <v>0.49640275158053537</v>
          </cell>
          <cell r="G55">
            <v>0.46170845672495192</v>
          </cell>
        </row>
        <row r="57">
          <cell r="B57" t="str">
            <v>2.- Coef. de Liquidez Mínima</v>
          </cell>
          <cell r="C57">
            <v>0.23747090288715408</v>
          </cell>
          <cell r="D57">
            <v>0.22477854220492283</v>
          </cell>
          <cell r="E57">
            <v>0.21319286014622202</v>
          </cell>
          <cell r="F57">
            <v>0.21228938371399977</v>
          </cell>
          <cell r="G57">
            <v>0.19238826400006445</v>
          </cell>
        </row>
        <row r="59">
          <cell r="B59" t="str">
            <v xml:space="preserve">3.- Coef. de Liquidez Adicional </v>
          </cell>
          <cell r="C59">
            <v>0.23545118738058565</v>
          </cell>
          <cell r="D59">
            <v>0.24844662951888663</v>
          </cell>
          <cell r="E59">
            <v>0.27098866593858795</v>
          </cell>
          <cell r="F59">
            <v>0.28411336786653563</v>
          </cell>
          <cell r="G59">
            <v>0.2693201927248875</v>
          </cell>
        </row>
        <row r="61">
          <cell r="B61" t="str">
            <v>4.- Coef. de Liquidez Restringida</v>
          </cell>
          <cell r="C61">
            <v>0.28672448867265143</v>
          </cell>
          <cell r="D61">
            <v>0.31078414300572776</v>
          </cell>
          <cell r="E61">
            <v>0.29852400119681644</v>
          </cell>
          <cell r="F61">
            <v>0.34834265647052032</v>
          </cell>
          <cell r="G61">
            <v>0.31670788775722186</v>
          </cell>
        </row>
        <row r="63">
          <cell r="B63" t="str">
            <v>5.- Prueba Acida de Liquidez</v>
          </cell>
          <cell r="C63">
            <v>0.21652890426282037</v>
          </cell>
          <cell r="D63">
            <v>0.24032814807876218</v>
          </cell>
          <cell r="E63">
            <v>0.22595773301277966</v>
          </cell>
          <cell r="F63">
            <v>0.22429249235926987</v>
          </cell>
          <cell r="G63">
            <v>0.21556491468711805</v>
          </cell>
        </row>
        <row r="65">
          <cell r="B65" t="str">
            <v>Mezcla de Depósitos</v>
          </cell>
        </row>
        <row r="66">
          <cell r="B66" t="str">
            <v>Cifras como % del Total de los Depósitos</v>
          </cell>
        </row>
        <row r="67">
          <cell r="F67" t="str">
            <v>Estrato de Comparación</v>
          </cell>
        </row>
        <row r="68">
          <cell r="F68" t="str">
            <v>Medianos</v>
          </cell>
          <cell r="G68" t="str">
            <v>Privada</v>
          </cell>
        </row>
        <row r="69">
          <cell r="C69" t="str">
            <v>Dic-97</v>
          </cell>
          <cell r="D69">
            <v>35796</v>
          </cell>
          <cell r="E69">
            <v>35827</v>
          </cell>
          <cell r="F69">
            <v>35827</v>
          </cell>
        </row>
        <row r="71">
          <cell r="B71" t="str">
            <v>% Dep. a la Vista</v>
          </cell>
          <cell r="C71">
            <v>0.42187434337929214</v>
          </cell>
          <cell r="D71">
            <v>0.45724441372906482</v>
          </cell>
          <cell r="E71">
            <v>0.46672827992052834</v>
          </cell>
          <cell r="F71">
            <v>0.5265056708142728</v>
          </cell>
          <cell r="G71">
            <v>0.55519116757222697</v>
          </cell>
        </row>
        <row r="73">
          <cell r="B73" t="str">
            <v>% Dep. de Ahorro</v>
          </cell>
          <cell r="C73">
            <v>0.27075333024959136</v>
          </cell>
          <cell r="D73">
            <v>0.27843514601342567</v>
          </cell>
          <cell r="E73">
            <v>0.28700782428683086</v>
          </cell>
          <cell r="F73">
            <v>0.23989577391546918</v>
          </cell>
          <cell r="G73">
            <v>0.26865041837366826</v>
          </cell>
        </row>
        <row r="75">
          <cell r="B75" t="str">
            <v>% Dep. a Plazo</v>
          </cell>
          <cell r="C75">
            <v>0.30737232637111656</v>
          </cell>
          <cell r="D75">
            <v>0.26432044025750967</v>
          </cell>
          <cell r="E75">
            <v>0.24626389579264074</v>
          </cell>
          <cell r="F75">
            <v>0.23359854167397889</v>
          </cell>
          <cell r="G75">
            <v>0.17615842069729767</v>
          </cell>
        </row>
      </sheetData>
      <sheetData sheetId="2" refreshError="1"/>
      <sheetData sheetId="3" refreshError="1">
        <row r="1">
          <cell r="Y1" t="str">
            <v>Sistema de Análisis y Calificación de Riesgo Bancario</v>
          </cell>
        </row>
        <row r="2">
          <cell r="K2" t="str">
            <v>Sistema de Análisis y Calificación de Riesgo Bancario</v>
          </cell>
          <cell r="Y2" t="str">
            <v>MDBC-98</v>
          </cell>
        </row>
        <row r="3">
          <cell r="K3" t="str">
            <v>MDBC-98</v>
          </cell>
          <cell r="Y3" t="str">
            <v>Banco Del Caribe, C.A.</v>
          </cell>
        </row>
        <row r="4">
          <cell r="K4" t="str">
            <v>Banco Del Caribe, C.A.</v>
          </cell>
          <cell r="Y4" t="str">
            <v>Flujo de Caja Libre</v>
          </cell>
        </row>
        <row r="5">
          <cell r="K5" t="str">
            <v>Estado de Origen y Aplicación de Fondos</v>
          </cell>
          <cell r="Y5" t="str">
            <v>Millones de Bolívares</v>
          </cell>
        </row>
        <row r="6">
          <cell r="K6" t="str">
            <v>( Cifras en MM Bs. )</v>
          </cell>
          <cell r="AD6" t="str">
            <v xml:space="preserve">Estrato de </v>
          </cell>
        </row>
        <row r="7">
          <cell r="L7" t="str">
            <v>Ene-98/Dic-97</v>
          </cell>
          <cell r="Q7" t="str">
            <v>Feb-98/Jan-98</v>
          </cell>
          <cell r="AD7" t="str">
            <v>Comparación</v>
          </cell>
        </row>
        <row r="8">
          <cell r="K8" t="str">
            <v>Banca</v>
          </cell>
          <cell r="AD8" t="str">
            <v>Bancos</v>
          </cell>
          <cell r="AE8" t="str">
            <v>Banca</v>
          </cell>
        </row>
        <row r="9">
          <cell r="K9" t="str">
            <v>Privada</v>
          </cell>
          <cell r="AD9" t="str">
            <v>Medianos</v>
          </cell>
          <cell r="AE9" t="str">
            <v>Privada</v>
          </cell>
        </row>
        <row r="10">
          <cell r="L10" t="str">
            <v>ORIGEN</v>
          </cell>
          <cell r="N10" t="str">
            <v>APLICACION</v>
          </cell>
          <cell r="Q10" t="str">
            <v>ORIGEN</v>
          </cell>
          <cell r="S10" t="str">
            <v>APLICACION</v>
          </cell>
          <cell r="Z10">
            <v>35217</v>
          </cell>
          <cell r="AA10">
            <v>35400</v>
          </cell>
          <cell r="AB10">
            <v>35582</v>
          </cell>
          <cell r="AC10" t="str">
            <v>Dic-97</v>
          </cell>
          <cell r="AD10">
            <v>35765</v>
          </cell>
        </row>
        <row r="11">
          <cell r="J11" t="str">
            <v>% ATP</v>
          </cell>
          <cell r="K11" t="str">
            <v>MM Bs.</v>
          </cell>
          <cell r="L11" t="str">
            <v>MMBs</v>
          </cell>
          <cell r="M11" t="str">
            <v>%</v>
          </cell>
          <cell r="N11" t="str">
            <v>MMBs</v>
          </cell>
          <cell r="O11" t="str">
            <v>%</v>
          </cell>
          <cell r="Q11" t="str">
            <v>MMBs</v>
          </cell>
          <cell r="R11" t="str">
            <v>%</v>
          </cell>
          <cell r="S11" t="str">
            <v>MMBs</v>
          </cell>
          <cell r="T11" t="str">
            <v>%</v>
          </cell>
        </row>
        <row r="12">
          <cell r="K12" t="str">
            <v>Activo</v>
          </cell>
          <cell r="Y12" t="str">
            <v>FLUJO DE CAJA OPERATIVO</v>
          </cell>
        </row>
        <row r="13">
          <cell r="J13">
            <v>0.20036715806393793</v>
          </cell>
          <cell r="K13" t="str">
            <v>Disponibilidades</v>
          </cell>
          <cell r="L13">
            <v>0</v>
          </cell>
          <cell r="M13">
            <v>0</v>
          </cell>
          <cell r="N13">
            <v>5389.8155354400078</v>
          </cell>
          <cell r="O13">
            <v>0.41344836629794229</v>
          </cell>
          <cell r="Q13">
            <v>331.15043179999338</v>
          </cell>
          <cell r="R13">
            <v>1.2606934388546067E-2</v>
          </cell>
          <cell r="S13">
            <v>0</v>
          </cell>
          <cell r="T13">
            <v>0</v>
          </cell>
        </row>
        <row r="14">
          <cell r="J14">
            <v>5.1056064193716166E-2</v>
          </cell>
          <cell r="K14" t="str">
            <v>Inversiones Temporales</v>
          </cell>
          <cell r="L14">
            <v>0</v>
          </cell>
          <cell r="M14">
            <v>0</v>
          </cell>
          <cell r="N14">
            <v>5.192534999999765E-2</v>
          </cell>
          <cell r="O14">
            <v>3.9831513686850633E-6</v>
          </cell>
          <cell r="Q14">
            <v>0</v>
          </cell>
          <cell r="R14">
            <v>0</v>
          </cell>
          <cell r="S14">
            <v>852.64795847999994</v>
          </cell>
          <cell r="T14">
            <v>3.2460404205595171E-2</v>
          </cell>
          <cell r="Y14" t="str">
            <v>Ingresos Financieros</v>
          </cell>
          <cell r="Z14">
            <v>32942.408719239997</v>
          </cell>
          <cell r="AA14">
            <v>30907.54</v>
          </cell>
          <cell r="AB14">
            <v>26966.33</v>
          </cell>
          <cell r="AC14">
            <v>34782.453000000001</v>
          </cell>
          <cell r="AD14">
            <v>164750.95000000001</v>
          </cell>
          <cell r="AE14">
            <v>488961.07</v>
          </cell>
        </row>
        <row r="15">
          <cell r="J15">
            <v>0.14931109387022176</v>
          </cell>
          <cell r="K15" t="str">
            <v>Cartera de Créditos</v>
          </cell>
          <cell r="L15">
            <v>7763.5845867899479</v>
          </cell>
          <cell r="M15">
            <v>0.5955291231787142</v>
          </cell>
          <cell r="N15">
            <v>0</v>
          </cell>
          <cell r="O15">
            <v>0</v>
          </cell>
          <cell r="Q15">
            <v>7989.8031037300534</v>
          </cell>
          <cell r="R15">
            <v>0.30417270772868288</v>
          </cell>
          <cell r="S15">
            <v>0</v>
          </cell>
          <cell r="T15">
            <v>0</v>
          </cell>
          <cell r="Y15" t="str">
            <v>Otros Ingresos</v>
          </cell>
          <cell r="Z15">
            <v>1954.98246612</v>
          </cell>
          <cell r="AA15">
            <v>1320.63</v>
          </cell>
          <cell r="AB15">
            <v>1408.28</v>
          </cell>
          <cell r="AC15">
            <v>2435.8390000000004</v>
          </cell>
          <cell r="AD15">
            <v>28983.16</v>
          </cell>
          <cell r="AE15">
            <v>49961.08</v>
          </cell>
        </row>
        <row r="16">
          <cell r="J16">
            <v>2.9741830674038352E-3</v>
          </cell>
          <cell r="K16" t="str">
            <v>Otras Cuentas por Cobrar</v>
          </cell>
          <cell r="L16">
            <v>0</v>
          </cell>
          <cell r="M16">
            <v>0</v>
          </cell>
          <cell r="N16">
            <v>1213.2993091600001</v>
          </cell>
          <cell r="O16">
            <v>9.3071203254393373E-2</v>
          </cell>
          <cell r="Q16">
            <v>0</v>
          </cell>
          <cell r="R16">
            <v>0</v>
          </cell>
          <cell r="S16">
            <v>24.916666189999887</v>
          </cell>
          <cell r="T16">
            <v>9.4858029968795726E-4</v>
          </cell>
          <cell r="Y16" t="str">
            <v>Egresos Financieros</v>
          </cell>
          <cell r="Z16">
            <v>-15453.381141000002</v>
          </cell>
          <cell r="AA16">
            <v>-6715.41</v>
          </cell>
          <cell r="AB16">
            <v>-5089.2</v>
          </cell>
          <cell r="AC16">
            <v>-6114.93</v>
          </cell>
          <cell r="AD16">
            <v>-40718.400000000001</v>
          </cell>
          <cell r="AE16">
            <v>-122850.12</v>
          </cell>
        </row>
        <row r="17">
          <cell r="J17">
            <v>1.0408300912164806E-2</v>
          </cell>
          <cell r="K17" t="str">
            <v>Bienes Realizables</v>
          </cell>
          <cell r="L17">
            <v>0</v>
          </cell>
          <cell r="M17">
            <v>0</v>
          </cell>
          <cell r="N17">
            <v>128.56515063999996</v>
          </cell>
          <cell r="O17">
            <v>9.8621281462125988E-3</v>
          </cell>
          <cell r="Q17">
            <v>0</v>
          </cell>
          <cell r="R17">
            <v>0</v>
          </cell>
          <cell r="S17">
            <v>143.68565438999997</v>
          </cell>
          <cell r="T17">
            <v>5.4701291120891737E-3</v>
          </cell>
          <cell r="Y17" t="str">
            <v>Sueldos y Otros Gastos de Personal</v>
          </cell>
          <cell r="Z17">
            <v>-3891.3943560000002</v>
          </cell>
          <cell r="AA17">
            <v>-5943.98</v>
          </cell>
          <cell r="AB17">
            <v>-6825.64</v>
          </cell>
          <cell r="AC17">
            <v>-8252.5059999999994</v>
          </cell>
          <cell r="AD17">
            <v>-33887.300000000003</v>
          </cell>
          <cell r="AE17">
            <v>-93230.35</v>
          </cell>
        </row>
        <row r="18">
          <cell r="J18">
            <v>0.14187697602546076</v>
          </cell>
          <cell r="K18" t="str">
            <v>Inversiones Permanentes</v>
          </cell>
          <cell r="L18">
            <v>0</v>
          </cell>
          <cell r="M18">
            <v>0</v>
          </cell>
          <cell r="N18">
            <v>1148.5438115700017</v>
          </cell>
          <cell r="O18">
            <v>8.8103861698573413E-2</v>
          </cell>
          <cell r="Q18">
            <v>0</v>
          </cell>
          <cell r="R18">
            <v>0</v>
          </cell>
          <cell r="S18">
            <v>203.52343829000165</v>
          </cell>
          <cell r="T18">
            <v>7.7481603122385497E-3</v>
          </cell>
          <cell r="Y18" t="str">
            <v>Gastos Operativos Directos</v>
          </cell>
          <cell r="Z18">
            <v>-4775.0522940000001</v>
          </cell>
          <cell r="AA18">
            <v>-5618.15</v>
          </cell>
          <cell r="AB18">
            <v>-7816.23</v>
          </cell>
          <cell r="AC18">
            <v>-10587.396000000001</v>
          </cell>
          <cell r="AD18">
            <v>-55001.61</v>
          </cell>
          <cell r="AE18">
            <v>-149405.24</v>
          </cell>
        </row>
        <row r="19">
          <cell r="J19">
            <v>0.1026873429295294</v>
          </cell>
          <cell r="K19" t="str">
            <v>Bienes de Uso</v>
          </cell>
          <cell r="L19">
            <v>0</v>
          </cell>
          <cell r="M19">
            <v>0</v>
          </cell>
          <cell r="N19">
            <v>2751.4446526699994</v>
          </cell>
          <cell r="O19">
            <v>0.21106108161320442</v>
          </cell>
          <cell r="Q19">
            <v>0</v>
          </cell>
          <cell r="R19">
            <v>0</v>
          </cell>
          <cell r="S19">
            <v>54.758947899999839</v>
          </cell>
          <cell r="T19">
            <v>2.0846793392619322E-3</v>
          </cell>
          <cell r="Y19" t="str">
            <v>Impuesto Sobre La Renta</v>
          </cell>
          <cell r="Z19">
            <v>-200</v>
          </cell>
          <cell r="AA19">
            <v>-500</v>
          </cell>
          <cell r="AB19">
            <v>-500</v>
          </cell>
          <cell r="AC19">
            <v>0</v>
          </cell>
          <cell r="AD19">
            <v>-558.69000000000005</v>
          </cell>
          <cell r="AE19">
            <v>-7978.49</v>
          </cell>
        </row>
        <row r="20">
          <cell r="J20">
            <v>3.9189633095931382E-2</v>
          </cell>
          <cell r="K20" t="str">
            <v>Otros Activos</v>
          </cell>
          <cell r="L20">
            <v>0</v>
          </cell>
          <cell r="M20">
            <v>0</v>
          </cell>
          <cell r="N20">
            <v>117.27629387000002</v>
          </cell>
          <cell r="O20">
            <v>8.9961691243799699E-3</v>
          </cell>
          <cell r="Q20">
            <v>0</v>
          </cell>
          <cell r="R20">
            <v>0</v>
          </cell>
          <cell r="S20">
            <v>38.847343460000047</v>
          </cell>
          <cell r="T20">
            <v>1.4789227587821217E-3</v>
          </cell>
          <cell r="Y20" t="str">
            <v>UTIL. OPER. DESPUES DE IMPUESTOS</v>
          </cell>
          <cell r="Z20">
            <v>10577.563394359997</v>
          </cell>
          <cell r="AA20">
            <v>13450.63</v>
          </cell>
          <cell r="AB20">
            <v>8143.54</v>
          </cell>
          <cell r="AC20">
            <v>12263.46</v>
          </cell>
          <cell r="AD20">
            <v>63568.11</v>
          </cell>
          <cell r="AE20">
            <v>165457.95000000001</v>
          </cell>
        </row>
        <row r="21">
          <cell r="J21">
            <v>2.6958276319246962E-2</v>
          </cell>
          <cell r="K21">
            <v>43692.22</v>
          </cell>
          <cell r="L21">
            <v>1.8644345023292912E-2</v>
          </cell>
        </row>
        <row r="22">
          <cell r="J22">
            <v>3.8727252868579693E-3</v>
          </cell>
          <cell r="K22" t="str">
            <v>Pasivo y Capital</v>
          </cell>
          <cell r="L22">
            <v>5.7580761636526227E-3</v>
          </cell>
          <cell r="Y22" t="str">
            <v>Flujo de Caja Operativo</v>
          </cell>
          <cell r="Z22">
            <v>10577.563394359997</v>
          </cell>
          <cell r="AA22">
            <v>13450.63</v>
          </cell>
          <cell r="AB22">
            <v>8143.54</v>
          </cell>
          <cell r="AC22">
            <v>12263.46</v>
          </cell>
          <cell r="AD22">
            <v>63568.11</v>
          </cell>
          <cell r="AE22">
            <v>165457.95000000001</v>
          </cell>
        </row>
        <row r="23">
          <cell r="J23">
            <v>6.2275184128320379E-2</v>
          </cell>
          <cell r="K23" t="str">
            <v>Captaciones del Público</v>
          </cell>
          <cell r="L23">
            <v>0</v>
          </cell>
          <cell r="M23">
            <v>0</v>
          </cell>
          <cell r="N23">
            <v>136.55104426003527</v>
          </cell>
          <cell r="O23">
            <v>1.0474719551043156E-2</v>
          </cell>
          <cell r="Q23">
            <v>0</v>
          </cell>
          <cell r="R23">
            <v>0</v>
          </cell>
          <cell r="S23">
            <v>24948.944115769933</v>
          </cell>
          <cell r="T23">
            <v>0.94980912397234507</v>
          </cell>
        </row>
        <row r="24">
          <cell r="J24">
            <v>8.7462989139328983E-4</v>
          </cell>
          <cell r="K24" t="str">
            <v>Oblig. con el B.C.V</v>
          </cell>
          <cell r="L24">
            <v>0</v>
          </cell>
          <cell r="M24">
            <v>0</v>
          </cell>
          <cell r="N24">
            <v>0</v>
          </cell>
          <cell r="O24">
            <v>0</v>
          </cell>
          <cell r="Q24">
            <v>0</v>
          </cell>
          <cell r="R24">
            <v>0</v>
          </cell>
          <cell r="S24">
            <v>0</v>
          </cell>
          <cell r="T24">
            <v>0</v>
          </cell>
          <cell r="Y24" t="str">
            <v>Cambios en el Balance</v>
          </cell>
        </row>
        <row r="25">
          <cell r="J25">
            <v>9.6537826939830664E-4</v>
          </cell>
          <cell r="K25" t="str">
            <v>Oblig. con el B.A.N.A.P</v>
          </cell>
          <cell r="L25">
            <v>0</v>
          </cell>
          <cell r="M25">
            <v>0</v>
          </cell>
          <cell r="N25">
            <v>0</v>
          </cell>
          <cell r="O25">
            <v>0</v>
          </cell>
          <cell r="Q25">
            <v>0</v>
          </cell>
          <cell r="R25">
            <v>0</v>
          </cell>
          <cell r="S25">
            <v>0</v>
          </cell>
          <cell r="T25">
            <v>0</v>
          </cell>
        </row>
        <row r="26">
          <cell r="J26">
            <v>6.2184435750315362E-2</v>
          </cell>
          <cell r="K26" t="str">
            <v>Otros Financ. Obtenidos</v>
          </cell>
          <cell r="L26">
            <v>2105.8005905499995</v>
          </cell>
          <cell r="M26">
            <v>0.16153177250278214</v>
          </cell>
          <cell r="N26">
            <v>0</v>
          </cell>
          <cell r="O26">
            <v>0</v>
          </cell>
          <cell r="Q26">
            <v>6659.0669750500019</v>
          </cell>
          <cell r="R26">
            <v>0.25351143281641036</v>
          </cell>
          <cell r="S26">
            <v>0</v>
          </cell>
          <cell r="T26">
            <v>0</v>
          </cell>
          <cell r="Y26" t="str">
            <v>Fuentes de Flujo de Caja</v>
          </cell>
        </row>
        <row r="27">
          <cell r="K27" t="str">
            <v>Otras Oblig. p/ Intermed. Financ.</v>
          </cell>
          <cell r="L27">
            <v>0</v>
          </cell>
          <cell r="M27">
            <v>0</v>
          </cell>
          <cell r="N27">
            <v>1879.1546159</v>
          </cell>
          <cell r="O27">
            <v>0.1441484223080495</v>
          </cell>
          <cell r="Q27">
            <v>739.90087077999988</v>
          </cell>
          <cell r="R27">
            <v>2.8168109826247695E-2</v>
          </cell>
          <cell r="S27">
            <v>0</v>
          </cell>
          <cell r="T27">
            <v>0</v>
          </cell>
          <cell r="Y27" t="str">
            <v>Incremento Captaciones del Público</v>
          </cell>
          <cell r="Z27">
            <v>151949.49</v>
          </cell>
          <cell r="AA27">
            <v>29727.25</v>
          </cell>
          <cell r="AB27">
            <v>32845.33</v>
          </cell>
          <cell r="AC27">
            <v>118456.50099999999</v>
          </cell>
          <cell r="AD27">
            <v>416329.4</v>
          </cell>
          <cell r="AE27">
            <v>1255163.0900000001</v>
          </cell>
        </row>
        <row r="28">
          <cell r="J28">
            <v>1</v>
          </cell>
          <cell r="K28" t="str">
            <v>Otras Ctas. p/ Pagar y Prov.</v>
          </cell>
          <cell r="L28">
            <v>1501.8996041299997</v>
          </cell>
          <cell r="M28">
            <v>0.11520772967063396</v>
          </cell>
          <cell r="N28">
            <v>0</v>
          </cell>
          <cell r="O28">
            <v>0</v>
          </cell>
          <cell r="Q28">
            <v>2862.3558978200017</v>
          </cell>
          <cell r="R28">
            <v>0.1089702127348558</v>
          </cell>
          <cell r="S28">
            <v>0</v>
          </cell>
          <cell r="T28">
            <v>0</v>
          </cell>
          <cell r="Y28" t="str">
            <v>Incremento en las Oblig. con el BCV</v>
          </cell>
          <cell r="Z28">
            <v>0</v>
          </cell>
          <cell r="AA28">
            <v>0</v>
          </cell>
          <cell r="AB28">
            <v>0</v>
          </cell>
          <cell r="AC28">
            <v>0</v>
          </cell>
          <cell r="AD28">
            <v>0</v>
          </cell>
          <cell r="AE28">
            <v>0</v>
          </cell>
        </row>
        <row r="29">
          <cell r="K29" t="str">
            <v>Otros Pasivos</v>
          </cell>
          <cell r="L29">
            <v>0</v>
          </cell>
          <cell r="M29">
            <v>0</v>
          </cell>
          <cell r="N29">
            <v>271.54589619999933</v>
          </cell>
          <cell r="O29">
            <v>2.0830064854832724E-2</v>
          </cell>
          <cell r="Q29">
            <v>2981.7615253099993</v>
          </cell>
          <cell r="R29">
            <v>0.11351599847702495</v>
          </cell>
          <cell r="S29">
            <v>0</v>
          </cell>
          <cell r="T29">
            <v>0</v>
          </cell>
          <cell r="Y29" t="str">
            <v>Incremento Oblig. con el BANAP</v>
          </cell>
          <cell r="Z29">
            <v>0</v>
          </cell>
          <cell r="AA29">
            <v>0</v>
          </cell>
          <cell r="AB29">
            <v>0</v>
          </cell>
          <cell r="AC29">
            <v>0</v>
          </cell>
          <cell r="AD29">
            <v>-151.74</v>
          </cell>
          <cell r="AE29">
            <v>611.19000000000005</v>
          </cell>
        </row>
        <row r="30">
          <cell r="K30" t="str">
            <v>Oblig. Subordin.</v>
          </cell>
          <cell r="L30">
            <v>0</v>
          </cell>
          <cell r="M30">
            <v>0</v>
          </cell>
          <cell r="N30">
            <v>0</v>
          </cell>
          <cell r="O30">
            <v>0</v>
          </cell>
          <cell r="Q30">
            <v>0</v>
          </cell>
          <cell r="R30">
            <v>0</v>
          </cell>
          <cell r="S30">
            <v>0</v>
          </cell>
          <cell r="T30">
            <v>0</v>
          </cell>
          <cell r="Y30" t="str">
            <v>Incremento en Otros Financiamientos obtenidos</v>
          </cell>
          <cell r="Z30">
            <v>3854.16</v>
          </cell>
          <cell r="AA30">
            <v>6383.04</v>
          </cell>
          <cell r="AB30">
            <v>-4563.71</v>
          </cell>
          <cell r="AC30">
            <v>2227.5419999999995</v>
          </cell>
          <cell r="AD30">
            <v>-33898.699999999997</v>
          </cell>
          <cell r="AE30">
            <v>69763.48</v>
          </cell>
        </row>
        <row r="31">
          <cell r="K31" t="str">
            <v>Oblig. Convertibles en Capital</v>
          </cell>
          <cell r="L31">
            <v>0</v>
          </cell>
          <cell r="M31">
            <v>0</v>
          </cell>
          <cell r="N31">
            <v>0</v>
          </cell>
          <cell r="O31">
            <v>0</v>
          </cell>
          <cell r="Q31">
            <v>0</v>
          </cell>
          <cell r="R31">
            <v>0</v>
          </cell>
          <cell r="S31">
            <v>0</v>
          </cell>
          <cell r="T31">
            <v>0</v>
          </cell>
          <cell r="Y31" t="str">
            <v>Incremento por Otras Oblig. p/Intermed. Financ.</v>
          </cell>
          <cell r="Z31">
            <v>0</v>
          </cell>
          <cell r="AA31">
            <v>3060.15</v>
          </cell>
          <cell r="AB31">
            <v>-1289.3699999999999</v>
          </cell>
          <cell r="AC31">
            <v>2380.4830000000002</v>
          </cell>
          <cell r="AD31">
            <v>5376.75</v>
          </cell>
          <cell r="AE31">
            <v>20942.61</v>
          </cell>
        </row>
        <row r="32">
          <cell r="K32" t="str">
            <v>Gestión Operativa</v>
          </cell>
          <cell r="L32">
            <v>1665.16309237</v>
          </cell>
          <cell r="M32">
            <v>0.12773134693940222</v>
          </cell>
          <cell r="N32">
            <v>0</v>
          </cell>
          <cell r="O32">
            <v>0</v>
          </cell>
          <cell r="Q32">
            <v>2036.61871999</v>
          </cell>
          <cell r="R32">
            <v>7.7534304991955988E-2</v>
          </cell>
          <cell r="S32">
            <v>0</v>
          </cell>
          <cell r="T32">
            <v>0</v>
          </cell>
          <cell r="Y32" t="str">
            <v>Incremento en Otras Ctas p/pagar y prov.</v>
          </cell>
          <cell r="Z32">
            <v>302.35000000000002</v>
          </cell>
          <cell r="AA32">
            <v>7384.11</v>
          </cell>
          <cell r="AB32">
            <v>7336.28</v>
          </cell>
          <cell r="AC32">
            <v>-3581.0020000000004</v>
          </cell>
          <cell r="AD32">
            <v>-13814.6</v>
          </cell>
          <cell r="AE32">
            <v>-20080.57</v>
          </cell>
        </row>
        <row r="33">
          <cell r="Y33" t="str">
            <v>Incremento en Otros Pasivos</v>
          </cell>
          <cell r="Z33">
            <v>5255.04</v>
          </cell>
          <cell r="AA33">
            <v>-300.64</v>
          </cell>
          <cell r="AB33">
            <v>-558.17999999999938</v>
          </cell>
          <cell r="AC33">
            <v>599.90799999999945</v>
          </cell>
          <cell r="AD33">
            <v>-2987.59</v>
          </cell>
          <cell r="AE33">
            <v>12802.96</v>
          </cell>
        </row>
        <row r="34">
          <cell r="K34" t="str">
            <v>Capital Social</v>
          </cell>
          <cell r="L34">
            <v>0</v>
          </cell>
          <cell r="M34">
            <v>0</v>
          </cell>
          <cell r="N34">
            <v>0</v>
          </cell>
          <cell r="O34">
            <v>0</v>
          </cell>
          <cell r="Q34">
            <v>2666.6666000000005</v>
          </cell>
          <cell r="R34">
            <v>0.10152029903627593</v>
          </cell>
          <cell r="S34">
            <v>0</v>
          </cell>
          <cell r="T34">
            <v>0</v>
          </cell>
        </row>
        <row r="35">
          <cell r="K35" t="str">
            <v>Aportes Patrimoniales No Capit.</v>
          </cell>
          <cell r="L35">
            <v>0</v>
          </cell>
          <cell r="M35">
            <v>0</v>
          </cell>
          <cell r="N35">
            <v>0</v>
          </cell>
          <cell r="O35">
            <v>0</v>
          </cell>
          <cell r="Q35">
            <v>0</v>
          </cell>
          <cell r="R35">
            <v>0</v>
          </cell>
          <cell r="S35">
            <v>0</v>
          </cell>
          <cell r="T35">
            <v>0</v>
          </cell>
        </row>
        <row r="36">
          <cell r="K36" t="str">
            <v>Reservas de Capital</v>
          </cell>
          <cell r="L36">
            <v>1.519799989182502E-4</v>
          </cell>
          <cell r="M36">
            <v>1.1658083258407639E-8</v>
          </cell>
          <cell r="N36">
            <v>0</v>
          </cell>
          <cell r="O36">
            <v>0</v>
          </cell>
          <cell r="Q36">
            <v>0</v>
          </cell>
          <cell r="R36">
            <v>0</v>
          </cell>
          <cell r="S36">
            <v>0</v>
          </cell>
          <cell r="T36">
            <v>0</v>
          </cell>
          <cell r="Y36" t="str">
            <v>Total Fuentes</v>
          </cell>
          <cell r="Z36">
            <v>161361.04</v>
          </cell>
          <cell r="AA36">
            <v>46253.91</v>
          </cell>
          <cell r="AB36">
            <v>33770.35</v>
          </cell>
          <cell r="AC36">
            <v>120083.43199999997</v>
          </cell>
          <cell r="AD36">
            <v>370853.52</v>
          </cell>
          <cell r="AE36">
            <v>1339202.76</v>
          </cell>
        </row>
        <row r="37">
          <cell r="J37" t="str">
            <v>% ATP</v>
          </cell>
          <cell r="K37" t="str">
            <v>Ajustes al Patrimonio</v>
          </cell>
          <cell r="L37">
            <v>0</v>
          </cell>
          <cell r="M37">
            <v>0</v>
          </cell>
          <cell r="N37">
            <v>0</v>
          </cell>
          <cell r="O37">
            <v>0</v>
          </cell>
          <cell r="Q37">
            <v>0</v>
          </cell>
          <cell r="R37">
            <v>0</v>
          </cell>
          <cell r="S37">
            <v>0</v>
          </cell>
          <cell r="T37">
            <v>0</v>
          </cell>
        </row>
        <row r="38">
          <cell r="K38" t="str">
            <v>Result. Acumulados</v>
          </cell>
          <cell r="L38">
            <v>6934.8942092399993</v>
          </cell>
          <cell r="M38">
            <v>0.53196193351111087</v>
          </cell>
          <cell r="N38">
            <v>0</v>
          </cell>
          <cell r="O38">
            <v>0</v>
          </cell>
          <cell r="Q38">
            <v>0</v>
          </cell>
          <cell r="R38">
            <v>0</v>
          </cell>
          <cell r="S38">
            <v>0</v>
          </cell>
          <cell r="T38">
            <v>0</v>
          </cell>
          <cell r="Y38" t="str">
            <v>Aplicaciones al Flujo de Caja</v>
          </cell>
        </row>
        <row r="39">
          <cell r="J39">
            <v>0.14931109387022176</v>
          </cell>
          <cell r="K39" t="str">
            <v>Result. del Ejercicio</v>
          </cell>
          <cell r="L39">
            <v>0</v>
          </cell>
          <cell r="M39">
            <v>0</v>
          </cell>
          <cell r="N39">
            <v>6934.8940000000002</v>
          </cell>
          <cell r="O39">
            <v>0.53197007873393409</v>
          </cell>
          <cell r="Q39">
            <v>0</v>
          </cell>
          <cell r="R39">
            <v>0</v>
          </cell>
          <cell r="S39">
            <v>0</v>
          </cell>
          <cell r="T39">
            <v>0</v>
          </cell>
        </row>
        <row r="40">
          <cell r="J40">
            <v>0.1026873429295294</v>
          </cell>
          <cell r="K40" t="str">
            <v>Total Patrimonio</v>
          </cell>
          <cell r="L40">
            <v>3.6122000165050849E-4</v>
          </cell>
          <cell r="M40">
            <v>2.7708467455042781E-8</v>
          </cell>
          <cell r="N40">
            <v>0</v>
          </cell>
          <cell r="O40">
            <v>0</v>
          </cell>
          <cell r="Q40">
            <v>2666.6666000000041</v>
          </cell>
          <cell r="R40">
            <v>0.10152029903627607</v>
          </cell>
          <cell r="S40">
            <v>0</v>
          </cell>
          <cell r="T40">
            <v>0</v>
          </cell>
          <cell r="Y40" t="str">
            <v>Incremento en Activos Monetarios</v>
          </cell>
          <cell r="Z40">
            <v>42542.07</v>
          </cell>
          <cell r="AA40">
            <v>7461.8</v>
          </cell>
          <cell r="AB40">
            <v>8425.81</v>
          </cell>
          <cell r="AC40">
            <v>37568.945999999989</v>
          </cell>
          <cell r="AD40">
            <v>117535.1</v>
          </cell>
          <cell r="AE40">
            <v>341882.33</v>
          </cell>
        </row>
        <row r="41">
          <cell r="J41">
            <v>4.6623750940692363E-2</v>
          </cell>
          <cell r="K41">
            <v>123475.43</v>
          </cell>
          <cell r="L41">
            <v>4.8887605706283331E-2</v>
          </cell>
          <cell r="Y41" t="str">
            <v>Incremento en Colocaciones Interbancarias</v>
          </cell>
        </row>
        <row r="42">
          <cell r="J42">
            <v>2.6958276319246962E-2</v>
          </cell>
          <cell r="K42">
            <v>43692.22</v>
          </cell>
          <cell r="L42">
            <v>1.8644345023292912E-2</v>
          </cell>
          <cell r="Y42" t="str">
            <v>Incremento de la Cartera de Créditos</v>
          </cell>
          <cell r="Z42">
            <v>97018.74</v>
          </cell>
          <cell r="AA42">
            <v>36089.78</v>
          </cell>
          <cell r="AB42">
            <v>53834.76</v>
          </cell>
          <cell r="AC42">
            <v>79282.068999999989</v>
          </cell>
          <cell r="AD42">
            <v>402513.79</v>
          </cell>
          <cell r="AE42">
            <v>1107460.7</v>
          </cell>
        </row>
        <row r="43">
          <cell r="J43">
            <v>2.9741830674038352E-3</v>
          </cell>
          <cell r="K43" t="str">
            <v>Totales</v>
          </cell>
          <cell r="L43">
            <v>13036.448235059948</v>
          </cell>
          <cell r="M43">
            <v>1</v>
          </cell>
          <cell r="N43">
            <v>13036.248235060042</v>
          </cell>
          <cell r="O43">
            <v>1</v>
          </cell>
          <cell r="Q43">
            <v>26267.324124480059</v>
          </cell>
          <cell r="R43">
            <v>1</v>
          </cell>
          <cell r="S43">
            <v>26267.324124479936</v>
          </cell>
          <cell r="T43">
            <v>1</v>
          </cell>
          <cell r="Y43" t="str">
            <v>Incremento en Prog. Esp. de Financiamiento</v>
          </cell>
        </row>
        <row r="44">
          <cell r="J44">
            <v>1.0408300912164806E-2</v>
          </cell>
          <cell r="K44">
            <v>28202.98</v>
          </cell>
          <cell r="L44">
            <v>1.2468255761111765E-2</v>
          </cell>
          <cell r="Y44" t="str">
            <v>Incremento de Inversiones en Valores</v>
          </cell>
          <cell r="Z44">
            <v>35213.43</v>
          </cell>
          <cell r="AA44">
            <v>9173.14</v>
          </cell>
          <cell r="AB44">
            <v>-28060.45</v>
          </cell>
          <cell r="AC44">
            <v>5945.1039999999939</v>
          </cell>
          <cell r="AD44">
            <v>-123490.07</v>
          </cell>
          <cell r="AE44">
            <v>-20467.089999999851</v>
          </cell>
        </row>
        <row r="45">
          <cell r="Y45" t="str">
            <v>Incremento de Inver. en Muebles e Inmuebles</v>
          </cell>
          <cell r="Z45">
            <v>4314.05</v>
          </cell>
          <cell r="AA45">
            <v>3084.32</v>
          </cell>
          <cell r="AB45">
            <v>1923.86</v>
          </cell>
          <cell r="AC45">
            <v>2480.6950000000002</v>
          </cell>
          <cell r="AD45">
            <v>11385.39</v>
          </cell>
          <cell r="AE45">
            <v>27151.98</v>
          </cell>
        </row>
        <row r="46">
          <cell r="Y46" t="str">
            <v>Incremento en Otros Activos</v>
          </cell>
          <cell r="Z46">
            <v>2309.19</v>
          </cell>
          <cell r="AA46">
            <v>740.12</v>
          </cell>
          <cell r="AB46">
            <v>2225.2600000000002</v>
          </cell>
          <cell r="AC46">
            <v>2328.6989999999996</v>
          </cell>
          <cell r="AD46">
            <v>12041.74</v>
          </cell>
          <cell r="AE46">
            <v>39481.410000000003</v>
          </cell>
        </row>
        <row r="49">
          <cell r="Y49" t="str">
            <v>Total Aplicaciones</v>
          </cell>
          <cell r="Z49">
            <v>181397.48</v>
          </cell>
          <cell r="AA49">
            <v>56549.16</v>
          </cell>
          <cell r="AB49">
            <v>38349.24</v>
          </cell>
          <cell r="AC49">
            <v>127605.51299999998</v>
          </cell>
          <cell r="AD49">
            <v>419985.95</v>
          </cell>
          <cell r="AE49">
            <v>1495509.33</v>
          </cell>
        </row>
        <row r="53">
          <cell r="Y53" t="str">
            <v>Flujo de Caja del Banco</v>
          </cell>
          <cell r="Z53">
            <v>-9458.8766056399909</v>
          </cell>
          <cell r="AA53">
            <v>3155.3800000000192</v>
          </cell>
          <cell r="AB53">
            <v>3564.6500000000087</v>
          </cell>
          <cell r="AC53">
            <v>4741.3789999999863</v>
          </cell>
          <cell r="AD53">
            <v>14435.680000000051</v>
          </cell>
          <cell r="AE53">
            <v>9151.3800000001211</v>
          </cell>
        </row>
        <row r="56">
          <cell r="Y56" t="str">
            <v>Aportes de Capital</v>
          </cell>
          <cell r="Z56">
            <v>4000</v>
          </cell>
          <cell r="AA56">
            <v>4000</v>
          </cell>
          <cell r="AB56">
            <v>0</v>
          </cell>
          <cell r="AC56">
            <v>0</v>
          </cell>
          <cell r="AD56">
            <v>6900</v>
          </cell>
          <cell r="AE56">
            <v>35380.1</v>
          </cell>
        </row>
        <row r="59">
          <cell r="Y59" t="str">
            <v>Flujo de Caja del Accionista</v>
          </cell>
          <cell r="Z59">
            <v>-13458.876605639991</v>
          </cell>
          <cell r="AA59">
            <v>-844.61999999998079</v>
          </cell>
          <cell r="AB59">
            <v>3564.6500000000087</v>
          </cell>
          <cell r="AC59">
            <v>4741.3789999999863</v>
          </cell>
          <cell r="AD59">
            <v>7535.6800000000512</v>
          </cell>
          <cell r="AE59">
            <v>-26228.719999999885</v>
          </cell>
        </row>
      </sheetData>
      <sheetData sheetId="4" refreshError="1">
        <row r="1">
          <cell r="Y1" t="str">
            <v>Sistema de Análisis y Calificación de Riesgo Bancario</v>
          </cell>
        </row>
        <row r="2">
          <cell r="B2" t="str">
            <v>Sistema de Análisis y Calificación de Riesgo Bancario</v>
          </cell>
          <cell r="K2" t="str">
            <v>Sistema de Análisis y Calificación de Riesgo Bancario</v>
          </cell>
        </row>
        <row r="3">
          <cell r="B3" t="str">
            <v>MDBC-98</v>
          </cell>
          <cell r="K3" t="str">
            <v>MDBC-98</v>
          </cell>
        </row>
        <row r="4">
          <cell r="B4" t="str">
            <v>Banco Del Caribe, C.A.</v>
          </cell>
          <cell r="K4" t="str">
            <v>Banco Del Caribe, C.A.</v>
          </cell>
        </row>
        <row r="5">
          <cell r="B5" t="str">
            <v>Cascada de Resultados</v>
          </cell>
          <cell r="K5" t="str">
            <v>Estado de Origen y Aplicación de Fondos</v>
          </cell>
        </row>
        <row r="6">
          <cell r="B6" t="str">
            <v>(Cifras en Millones de Bs. y en % ATP)</v>
          </cell>
          <cell r="K6" t="str">
            <v>( Cifras en MM Bs. )</v>
          </cell>
        </row>
        <row r="7">
          <cell r="I7" t="str">
            <v>Estrato de Comparación</v>
          </cell>
          <cell r="L7" t="str">
            <v>Ene-98/Dic-97</v>
          </cell>
        </row>
        <row r="8">
          <cell r="C8" t="str">
            <v xml:space="preserve">      </v>
          </cell>
          <cell r="D8" t="str">
            <v xml:space="preserve">      </v>
          </cell>
          <cell r="I8" t="str">
            <v>Bancos</v>
          </cell>
          <cell r="K8" t="str">
            <v>Banca</v>
          </cell>
        </row>
        <row r="9">
          <cell r="I9" t="str">
            <v>Medianos</v>
          </cell>
          <cell r="K9" t="str">
            <v>Privada</v>
          </cell>
        </row>
        <row r="10">
          <cell r="C10">
            <v>35400</v>
          </cell>
          <cell r="E10">
            <v>35582</v>
          </cell>
          <cell r="G10" t="str">
            <v>Dic-97</v>
          </cell>
          <cell r="I10">
            <v>35765</v>
          </cell>
          <cell r="L10" t="str">
            <v>ORIGEN</v>
          </cell>
        </row>
        <row r="11">
          <cell r="C11" t="str">
            <v>MM Bs.</v>
          </cell>
          <cell r="D11" t="str">
            <v>% ATP</v>
          </cell>
          <cell r="E11" t="str">
            <v>MM Bs.</v>
          </cell>
          <cell r="F11" t="str">
            <v>% ATP</v>
          </cell>
          <cell r="G11" t="str">
            <v>MM Bs.</v>
          </cell>
          <cell r="H11" t="str">
            <v>% ATP</v>
          </cell>
          <cell r="I11" t="str">
            <v>MM Bs.</v>
          </cell>
          <cell r="J11" t="str">
            <v>% ATP</v>
          </cell>
          <cell r="K11" t="str">
            <v>MM Bs.</v>
          </cell>
          <cell r="L11" t="str">
            <v>% ATP</v>
          </cell>
        </row>
        <row r="12">
          <cell r="K12" t="str">
            <v>Activo</v>
          </cell>
        </row>
        <row r="13">
          <cell r="B13" t="str">
            <v>Ingresos Financieros</v>
          </cell>
          <cell r="C13">
            <v>30907.54</v>
          </cell>
          <cell r="D13">
            <v>0.3436585892363766</v>
          </cell>
          <cell r="E13">
            <v>26966.33</v>
          </cell>
          <cell r="F13">
            <v>0.21082681079046312</v>
          </cell>
          <cell r="G13">
            <v>34782.453000000001</v>
          </cell>
          <cell r="H13">
            <v>0.21290481329517638</v>
          </cell>
          <cell r="I13">
            <v>164750.95000000001</v>
          </cell>
          <cell r="J13">
            <v>0.20036715806393793</v>
          </cell>
          <cell r="K13">
            <v>488961.07</v>
          </cell>
          <cell r="L13">
            <v>0.19841322284818091</v>
          </cell>
        </row>
        <row r="14">
          <cell r="B14" t="str">
            <v>(-) Egresos Financieros</v>
          </cell>
          <cell r="C14">
            <v>6715.41</v>
          </cell>
          <cell r="D14">
            <v>0.11931874091382398</v>
          </cell>
          <cell r="E14">
            <v>5089.2</v>
          </cell>
          <cell r="F14">
            <v>3.9788128583860861E-2</v>
          </cell>
          <cell r="G14">
            <v>6114.93</v>
          </cell>
          <cell r="H14">
            <v>3.863093473088991E-2</v>
          </cell>
          <cell r="I14">
            <v>40718.400000000001</v>
          </cell>
          <cell r="J14">
            <v>5.1056064193716166E-2</v>
          </cell>
          <cell r="K14">
            <v>122850.12</v>
          </cell>
          <cell r="L14">
            <v>4.8611978850873011E-2</v>
          </cell>
        </row>
        <row r="15">
          <cell r="B15" t="str">
            <v>Margen Financiero Bruto</v>
          </cell>
          <cell r="C15">
            <v>24192.13</v>
          </cell>
          <cell r="D15">
            <v>0.22433984832255263</v>
          </cell>
          <cell r="E15">
            <v>21877.13</v>
          </cell>
          <cell r="F15">
            <v>0.17103868220660223</v>
          </cell>
          <cell r="G15">
            <v>28667.523000000001</v>
          </cell>
          <cell r="H15">
            <v>0.17427387856428647</v>
          </cell>
          <cell r="I15">
            <v>124032.55</v>
          </cell>
          <cell r="J15">
            <v>0.14931109387022176</v>
          </cell>
          <cell r="K15">
            <v>366110.95</v>
          </cell>
          <cell r="L15">
            <v>0.1498012439973079</v>
          </cell>
        </row>
        <row r="16">
          <cell r="B16" t="str">
            <v>(+) Ing. por Recup. de Act. Financ.</v>
          </cell>
          <cell r="C16">
            <v>0</v>
          </cell>
          <cell r="D16">
            <v>0</v>
          </cell>
          <cell r="E16">
            <v>0</v>
          </cell>
          <cell r="F16">
            <v>0</v>
          </cell>
          <cell r="G16">
            <v>0.39700000000000002</v>
          </cell>
          <cell r="H16">
            <v>1.368823914767438E-6</v>
          </cell>
          <cell r="I16">
            <v>3594.45</v>
          </cell>
          <cell r="J16">
            <v>2.9741830674038352E-3</v>
          </cell>
          <cell r="K16">
            <v>3543.95</v>
          </cell>
          <cell r="L16">
            <v>1.401554794603225E-3</v>
          </cell>
        </row>
        <row r="17">
          <cell r="B17" t="str">
            <v>(-) Gastos por I. y Desv. de Act. F.</v>
          </cell>
          <cell r="C17">
            <v>1660.06</v>
          </cell>
          <cell r="D17">
            <v>1.6734174427101154E-2</v>
          </cell>
          <cell r="E17">
            <v>741.86</v>
          </cell>
          <cell r="F17">
            <v>5.7999727012542288E-3</v>
          </cell>
          <cell r="G17">
            <v>1683.5610000000001</v>
          </cell>
          <cell r="H17">
            <v>8.3626555873530326E-3</v>
          </cell>
          <cell r="I17">
            <v>9674.9599999999991</v>
          </cell>
          <cell r="J17">
            <v>1.0408300912164806E-2</v>
          </cell>
          <cell r="K17">
            <v>28202.98</v>
          </cell>
          <cell r="L17">
            <v>1.2468255761111765E-2</v>
          </cell>
        </row>
        <row r="18">
          <cell r="B18" t="str">
            <v>Margen Financiero Neto</v>
          </cell>
          <cell r="C18">
            <v>22532.07</v>
          </cell>
          <cell r="D18">
            <v>0.20760567389545148</v>
          </cell>
          <cell r="E18">
            <v>21135.27</v>
          </cell>
          <cell r="F18">
            <v>0.165238709505348</v>
          </cell>
          <cell r="G18">
            <v>26984.359</v>
          </cell>
          <cell r="H18">
            <v>0.16591259180084819</v>
          </cell>
          <cell r="I18">
            <v>117952.04</v>
          </cell>
          <cell r="J18">
            <v>0.14187697602546076</v>
          </cell>
          <cell r="K18">
            <v>341451.92</v>
          </cell>
          <cell r="L18">
            <v>0.13873454303079938</v>
          </cell>
        </row>
        <row r="19">
          <cell r="B19" t="str">
            <v>(-) Gastos de Transformación</v>
          </cell>
          <cell r="C19">
            <v>11562.12</v>
          </cell>
          <cell r="D19">
            <v>0.10887590071185516</v>
          </cell>
          <cell r="E19">
            <v>14641.87</v>
          </cell>
          <cell r="F19">
            <v>0.11447233480078892</v>
          </cell>
          <cell r="G19">
            <v>18839.901999999998</v>
          </cell>
          <cell r="H19">
            <v>0.11544244388511532</v>
          </cell>
          <cell r="I19">
            <v>88888.87</v>
          </cell>
          <cell r="J19">
            <v>0.1026873429295294</v>
          </cell>
          <cell r="K19">
            <v>242635.53</v>
          </cell>
          <cell r="L19">
            <v>0.10091364829444906</v>
          </cell>
        </row>
        <row r="20">
          <cell r="B20" t="str">
            <v>Margen de Intermediación</v>
          </cell>
          <cell r="C20">
            <v>10969.95</v>
          </cell>
          <cell r="D20">
            <v>9.8729773183596312E-2</v>
          </cell>
          <cell r="E20">
            <v>6493.4</v>
          </cell>
          <cell r="F20">
            <v>5.0766374704559095E-2</v>
          </cell>
          <cell r="G20">
            <v>8144.4570000000022</v>
          </cell>
          <cell r="H20">
            <v>5.0470147915732864E-2</v>
          </cell>
          <cell r="I20">
            <v>29063.17</v>
          </cell>
          <cell r="J20">
            <v>3.9189633095931382E-2</v>
          </cell>
          <cell r="K20">
            <v>98816.39</v>
          </cell>
          <cell r="L20">
            <v>3.7820894736350329E-2</v>
          </cell>
        </row>
        <row r="21">
          <cell r="B21" t="str">
            <v>(+) Ingresos Accesorias y Conexas</v>
          </cell>
          <cell r="C21">
            <v>1221.71</v>
          </cell>
          <cell r="D21">
            <v>1.3774765090631918E-2</v>
          </cell>
          <cell r="E21">
            <v>1399.85</v>
          </cell>
          <cell r="F21">
            <v>1.0944237168536829E-2</v>
          </cell>
          <cell r="G21">
            <v>2416.4340000000002</v>
          </cell>
          <cell r="H21">
            <v>1.3158238802882461E-2</v>
          </cell>
          <cell r="I21">
            <v>24278.87</v>
          </cell>
          <cell r="J21">
            <v>2.6958276319246962E-2</v>
          </cell>
          <cell r="K21">
            <v>43692.22</v>
          </cell>
          <cell r="L21">
            <v>1.8644345023292912E-2</v>
          </cell>
        </row>
        <row r="22">
          <cell r="B22" t="str">
            <v>(-) Otros Gastos Operativos</v>
          </cell>
          <cell r="C22">
            <v>322.91000000000003</v>
          </cell>
          <cell r="D22">
            <v>2.8443707866390141E-3</v>
          </cell>
          <cell r="E22">
            <v>441.56</v>
          </cell>
          <cell r="F22">
            <v>3.4521822796293334E-3</v>
          </cell>
          <cell r="G22">
            <v>1182.299</v>
          </cell>
          <cell r="H22">
            <v>5.5989345929731401E-3</v>
          </cell>
          <cell r="I22">
            <v>3757.15</v>
          </cell>
          <cell r="J22">
            <v>3.8727252868579693E-3</v>
          </cell>
          <cell r="K22">
            <v>17154.45</v>
          </cell>
          <cell r="L22">
            <v>5.7580761636526227E-3</v>
          </cell>
        </row>
        <row r="23">
          <cell r="B23" t="str">
            <v>Margen del Negocio</v>
          </cell>
          <cell r="C23">
            <v>11868.75</v>
          </cell>
          <cell r="D23">
            <v>0.10966016748758922</v>
          </cell>
          <cell r="E23">
            <v>7451.69</v>
          </cell>
          <cell r="F23">
            <v>5.8258429593466589E-2</v>
          </cell>
          <cell r="G23">
            <v>9378.5920000000042</v>
          </cell>
          <cell r="H23">
            <v>5.8029452125642186E-2</v>
          </cell>
          <cell r="I23">
            <v>49584.89</v>
          </cell>
          <cell r="J23">
            <v>6.2275184128320379E-2</v>
          </cell>
          <cell r="K23">
            <v>125354.16</v>
          </cell>
          <cell r="L23">
            <v>5.0707163595990611E-2</v>
          </cell>
        </row>
        <row r="24">
          <cell r="B24" t="str">
            <v>(+)Ingresos Extraordinarios</v>
          </cell>
          <cell r="C24">
            <v>98.92</v>
          </cell>
          <cell r="D24">
            <v>3.8555131096179333E-3</v>
          </cell>
          <cell r="E24">
            <v>3.28</v>
          </cell>
          <cell r="F24">
            <v>2.5643531744687502E-5</v>
          </cell>
          <cell r="G24">
            <v>2.4649999999999999</v>
          </cell>
          <cell r="H24">
            <v>1.9808295693548942E-5</v>
          </cell>
          <cell r="I24">
            <v>877.15</v>
          </cell>
          <cell r="J24">
            <v>8.7462989139328983E-4</v>
          </cell>
          <cell r="K24">
            <v>2391.5700000000002</v>
          </cell>
          <cell r="L24">
            <v>1.2740211359739833E-3</v>
          </cell>
        </row>
        <row r="25">
          <cell r="B25" t="str">
            <v>(-) Gastos Extraordinarios</v>
          </cell>
          <cell r="C25">
            <v>61.6</v>
          </cell>
          <cell r="D25">
            <v>3.3154872512187008E-4</v>
          </cell>
          <cell r="E25">
            <v>94.67</v>
          </cell>
          <cell r="F25">
            <v>7.4014425313096517E-4</v>
          </cell>
          <cell r="G25">
            <v>151.07499999999999</v>
          </cell>
          <cell r="H25">
            <v>8.4730889907940561E-4</v>
          </cell>
          <cell r="I25">
            <v>718.22</v>
          </cell>
          <cell r="J25">
            <v>9.6537826939830664E-4</v>
          </cell>
          <cell r="K25">
            <v>2024.72</v>
          </cell>
          <cell r="L25">
            <v>9.9089171220756293E-4</v>
          </cell>
        </row>
        <row r="26">
          <cell r="B26" t="str">
            <v>Margen de Beneficio</v>
          </cell>
          <cell r="C26">
            <v>11906.07</v>
          </cell>
          <cell r="D26">
            <v>0.1131841318720853</v>
          </cell>
          <cell r="E26">
            <v>7360.3</v>
          </cell>
          <cell r="F26">
            <v>5.7543928872080305E-2</v>
          </cell>
          <cell r="G26">
            <v>9229.9820000000036</v>
          </cell>
          <cell r="H26">
            <v>5.7201951522256329E-2</v>
          </cell>
          <cell r="I26">
            <v>49743.82</v>
          </cell>
          <cell r="J26">
            <v>6.2184435750315362E-2</v>
          </cell>
          <cell r="K26">
            <v>125721.01</v>
          </cell>
          <cell r="L26">
            <v>5.0990293019757035E-2</v>
          </cell>
        </row>
        <row r="27">
          <cell r="K27" t="str">
            <v>Otras Oblig. p/ Intermed. Financ.</v>
          </cell>
          <cell r="L27">
            <v>0</v>
          </cell>
        </row>
        <row r="28">
          <cell r="B28" t="str">
            <v>Activo Total Promedio</v>
          </cell>
          <cell r="C28">
            <v>185794.7123076923</v>
          </cell>
          <cell r="D28">
            <v>1</v>
          </cell>
          <cell r="E28">
            <v>255814.99714285714</v>
          </cell>
          <cell r="F28">
            <v>1</v>
          </cell>
          <cell r="G28">
            <v>290030</v>
          </cell>
          <cell r="H28">
            <v>1</v>
          </cell>
          <cell r="I28">
            <v>1418096.9713076921</v>
          </cell>
          <cell r="J28">
            <v>1</v>
          </cell>
          <cell r="K28">
            <v>3998630.679</v>
          </cell>
          <cell r="L28">
            <v>1</v>
          </cell>
        </row>
        <row r="29">
          <cell r="K29" t="str">
            <v>Otros Pasivos</v>
          </cell>
          <cell r="L29">
            <v>0</v>
          </cell>
        </row>
        <row r="30">
          <cell r="K30" t="str">
            <v>Oblig. Subordin.</v>
          </cell>
          <cell r="L30">
            <v>0</v>
          </cell>
        </row>
        <row r="31">
          <cell r="B31" t="str">
            <v>CASCADA DE RESULTADOS SIMPLIFICADA</v>
          </cell>
          <cell r="K31" t="str">
            <v>Oblig. Convertibles en Capital</v>
          </cell>
          <cell r="L31">
            <v>0</v>
          </cell>
        </row>
        <row r="32">
          <cell r="B32" t="str">
            <v>(Cifras en Millones de Bs. y en % ATP)</v>
          </cell>
          <cell r="K32" t="str">
            <v>Gestión Operativa</v>
          </cell>
          <cell r="L32">
            <v>1665.16309237</v>
          </cell>
        </row>
        <row r="33">
          <cell r="I33" t="str">
            <v>Estrato de Comparación</v>
          </cell>
        </row>
        <row r="34">
          <cell r="I34" t="str">
            <v>Bancos</v>
          </cell>
          <cell r="K34" t="str">
            <v>Banca</v>
          </cell>
          <cell r="L34">
            <v>0</v>
          </cell>
        </row>
        <row r="35">
          <cell r="I35" t="str">
            <v>Medianos</v>
          </cell>
          <cell r="K35" t="str">
            <v>Privada</v>
          </cell>
          <cell r="L35">
            <v>0</v>
          </cell>
        </row>
        <row r="36">
          <cell r="C36">
            <v>35400</v>
          </cell>
          <cell r="E36">
            <v>35582</v>
          </cell>
          <cell r="G36" t="str">
            <v>Dic-97</v>
          </cell>
          <cell r="I36">
            <v>35765</v>
          </cell>
          <cell r="K36" t="str">
            <v>Reservas de Capital</v>
          </cell>
          <cell r="L36">
            <v>1.519799989182502E-4</v>
          </cell>
        </row>
        <row r="37">
          <cell r="C37" t="str">
            <v>MM Bs.</v>
          </cell>
          <cell r="D37" t="str">
            <v>% ATP</v>
          </cell>
          <cell r="E37" t="str">
            <v>MM Bs.</v>
          </cell>
          <cell r="F37" t="str">
            <v>% ATP</v>
          </cell>
          <cell r="G37" t="str">
            <v>MM Bs.</v>
          </cell>
          <cell r="H37" t="str">
            <v>% ATP</v>
          </cell>
          <cell r="I37" t="str">
            <v>MM Bs.</v>
          </cell>
          <cell r="J37" t="str">
            <v>% ATP</v>
          </cell>
          <cell r="K37" t="str">
            <v>MM Bs.</v>
          </cell>
          <cell r="L37" t="str">
            <v>% ATP</v>
          </cell>
        </row>
        <row r="38">
          <cell r="K38" t="str">
            <v>Result. Acumulados</v>
          </cell>
          <cell r="L38">
            <v>6934.8942092399993</v>
          </cell>
        </row>
        <row r="39">
          <cell r="B39" t="str">
            <v>Margen Financiero Bruto</v>
          </cell>
          <cell r="C39">
            <v>24192.13</v>
          </cell>
          <cell r="D39">
            <v>0.22433984832255269</v>
          </cell>
          <cell r="E39">
            <v>21877.119999999999</v>
          </cell>
          <cell r="F39">
            <v>0.17103860402510299</v>
          </cell>
          <cell r="G39">
            <v>28667.523000000001</v>
          </cell>
          <cell r="H39">
            <v>0.17427384408509464</v>
          </cell>
          <cell r="I39">
            <v>124032.56</v>
          </cell>
          <cell r="J39">
            <v>0.14931109387022176</v>
          </cell>
          <cell r="K39">
            <v>366110.96</v>
          </cell>
          <cell r="L39">
            <v>0.14980125400073238</v>
          </cell>
        </row>
        <row r="40">
          <cell r="B40" t="str">
            <v>(-) Gastos de Transformación</v>
          </cell>
          <cell r="C40">
            <v>11562.12</v>
          </cell>
          <cell r="D40">
            <v>0.10887590071185516</v>
          </cell>
          <cell r="E40">
            <v>14641.87</v>
          </cell>
          <cell r="F40">
            <v>0.11447233480078892</v>
          </cell>
          <cell r="G40">
            <v>18839.901999999998</v>
          </cell>
          <cell r="H40">
            <v>0.11544244388511532</v>
          </cell>
          <cell r="I40">
            <v>88888.87</v>
          </cell>
          <cell r="J40">
            <v>0.1026873429295294</v>
          </cell>
          <cell r="K40">
            <v>242635.53</v>
          </cell>
          <cell r="L40">
            <v>0.10091364829444906</v>
          </cell>
        </row>
        <row r="41">
          <cell r="B41" t="str">
            <v>Margen Total de Intermediación</v>
          </cell>
          <cell r="C41">
            <v>12630.01</v>
          </cell>
          <cell r="D41">
            <v>0.11546394761069753</v>
          </cell>
          <cell r="E41">
            <v>7235.25</v>
          </cell>
          <cell r="F41">
            <v>5.656626922431409E-2</v>
          </cell>
          <cell r="G41">
            <v>9827.6210000000028</v>
          </cell>
          <cell r="H41">
            <v>5.883140019997931E-2</v>
          </cell>
          <cell r="I41">
            <v>35143.69</v>
          </cell>
          <cell r="J41">
            <v>4.6623750940692363E-2</v>
          </cell>
          <cell r="K41">
            <v>123475.43</v>
          </cell>
          <cell r="L41">
            <v>4.8887605706283331E-2</v>
          </cell>
        </row>
        <row r="42">
          <cell r="B42" t="str">
            <v>(+) Ingresos Accesorias y Conexas</v>
          </cell>
          <cell r="C42">
            <v>1221.71</v>
          </cell>
          <cell r="D42">
            <v>1.3774765090631918E-2</v>
          </cell>
          <cell r="E42">
            <v>1399.85</v>
          </cell>
          <cell r="F42">
            <v>1.0944237168536829E-2</v>
          </cell>
          <cell r="G42">
            <v>2416.4340000000002</v>
          </cell>
          <cell r="H42">
            <v>1.3158238802882461E-2</v>
          </cell>
          <cell r="I42">
            <v>24278.87</v>
          </cell>
          <cell r="J42">
            <v>2.6958276319246962E-2</v>
          </cell>
          <cell r="K42">
            <v>43692.22</v>
          </cell>
          <cell r="L42">
            <v>1.8644345023292912E-2</v>
          </cell>
        </row>
        <row r="43">
          <cell r="B43" t="str">
            <v>(+) Ing. por Recup. de Act. Financ.</v>
          </cell>
          <cell r="C43">
            <v>0</v>
          </cell>
          <cell r="D43">
            <v>0</v>
          </cell>
          <cell r="E43">
            <v>0</v>
          </cell>
          <cell r="F43">
            <v>0</v>
          </cell>
          <cell r="G43">
            <v>0.39700000000000002</v>
          </cell>
          <cell r="H43">
            <v>1.368823914767438E-6</v>
          </cell>
          <cell r="I43">
            <v>3594.45</v>
          </cell>
          <cell r="J43">
            <v>2.9741830674038352E-3</v>
          </cell>
          <cell r="K43">
            <v>3543.95</v>
          </cell>
          <cell r="L43">
            <v>1.401554794603225E-3</v>
          </cell>
        </row>
        <row r="44">
          <cell r="B44" t="str">
            <v>(-) Gastos por I. y Desv. de Act. F.</v>
          </cell>
          <cell r="C44">
            <v>1660.06</v>
          </cell>
          <cell r="D44">
            <v>1.6734174427101154E-2</v>
          </cell>
          <cell r="E44">
            <v>741.86</v>
          </cell>
          <cell r="F44">
            <v>5.7999727012542288E-3</v>
          </cell>
          <cell r="G44">
            <v>1683.5610000000001</v>
          </cell>
          <cell r="H44">
            <v>8.3626555873530326E-3</v>
          </cell>
          <cell r="I44">
            <v>9674.9599999999991</v>
          </cell>
          <cell r="J44">
            <v>1.0408300912164806E-2</v>
          </cell>
          <cell r="K44">
            <v>28202.98</v>
          </cell>
          <cell r="L44">
            <v>1.2468255761111765E-2</v>
          </cell>
        </row>
        <row r="45">
          <cell r="B45" t="str">
            <v>(-) Otros Gastos Operativos</v>
          </cell>
          <cell r="C45">
            <v>322.91000000000003</v>
          </cell>
          <cell r="D45">
            <v>2.8443707866390141E-3</v>
          </cell>
          <cell r="E45">
            <v>441.56</v>
          </cell>
          <cell r="F45">
            <v>3.4521822796293334E-3</v>
          </cell>
          <cell r="G45">
            <v>1182.299</v>
          </cell>
          <cell r="H45">
            <v>5.5989345929731401E-3</v>
          </cell>
          <cell r="I45">
            <v>3757.15</v>
          </cell>
          <cell r="J45">
            <v>3.8727252868579693E-3</v>
          </cell>
          <cell r="K45">
            <v>17154.45</v>
          </cell>
          <cell r="L45">
            <v>5.7580761636526227E-3</v>
          </cell>
        </row>
        <row r="46">
          <cell r="B46" t="str">
            <v>Margen Total del Negocio Bancario</v>
          </cell>
          <cell r="C46">
            <v>11868.75</v>
          </cell>
          <cell r="D46">
            <v>0.10966016748758928</v>
          </cell>
          <cell r="E46">
            <v>7451.68</v>
          </cell>
          <cell r="F46">
            <v>5.8258351411967356E-2</v>
          </cell>
          <cell r="G46">
            <v>9378.5920000000042</v>
          </cell>
          <cell r="H46">
            <v>5.8029417646450372E-2</v>
          </cell>
          <cell r="I46">
            <v>49584.9</v>
          </cell>
          <cell r="J46">
            <v>6.22751841283204E-2</v>
          </cell>
          <cell r="K46">
            <v>125354.17</v>
          </cell>
          <cell r="L46">
            <v>5.070717359941506E-2</v>
          </cell>
        </row>
        <row r="47">
          <cell r="B47" t="str">
            <v>(+)Ingresos Extraordinarios</v>
          </cell>
          <cell r="C47">
            <v>98.92</v>
          </cell>
          <cell r="D47">
            <v>3.8555131096179333E-3</v>
          </cell>
          <cell r="E47">
            <v>3.28</v>
          </cell>
          <cell r="F47">
            <v>2.5643531744687502E-5</v>
          </cell>
          <cell r="G47">
            <v>2.4649999999999999</v>
          </cell>
          <cell r="H47">
            <v>1.9808295693548942E-5</v>
          </cell>
          <cell r="I47">
            <v>877.15</v>
          </cell>
          <cell r="J47">
            <v>8.7462989139328983E-4</v>
          </cell>
          <cell r="K47">
            <v>2391.5700000000002</v>
          </cell>
          <cell r="L47">
            <v>1.2740211359739833E-3</v>
          </cell>
        </row>
        <row r="48">
          <cell r="B48" t="str">
            <v>(-) Gastos Extraordinarios</v>
          </cell>
          <cell r="C48">
            <v>61.6</v>
          </cell>
          <cell r="D48">
            <v>3.3154872512187008E-4</v>
          </cell>
          <cell r="E48">
            <v>94.67</v>
          </cell>
          <cell r="F48">
            <v>7.4014425313096517E-4</v>
          </cell>
          <cell r="G48">
            <v>151.07499999999999</v>
          </cell>
          <cell r="H48">
            <v>8.4730889907940561E-4</v>
          </cell>
          <cell r="I48">
            <v>718.22</v>
          </cell>
          <cell r="J48">
            <v>9.6537826939830664E-4</v>
          </cell>
          <cell r="K48">
            <v>2024.72</v>
          </cell>
          <cell r="L48">
            <v>9.9089171220756293E-4</v>
          </cell>
        </row>
        <row r="49">
          <cell r="B49" t="str">
            <v>Margen de Beneficio</v>
          </cell>
          <cell r="C49">
            <v>11906.07</v>
          </cell>
          <cell r="D49">
            <v>0.11318413187208536</v>
          </cell>
          <cell r="E49">
            <v>7360.29</v>
          </cell>
          <cell r="F49">
            <v>5.7543850690581079E-2</v>
          </cell>
          <cell r="G49">
            <v>9229.9820000000036</v>
          </cell>
          <cell r="H49">
            <v>5.7201917043064515E-2</v>
          </cell>
          <cell r="I49">
            <v>49743.83</v>
          </cell>
          <cell r="J49">
            <v>6.2184435750315382E-2</v>
          </cell>
          <cell r="K49">
            <v>125721.02</v>
          </cell>
          <cell r="L49">
            <v>5.0990303023181485E-2</v>
          </cell>
        </row>
        <row r="51">
          <cell r="B51" t="str">
            <v>Activo Total Promedio</v>
          </cell>
          <cell r="C51">
            <v>185794.7123076923</v>
          </cell>
          <cell r="D51">
            <v>1</v>
          </cell>
          <cell r="E51">
            <v>255814.99714285714</v>
          </cell>
          <cell r="F51">
            <v>1</v>
          </cell>
          <cell r="G51">
            <v>290030</v>
          </cell>
          <cell r="H51">
            <v>1</v>
          </cell>
          <cell r="I51">
            <v>1418096.9713076921</v>
          </cell>
          <cell r="J51">
            <v>1</v>
          </cell>
          <cell r="K51">
            <v>3998630.679</v>
          </cell>
          <cell r="L51">
            <v>1</v>
          </cell>
        </row>
        <row r="55">
          <cell r="B55" t="str">
            <v>DESCOMPOSICION DEL MARGEN FINANCIERO</v>
          </cell>
        </row>
        <row r="57">
          <cell r="F57" t="str">
            <v xml:space="preserve">Estrato de </v>
          </cell>
        </row>
        <row r="58">
          <cell r="F58" t="str">
            <v>Comparación</v>
          </cell>
        </row>
        <row r="59">
          <cell r="F59" t="str">
            <v>Bancos</v>
          </cell>
          <cell r="G59" t="str">
            <v>Banca</v>
          </cell>
        </row>
        <row r="60">
          <cell r="F60" t="str">
            <v>Medianos</v>
          </cell>
          <cell r="G60" t="str">
            <v>Privada</v>
          </cell>
        </row>
        <row r="61">
          <cell r="C61">
            <v>35400</v>
          </cell>
          <cell r="D61">
            <v>35582</v>
          </cell>
          <cell r="E61" t="str">
            <v>Dic-97</v>
          </cell>
          <cell r="F61">
            <v>35765</v>
          </cell>
        </row>
        <row r="63">
          <cell r="B63" t="str">
            <v>1.- Rentab. Media del Act. Rent. (r)</v>
          </cell>
          <cell r="C63">
            <v>0.46864755414399267</v>
          </cell>
          <cell r="D63">
            <v>0.28541174735700975</v>
          </cell>
          <cell r="E63">
            <v>0.2966476934170087</v>
          </cell>
          <cell r="F63">
            <v>0.30619696189514084</v>
          </cell>
          <cell r="G63">
            <v>0.31025845376216638</v>
          </cell>
        </row>
        <row r="64">
          <cell r="B64" t="str">
            <v>2.- Costo Medio del Pas. Oneroso (c)</v>
          </cell>
          <cell r="C64">
            <v>0.22613139328811141</v>
          </cell>
          <cell r="D64">
            <v>8.2128297835213762E-2</v>
          </cell>
          <cell r="E64">
            <v>7.9428936068693709E-2</v>
          </cell>
          <cell r="F64">
            <v>8.9756297980370631E-2</v>
          </cell>
          <cell r="G64">
            <v>8.7147674832039973E-2</v>
          </cell>
        </row>
        <row r="65">
          <cell r="B65" t="str">
            <v>3.- Activo Rentable Promedio (ARP)</v>
          </cell>
          <cell r="C65">
            <v>136243</v>
          </cell>
          <cell r="D65">
            <v>188964.40142857144</v>
          </cell>
          <cell r="E65">
            <v>208155.27769230769</v>
          </cell>
          <cell r="F65">
            <v>927964.98776923073</v>
          </cell>
          <cell r="G65">
            <v>2557162.2316153846</v>
          </cell>
        </row>
        <row r="66">
          <cell r="B66" t="str">
            <v>4.- Pasivo Oneroso Promedio (POP)</v>
          </cell>
          <cell r="C66">
            <v>98035</v>
          </cell>
          <cell r="D66">
            <v>123932.92285714285</v>
          </cell>
          <cell r="E66">
            <v>141058.54307692309</v>
          </cell>
          <cell r="F66">
            <v>806655.92976923077</v>
          </cell>
          <cell r="G66">
            <v>2230482.3436153843</v>
          </cell>
        </row>
        <row r="67">
          <cell r="B67" t="str">
            <v>5.- Activo Total Promedio (ATP)</v>
          </cell>
          <cell r="C67">
            <v>185794.7123076923</v>
          </cell>
          <cell r="D67">
            <v>255814.99714285714</v>
          </cell>
          <cell r="E67">
            <v>290030</v>
          </cell>
          <cell r="F67">
            <v>1418096.9713076921</v>
          </cell>
          <cell r="G67">
            <v>3998630.679</v>
          </cell>
        </row>
        <row r="68">
          <cell r="B68" t="str">
            <v>6.- Margen de Intermediación (1-2)%</v>
          </cell>
          <cell r="C68">
            <v>0.24251616085588126</v>
          </cell>
          <cell r="D68">
            <v>0.203283449521796</v>
          </cell>
          <cell r="E68">
            <v>0.21721875734831497</v>
          </cell>
          <cell r="F68">
            <v>0.21644066391477021</v>
          </cell>
          <cell r="G68">
            <v>0.2231107789301264</v>
          </cell>
        </row>
        <row r="69">
          <cell r="B69" t="str">
            <v xml:space="preserve">7.- ARP/ATP </v>
          </cell>
          <cell r="C69">
            <v>0.73329858696069705</v>
          </cell>
          <cell r="D69">
            <v>0.73867601015997619</v>
          </cell>
          <cell r="E69">
            <v>0.71770257453472985</v>
          </cell>
          <cell r="F69">
            <v>0.65437343605177556</v>
          </cell>
          <cell r="G69">
            <v>0.63950948134447216</v>
          </cell>
        </row>
        <row r="70">
          <cell r="B70" t="str">
            <v xml:space="preserve">8.- POP / ATP </v>
          </cell>
          <cell r="C70">
            <v>0.52765226083315797</v>
          </cell>
          <cell r="D70">
            <v>0.4844630855943674</v>
          </cell>
          <cell r="E70">
            <v>0.48635845628701546</v>
          </cell>
          <cell r="F70">
            <v>0.56882987982505628</v>
          </cell>
          <cell r="G70">
            <v>0.55781154166835833</v>
          </cell>
        </row>
        <row r="71">
          <cell r="B71" t="str">
            <v>9.- Act. Rent. Financ. con Pasivos No</v>
          </cell>
        </row>
        <row r="72">
          <cell r="B72" t="str">
            <v xml:space="preserve">      Oneroso / ATP </v>
          </cell>
          <cell r="C72">
            <v>0.20564632612753914</v>
          </cell>
          <cell r="D72">
            <v>0.25421292456560884</v>
          </cell>
          <cell r="E72">
            <v>0.23134411824771436</v>
          </cell>
          <cell r="F72">
            <v>8.5543556226719344E-2</v>
          </cell>
          <cell r="G72">
            <v>8.169793967611387E-2</v>
          </cell>
        </row>
        <row r="74">
          <cell r="B74" t="str">
            <v>Módulo I</v>
          </cell>
        </row>
        <row r="75">
          <cell r="B75" t="str">
            <v xml:space="preserve">10.- Margen Financ. obt. por los </v>
          </cell>
        </row>
        <row r="76">
          <cell r="B76" t="str">
            <v xml:space="preserve">       Pasivos Onerosos /ATP  (6)*(8) </v>
          </cell>
          <cell r="C76">
            <v>0.12796420056418356</v>
          </cell>
          <cell r="D76">
            <v>9.8483327205596133E-2</v>
          </cell>
          <cell r="E76">
            <v>0.10564617950051026</v>
          </cell>
          <cell r="F76">
            <v>0.12311791684389413</v>
          </cell>
          <cell r="G76">
            <v>0.12445376755784208</v>
          </cell>
        </row>
        <row r="77">
          <cell r="B77" t="str">
            <v>11.- Margen Financiero de los Act. Rentab.</v>
          </cell>
        </row>
        <row r="78">
          <cell r="B78" t="str">
            <v xml:space="preserve">        financiado por Pasivos No Onerosos </v>
          </cell>
          <cell r="C78">
            <v>9.6375647758369071E-2</v>
          </cell>
          <cell r="D78">
            <v>7.2555355001006128E-2</v>
          </cell>
          <cell r="E78">
            <v>6.8627699063776193E-2</v>
          </cell>
          <cell r="F78">
            <v>2.6193177026327619E-2</v>
          </cell>
          <cell r="G78">
            <v>2.5347476439465833E-2</v>
          </cell>
        </row>
        <row r="79">
          <cell r="B79" t="str">
            <v xml:space="preserve">12.- Margen Financiero </v>
          </cell>
          <cell r="C79">
            <v>0.22433984832255263</v>
          </cell>
          <cell r="D79">
            <v>0.17103868220660226</v>
          </cell>
          <cell r="E79">
            <v>0.17427387856428644</v>
          </cell>
          <cell r="F79">
            <v>0.14931109387022173</v>
          </cell>
          <cell r="G79">
            <v>0.14980124399730793</v>
          </cell>
        </row>
        <row r="80">
          <cell r="B80" t="str">
            <v xml:space="preserve">13.- Margen Financiero Efectivo </v>
          </cell>
          <cell r="C80">
            <v>24192.157578239996</v>
          </cell>
          <cell r="D80">
            <v>21877.13</v>
          </cell>
          <cell r="E80">
            <v>28667.522999999994</v>
          </cell>
          <cell r="F80">
            <v>124032.61</v>
          </cell>
          <cell r="G80">
            <v>366110.85</v>
          </cell>
        </row>
        <row r="81">
          <cell r="B81" t="str">
            <v xml:space="preserve">14.- Brecha Cuantitativa </v>
          </cell>
          <cell r="C81">
            <v>38208</v>
          </cell>
          <cell r="D81">
            <v>65031.478571428583</v>
          </cell>
          <cell r="E81">
            <v>67096.734615384601</v>
          </cell>
          <cell r="F81">
            <v>121309.05799999998</v>
          </cell>
          <cell r="G81">
            <v>326679.88800000027</v>
          </cell>
        </row>
        <row r="82">
          <cell r="B82" t="str">
            <v xml:space="preserve">15.- Margen Financiero Teórico </v>
          </cell>
          <cell r="C82">
            <v>15782.071829506323</v>
          </cell>
          <cell r="D82">
            <v>12596.756033859319</v>
          </cell>
          <cell r="E82">
            <v>18043.805406673673</v>
          </cell>
          <cell r="F82">
            <v>104587.14499003856</v>
          </cell>
          <cell r="G82">
            <v>305093.65307392227</v>
          </cell>
        </row>
        <row r="83">
          <cell r="B83" t="str">
            <v>16.- Ingreso Financiero Marginal de la</v>
          </cell>
        </row>
        <row r="84">
          <cell r="B84" t="str">
            <v xml:space="preserve">        Brecha Estructural </v>
          </cell>
          <cell r="C84">
            <v>8410.0857487336725</v>
          </cell>
          <cell r="D84">
            <v>9280.3739661406835</v>
          </cell>
          <cell r="E84">
            <v>10623.717593326324</v>
          </cell>
          <cell r="F84">
            <v>19445.465009961415</v>
          </cell>
          <cell r="G84">
            <v>61017.19692607777</v>
          </cell>
        </row>
        <row r="86">
          <cell r="B86" t="str">
            <v>Módulo II</v>
          </cell>
        </row>
        <row r="87">
          <cell r="B87" t="str">
            <v>10.- Aporte de los Act. Productivos</v>
          </cell>
        </row>
        <row r="88">
          <cell r="B88" t="str">
            <v xml:space="preserve">         AR*(r-c)/ATP </v>
          </cell>
          <cell r="C88">
            <v>0.17783675807075086</v>
          </cell>
          <cell r="D88">
            <v>0.15016060742431719</v>
          </cell>
          <cell r="E88">
            <v>0.15589846138612043</v>
          </cell>
          <cell r="F88">
            <v>0.14163302094723573</v>
          </cell>
          <cell r="G88">
            <v>0.14268145851596631</v>
          </cell>
        </row>
        <row r="89">
          <cell r="B89" t="str">
            <v xml:space="preserve">11.- Costo Financiero de la Brecha </v>
          </cell>
        </row>
        <row r="90">
          <cell r="B90" t="str">
            <v xml:space="preserve">         Estructural  </v>
          </cell>
          <cell r="C90">
            <v>4.6503090251801778E-2</v>
          </cell>
          <cell r="D90">
            <v>2.0878074782285053E-2</v>
          </cell>
          <cell r="E90">
            <v>1.8375417178166025E-2</v>
          </cell>
          <cell r="F90">
            <v>7.6780729229860107E-3</v>
          </cell>
          <cell r="G90">
            <v>7.119785481341589E-3</v>
          </cell>
        </row>
        <row r="91">
          <cell r="B91" t="str">
            <v xml:space="preserve">12.- Margen Financiero </v>
          </cell>
          <cell r="C91">
            <v>0.22433984832255263</v>
          </cell>
          <cell r="D91">
            <v>0.17103868220660223</v>
          </cell>
          <cell r="E91">
            <v>0.17427387856428644</v>
          </cell>
          <cell r="F91">
            <v>0.14931109387022173</v>
          </cell>
          <cell r="G91">
            <v>0.1498012439973079</v>
          </cell>
        </row>
        <row r="92">
          <cell r="B92" t="str">
            <v xml:space="preserve">14.- Brecha Cuantitativa </v>
          </cell>
          <cell r="C92">
            <v>38208</v>
          </cell>
          <cell r="D92">
            <v>65031.478571428583</v>
          </cell>
          <cell r="E92">
            <v>67096.734615384601</v>
          </cell>
          <cell r="F92">
            <v>121309.05799999998</v>
          </cell>
          <cell r="G92">
            <v>326679.88800000027</v>
          </cell>
        </row>
        <row r="93">
          <cell r="B93" t="str">
            <v xml:space="preserve">15.- Margen Financiero Teórico </v>
          </cell>
          <cell r="C93">
            <v>21811.129303487833</v>
          </cell>
          <cell r="D93">
            <v>19206.667679610699</v>
          </cell>
          <cell r="E93">
            <v>26008.563076205806</v>
          </cell>
          <cell r="F93">
            <v>118659.35804243392</v>
          </cell>
          <cell r="G93">
            <v>348567.45734640874</v>
          </cell>
        </row>
        <row r="94">
          <cell r="B94" t="str">
            <v>16.- Ingreso Financiero Marginal de la</v>
          </cell>
        </row>
        <row r="95">
          <cell r="B95" t="str">
            <v xml:space="preserve">        Brecha Estructural </v>
          </cell>
          <cell r="C95">
            <v>2381.0282747521615</v>
          </cell>
          <cell r="D95">
            <v>2670.4623203893043</v>
          </cell>
          <cell r="E95">
            <v>2658.9599237941884</v>
          </cell>
          <cell r="F95">
            <v>5373.2519575660608</v>
          </cell>
          <cell r="G95">
            <v>17543.392653591261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con"/>
      <sheetName val="inst"/>
      <sheetName val="func"/>
      <sheetName val="objet"/>
      <sheetName val="proyect"/>
      <sheetName val="Hoja10"/>
      <sheetName val="subs"/>
      <sheetName val="RefPoderesYOrganismo"/>
      <sheetName val="Definicion"/>
      <sheetName val="clima y genero"/>
      <sheetName val="Capí­tulo"/>
      <sheetName val="Definicion (2)"/>
      <sheetName val="Plantilla reporte semanal 19"/>
    </sheetNames>
    <definedNames>
      <definedName name="base"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OUT"/>
      <sheetName val="IN-edss"/>
      <sheetName val="SummaryTable"/>
      <sheetName val="GDP by sector"/>
      <sheetName val="GDP constant"/>
      <sheetName val="GDP current"/>
      <sheetName val="GDP projections"/>
      <sheetName val="GDP scenarios"/>
      <sheetName val="Table_S&amp;I"/>
      <sheetName val="Table_flowoffunds"/>
      <sheetName val="ControlSheet"/>
      <sheetName val="Forex &amp; interest projections"/>
      <sheetName val="forex, interest rates, CPI"/>
      <sheetName val="combustibles"/>
      <sheetName val="Chart_REER"/>
      <sheetName val="CPI summary"/>
      <sheetName val="CPI projections"/>
      <sheetName val="Core inflation &amp; gasoline"/>
      <sheetName val="Panel_Chart"/>
      <sheetName val="Inflation Table"/>
      <sheetName val="Incidence"/>
      <sheetName val="Canasta"/>
      <sheetName val="Labor, social indicators"/>
      <sheetName val="Minimum wage"/>
      <sheetName val="chart data"/>
      <sheetName val="Chart_Core Inflation"/>
      <sheetName val="Panel1"/>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IN_Chart2 IPI"/>
      <sheetName val="Input 1- Basics"/>
      <sheetName val="Read Me"/>
      <sheetName val="CentGovCons"/>
      <sheetName val="Gen Gvt"/>
      <sheetName val="Rest of GG"/>
      <sheetName val="country name lookup"/>
      <sheetName val="CPIA"/>
      <sheetName val="Table 1 SEI"/>
      <sheetName val="ReadMe"/>
      <sheetName val="Q6"/>
      <sheetName val="Q5"/>
      <sheetName val="WETA-WEO"/>
      <sheetName val="Control"/>
      <sheetName val="CountryList"/>
      <sheetName val="Rev"/>
      <sheetName val="C_Summary1"/>
      <sheetName val="D_%GDP1"/>
      <sheetName val="Fiscal_Tables"/>
      <sheetName val="EDSS_Retrieve"/>
      <sheetName val="GE_Calculation"/>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 val="T1. Select Economic Indicators"/>
      <sheetName val="Fiscal_Tables1"/>
      <sheetName val="C_Summary2"/>
      <sheetName val="D_%GDP2"/>
      <sheetName val="Fiscal_Tables2"/>
      <sheetName val="EDSS_Retrieve1"/>
      <sheetName val="GE_Calcul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sheetData sheetId="109"/>
      <sheetData sheetId="110"/>
      <sheetData sheetId="111"/>
      <sheetData sheetId="112"/>
      <sheetData sheetId="11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amp; REER"/>
      <sheetName val="daily forex"/>
      <sheetName val="CPI"/>
      <sheetName val="TB-CPI"/>
      <sheetName val="g-Month Infl"/>
      <sheetName val="g-Annual Infl"/>
      <sheetName val="g- inf &amp; int"/>
      <sheetName val="C Summary"/>
      <sheetName val="W&am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RECIOS"/>
      <sheetName val="RESULTADOS"/>
      <sheetName val="SREAL"/>
      <sheetName val="SEXTERNOREV"/>
      <sheetName val="SEXTERNO"/>
      <sheetName val="SFISCAL-MOD"/>
      <sheetName val="SFISCAL-CONSOL"/>
      <sheetName val="SMONET-FINANC"/>
      <sheetName val="SMONET-FIN-MOD"/>
      <sheetName val="NO"/>
      <sheetName val="SFISCAL_MOD"/>
      <sheetName val="SMONET_FINANC"/>
      <sheetName val="Q1"/>
      <sheetName val="table1"/>
      <sheetName val="CPI"/>
      <sheetName val="C Summary"/>
    </sheetNames>
    <sheetDataSet>
      <sheetData sheetId="0" refreshError="1"/>
      <sheetData sheetId="1" refreshError="1"/>
      <sheetData sheetId="2" refreshError="1">
        <row r="82">
          <cell r="A82" t="str">
            <v>Exportaciones</v>
          </cell>
          <cell r="H82">
            <v>6844.474804453972</v>
          </cell>
          <cell r="I82">
            <v>7679.2416315946821</v>
          </cell>
          <cell r="J82">
            <v>8544.0066265963287</v>
          </cell>
          <cell r="K82">
            <v>9215.9536958569697</v>
          </cell>
          <cell r="L82">
            <v>7.35127422545456</v>
          </cell>
          <cell r="M82">
            <v>9.0744127587430796</v>
          </cell>
          <cell r="N82">
            <v>4.0828055928132585</v>
          </cell>
          <cell r="O82">
            <v>10.982638287066663</v>
          </cell>
          <cell r="P82">
            <v>5.7769337584915945</v>
          </cell>
          <cell r="Q82">
            <v>28.351402872543929</v>
          </cell>
          <cell r="R82">
            <v>6.2815122499778369</v>
          </cell>
          <cell r="S82">
            <v>6.4293585060955394</v>
          </cell>
        </row>
        <row r="86">
          <cell r="A86" t="str">
            <v>Importaciones</v>
          </cell>
          <cell r="H86">
            <v>5584.0391647472507</v>
          </cell>
          <cell r="I86">
            <v>7085.1571401607216</v>
          </cell>
          <cell r="J86">
            <v>8157.0470399009164</v>
          </cell>
          <cell r="K86">
            <v>8316.8353363071128</v>
          </cell>
          <cell r="L86">
            <v>2.4105559866517012</v>
          </cell>
          <cell r="M86">
            <v>3.5312075660730784</v>
          </cell>
          <cell r="N86">
            <v>8.6245351858240014</v>
          </cell>
          <cell r="O86">
            <v>13.102233365036241</v>
          </cell>
          <cell r="P86">
            <v>21.713088632663641</v>
          </cell>
          <cell r="Q86">
            <v>13.676510390488133</v>
          </cell>
          <cell r="R86">
            <v>3.2445657532889101</v>
          </cell>
          <cell r="S86">
            <v>5.6600918866970318</v>
          </cell>
        </row>
      </sheetData>
      <sheetData sheetId="3" refreshError="1"/>
      <sheetData sheetId="4" refreshError="1"/>
      <sheetData sheetId="5" refreshError="1"/>
      <sheetData sheetId="6" refreshError="1">
        <row r="146">
          <cell r="B146" t="str">
            <v>TOTAL $ i)</v>
          </cell>
          <cell r="D146">
            <v>51.7</v>
          </cell>
          <cell r="E146">
            <v>48.70000000000001</v>
          </cell>
          <cell r="F146">
            <v>52.3</v>
          </cell>
          <cell r="G146">
            <v>51.79999999999999</v>
          </cell>
          <cell r="H146">
            <v>51.79999999999999</v>
          </cell>
          <cell r="I146">
            <v>52.999999999999993</v>
          </cell>
          <cell r="J146">
            <v>56.199999999999996</v>
          </cell>
          <cell r="K146">
            <v>61.099999999999994</v>
          </cell>
          <cell r="L146">
            <v>69.55</v>
          </cell>
          <cell r="M146">
            <v>63.143499999999996</v>
          </cell>
          <cell r="N146">
            <v>45.214500000000001</v>
          </cell>
          <cell r="O146">
            <v>52.631</v>
          </cell>
          <cell r="P146">
            <v>82.15</v>
          </cell>
          <cell r="Q146">
            <v>65.3</v>
          </cell>
          <cell r="R146">
            <v>63.3</v>
          </cell>
          <cell r="S146">
            <v>63.7</v>
          </cell>
        </row>
      </sheetData>
      <sheetData sheetId="7" refreshError="1"/>
      <sheetData sheetId="8" refreshError="1">
        <row r="99">
          <cell r="A99" t="str">
            <v>CRECIMIENTO RFP</v>
          </cell>
          <cell r="O99">
            <v>15.780112486553804</v>
          </cell>
          <cell r="P99">
            <v>16.925533191938214</v>
          </cell>
          <cell r="Q99">
            <v>17.185305361624614</v>
          </cell>
          <cell r="R99">
            <v>21.727315352236815</v>
          </cell>
          <cell r="S99">
            <v>21.336924931172078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1"/>
      <sheetName val="cuadro 1"/>
      <sheetName val="cua5.3"/>
      <sheetName val="cua 5.2  5.7 "/>
      <sheetName val="5.4 graf 2"/>
      <sheetName val="cua 5.5"/>
      <sheetName val="cua 5.6"/>
      <sheetName val="hoja6"/>
      <sheetName val="5.8 graf  5.3"/>
      <sheetName val="cua 5.9"/>
      <sheetName val="cuadro 5.9"/>
      <sheetName val="cua 5.10"/>
      <sheetName val="cua5.11"/>
      <sheetName val=" gráf 5.4deuda exportaciones"/>
      <sheetName val="anexo 5.1"/>
      <sheetName val="ANEX5.2"/>
      <sheetName val="anex5.4"/>
      <sheetName val="ANEX5.3"/>
      <sheetName val="APERT"/>
      <sheetName val="Hoja10"/>
      <sheetName val="Hoja11"/>
      <sheetName val="Hoja12"/>
      <sheetName val="Hoja13"/>
      <sheetName val="Hoja14"/>
      <sheetName val="Hoja15"/>
      <sheetName val="Hoja16"/>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 val="graf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DATABANCARIA"/>
      <sheetName val="DA"/>
      <sheetName val="Q6"/>
      <sheetName val="Q7"/>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sites/Depto.deEstudiosEconmicos/Shared%20Documents/Reportes%20Semanales/2026/Din&#225;mica%20202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kol Rodriguez Fernandez" refreshedDate="46231.393135995371" createdVersion="8" refreshedVersion="8" minRefreshableVersion="3" recordCount="9990" xr:uid="{F9BAAF41-32D5-4164-B1B5-9ADD49E9A6A4}">
  <cacheSource type="worksheet">
    <worksheetSource ref="A1:T9991" sheet="Hoja2" r:id="rId2"/>
  </cacheSource>
  <cacheFields count="20">
    <cacheField name="COD_PERIODO" numFmtId="0">
      <sharedItems/>
    </cacheField>
    <cacheField name="INSTITUCIONAL" numFmtId="0">
      <sharedItems count="1">
        <s v="1.1.1.1.1 - Administración central"/>
      </sharedItems>
    </cacheField>
    <cacheField name="TIPO" numFmtId="0">
      <sharedItems count="2">
        <s v="2 - GASTOS"/>
        <s v="4 - Aplicaciones financieras"/>
      </sharedItems>
    </cacheField>
    <cacheField name="ECO_TITULO" numFmtId="0">
      <sharedItems count="3">
        <s v="2.1 - Gastos corrientes"/>
        <s v="2.2 - Gastos de capital"/>
        <s v="3.2 - Aplicaciones financieras"/>
      </sharedItems>
    </cacheField>
    <cacheField name="ECO_SUBTITULO" numFmtId="0">
      <sharedItems count="15">
        <s v="2.1.2 - Gastos de consumo"/>
        <s v="2.1.3 - Prestaciones de la seguridad social"/>
        <s v="2.1.4 - Intereses de la deuda"/>
        <s v="2.1.5 - Subvenciones otorgadas a empresas"/>
        <s v="2.1.6 - Transferencias corrientes otorgadas"/>
        <s v="2.1.9 - Otros gastos corrientes"/>
        <s v="2.2.1 - Construcciones en proceso"/>
        <s v="2.2.2 - Activos fijos (formación bruta de capital fijo)"/>
        <s v="2.2.4 - Objetos de valor"/>
        <s v="2.2.5 - Activos no producidos"/>
        <s v="2.2.6 - Transferencias de capital otorgadas"/>
        <s v="2.2.8 - Gastos de capital, reserva presupuestaria"/>
        <s v="3.2.2 - Disminución de pasivos"/>
        <s v="3.2.1 - Incremento de activos financieros"/>
        <s v="3.2.3 - Disminución de fondos de terceros"/>
      </sharedItems>
    </cacheField>
    <cacheField name="PODER_Y_ORGANISMO" numFmtId="0">
      <sharedItems/>
    </cacheField>
    <cacheField name="CAPITULO" numFmtId="0">
      <sharedItems/>
    </cacheField>
    <cacheField name="UNIDAD_EJECUTORA" numFmtId="0">
      <sharedItems/>
    </cacheField>
    <cacheField name="FINALIDAD" numFmtId="0">
      <sharedItems/>
    </cacheField>
    <cacheField name="FUNCION" numFmtId="0">
      <sharedItems/>
    </cacheField>
    <cacheField name="SUB_FUNCION" numFmtId="0">
      <sharedItems/>
    </cacheField>
    <cacheField name="CONCEPTO" numFmtId="0">
      <sharedItems/>
    </cacheField>
    <cacheField name="CUENTA" numFmtId="0">
      <sharedItems/>
    </cacheField>
    <cacheField name="TIP_INVERSION_PUBLICA" numFmtId="0">
      <sharedItems/>
    </cacheField>
    <cacheField name="PROYECTO" numFmtId="0">
      <sharedItems/>
    </cacheField>
    <cacheField name="FUENTE_FINANCIAMIENTO" numFmtId="0">
      <sharedItems/>
    </cacheField>
    <cacheField name="PROVINCIA" numFmtId="0">
      <sharedItems/>
    </cacheField>
    <cacheField name="PRY_COD_SNIP" numFmtId="0">
      <sharedItems containsMixedTypes="1" containsNumber="1" containsInteger="1" minValue="2451" maxValue="17475"/>
    </cacheField>
    <cacheField name="Suma de INICIAL" numFmtId="43">
      <sharedItems containsSemiMixedTypes="0" containsString="0" containsNumber="1" containsInteger="1" minValue="0" maxValue="97537485904"/>
    </cacheField>
    <cacheField name="Suma de DEVENGADO" numFmtId="43">
      <sharedItems containsSemiMixedTypes="0" containsString="0" containsNumber="1" minValue="0" maxValue="60070729399.35999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990">
  <r>
    <s v="2026"/>
    <x v="0"/>
    <x v="0"/>
    <x v="0"/>
    <x v="0"/>
    <s v="1 - Poder Legislativo"/>
    <s v="0101 - SENADO DE LA REPÚBLICA"/>
    <s v="0001 - SENADO DE LA REPÚBLICA DOMINICANA"/>
    <s v="1 - SERVICIOS  GENERALES"/>
    <s v="1.1 - Administración general"/>
    <s v="1.1.01 - Órganos ejecutivos y legislativos"/>
    <s v="2.1 - REMUNERACIONES Y CONTRIBUCIONES"/>
    <s v="2.1.1 - REMUNERACIONES"/>
    <s v="N"/>
    <s v="00 - N/A"/>
    <s v="10 - FONDO GENERAL"/>
    <s v="99 - MULTIPROVINCIAL"/>
    <s v="(en blanco)"/>
    <n v="1410608528"/>
    <n v="822854872"/>
  </r>
  <r>
    <s v="2026"/>
    <x v="0"/>
    <x v="0"/>
    <x v="0"/>
    <x v="0"/>
    <s v="1 - Poder Legislativo"/>
    <s v="0101 - SENADO DE LA REPÚBLICA"/>
    <s v="0001 - SENADO DE LA REPÚBLICA DOMINICANA"/>
    <s v="1 - SERVICIOS  GENERALES"/>
    <s v="1.1 - Administración general"/>
    <s v="1.1.01 - Órganos ejecutivos y legislativos"/>
    <s v="2.1 - REMUNERACIONES Y CONTRIBUCIONES"/>
    <s v="2.1.2 - SOBRESUELDOS"/>
    <s v="N"/>
    <s v="00 - N/A"/>
    <s v="10 - FONDO GENERAL"/>
    <s v="99 - MULTIPROVINCIAL"/>
    <s v="(en blanco)"/>
    <n v="122200000"/>
    <n v="71283331"/>
  </r>
  <r>
    <s v="2026"/>
    <x v="0"/>
    <x v="0"/>
    <x v="0"/>
    <x v="0"/>
    <s v="1 - Poder Legislativo"/>
    <s v="0101 - SENADO DE LA REPÚBLICA"/>
    <s v="0001 - SENADO DE LA REPÚBLICA DOMINICANA"/>
    <s v="1 - SERVICIOS  GENERALES"/>
    <s v="1.1 - Administración general"/>
    <s v="1.1.01 - Órganos ejecutivos y legislativos"/>
    <s v="2.1 - REMUNERACIONES Y CONTRIBUCIONES"/>
    <s v="2.1.3 - DIETAS Y GASTOS DE REPRESENTACIÓN"/>
    <s v="N"/>
    <s v="00 - N/A"/>
    <s v="10 - FONDO GENERAL"/>
    <s v="99 - MULTIPROVINCIAL"/>
    <s v="(en blanco)"/>
    <n v="31226000"/>
    <n v="18215162"/>
  </r>
  <r>
    <s v="2026"/>
    <x v="0"/>
    <x v="0"/>
    <x v="0"/>
    <x v="0"/>
    <s v="1 - Poder Legislativo"/>
    <s v="0101 - SENADO DE LA REPÚBLICA"/>
    <s v="0001 - SENADO DE LA REPÚBLICA DOMINICANA"/>
    <s v="1 - SERVICIOS  GENERALES"/>
    <s v="1.1 - Administración general"/>
    <s v="1.1.01 - Órganos ejecutivos y legislativos"/>
    <s v="2.1 - REMUNERACIONES Y CONTRIBUCIONES"/>
    <s v="2.1.4 - GRATIFICACIONES Y BONIFICACIONES"/>
    <s v="N"/>
    <s v="00 - N/A"/>
    <s v="10 - FONDO GENERAL"/>
    <s v="99 - MULTIPROVINCIAL"/>
    <s v="(en blanco)"/>
    <n v="3000000"/>
    <n v="175006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5 - CONTRIBUCIONES A LA SEGURIDAD SOCIAL"/>
    <s v="N"/>
    <s v="00 - N/A"/>
    <s v="10 - FONDO GENERAL"/>
    <s v="99 - MULTIPROVINCIAL"/>
    <s v="(en blanco)"/>
    <n v="410945786"/>
    <n v="239718360"/>
  </r>
  <r>
    <s v="2026"/>
    <x v="0"/>
    <x v="0"/>
    <x v="0"/>
    <x v="0"/>
    <s v="1 - Poder Legislativo"/>
    <s v="0101 - SENADO DE LA REPÚBLICA"/>
    <s v="0001 - SENADO DE LA REPÚBLICA DOMINICANA"/>
    <s v="1 - SERVICIOS  GENERALES"/>
    <s v="1.1 - Administración general"/>
    <s v="1.1.01 - Órganos ejecutivos y legislativos"/>
    <s v="2.2 - CONTRATACIÓN DE SERVICIOS"/>
    <s v="2.2.1 - SERVICIOS BÁSICOS"/>
    <s v="N"/>
    <s v="00 - N/A"/>
    <s v="10 - FONDO GENERAL"/>
    <s v="99 - MULTIPROVINCIAL"/>
    <s v="(en blanco)"/>
    <n v="38190000"/>
    <n v="22360840"/>
  </r>
  <r>
    <s v="2026"/>
    <x v="0"/>
    <x v="0"/>
    <x v="0"/>
    <x v="0"/>
    <s v="1 - Poder Legislativo"/>
    <s v="0101 - SENADO DE LA REPÚBLICA"/>
    <s v="0001 - SENADO DE LA REPÚBLICA DOMINICANA"/>
    <s v="1 - SERVICIOS  GENERALES"/>
    <s v="1.1 - Administración general"/>
    <s v="1.1.01 - Órganos ejecutivos y legislativos"/>
    <s v="2.2 - CONTRATACIÓN DE SERVICIOS"/>
    <s v="2.2.2 - PUBLICIDAD, IMPRESIÓN Y ENCUADERNACIÓN"/>
    <s v="N"/>
    <s v="00 - N/A"/>
    <s v="10 - FONDO GENERAL"/>
    <s v="99 - MULTIPROVINCIAL"/>
    <s v="(en blanco)"/>
    <n v="53000000"/>
    <n v="29250002"/>
  </r>
  <r>
    <s v="2026"/>
    <x v="0"/>
    <x v="0"/>
    <x v="0"/>
    <x v="0"/>
    <s v="1 - Poder Legislativo"/>
    <s v="0101 - SENADO DE LA REPÚBLICA"/>
    <s v="0001 - SENADO DE LA REPÚBLICA DOMINICANA"/>
    <s v="1 - SERVICIOS  GENERALES"/>
    <s v="1.1 - Administración general"/>
    <s v="1.1.01 - Órganos ejecutivos y legislativos"/>
    <s v="2.2 - CONTRATACIÓN DE SERVICIOS"/>
    <s v="2.2.3 - VIÁTICOS"/>
    <s v="N"/>
    <s v="00 - N/A"/>
    <s v="10 - FONDO GENERAL"/>
    <s v="99 - MULTIPROVINCIAL"/>
    <s v="(en blanco)"/>
    <n v="34076000"/>
    <n v="19877669"/>
  </r>
  <r>
    <s v="2026"/>
    <x v="0"/>
    <x v="0"/>
    <x v="0"/>
    <x v="0"/>
    <s v="1 - Poder Legislativo"/>
    <s v="0101 - SENADO DE LA REPÚBLICA"/>
    <s v="0001 - SENADO DE LA REPÚBLICA DOMINICANA"/>
    <s v="1 - SERVICIOS  GENERALES"/>
    <s v="1.1 - Administración general"/>
    <s v="1.1.01 - Órganos ejecutivos y legislativos"/>
    <s v="2.2 - CONTRATACIÓN DE SERVICIOS"/>
    <s v="2.2.4 - TRANSPORTE Y ALMACENAJE"/>
    <s v="N"/>
    <s v="00 - N/A"/>
    <s v="10 - FONDO GENERAL"/>
    <s v="99 - MULTIPROVINCIAL"/>
    <s v="(en blanco)"/>
    <n v="6700000"/>
    <n v="3908331"/>
  </r>
  <r>
    <s v="2026"/>
    <x v="0"/>
    <x v="0"/>
    <x v="0"/>
    <x v="0"/>
    <s v="1 - Poder Legislativo"/>
    <s v="0101 - SENADO DE LA REPÚBLICA"/>
    <s v="0001 - SENADO DE LA REPÚBLICA DOMINICANA"/>
    <s v="1 - SERVICIOS  GENERALES"/>
    <s v="1.1 - Administración general"/>
    <s v="1.1.01 - Órganos ejecutivos y legislativos"/>
    <s v="2.2 - CONTRATACIÓN DE SERVICIOS"/>
    <s v="2.2.5 - ALQUILERES Y RENTAS"/>
    <s v="N"/>
    <s v="00 - N/A"/>
    <s v="10 - FONDO GENERAL"/>
    <s v="99 - MULTIPROVINCIAL"/>
    <s v="(en blanco)"/>
    <n v="47287374"/>
    <n v="27917625"/>
  </r>
  <r>
    <s v="2026"/>
    <x v="0"/>
    <x v="0"/>
    <x v="0"/>
    <x v="0"/>
    <s v="1 - Poder Legislativo"/>
    <s v="0101 - SENADO DE LA REPÚBLICA"/>
    <s v="0001 - SENADO DE LA REPÚBLICA DOMINICANA"/>
    <s v="1 - SERVICIOS  GENERALES"/>
    <s v="1.1 - Administración general"/>
    <s v="1.1.01 - Órganos ejecutivos y legislativos"/>
    <s v="2.2 - CONTRATACIÓN DE SERVICIOS"/>
    <s v="2.2.6 - SEGUROS"/>
    <s v="N"/>
    <s v="00 - N/A"/>
    <s v="10 - FONDO GENERAL"/>
    <s v="99 - MULTIPROVINCIAL"/>
    <s v="(en blanco)"/>
    <n v="107650000"/>
    <n v="62795838"/>
  </r>
  <r>
    <s v="2026"/>
    <x v="0"/>
    <x v="0"/>
    <x v="0"/>
    <x v="0"/>
    <s v="1 - Poder Legislativo"/>
    <s v="0101 - SENADO DE LA REPÚBLICA"/>
    <s v="0001 - SENADO DE LA REPÚBLICA DOMINICANA"/>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40900000"/>
    <n v="24275004"/>
  </r>
  <r>
    <s v="2026"/>
    <x v="0"/>
    <x v="0"/>
    <x v="0"/>
    <x v="0"/>
    <s v="1 - Poder Legislativo"/>
    <s v="0101 - SENADO DE LA REPÚBLICA"/>
    <s v="0001 - SENADO DE LA REPÚBLICA DOMINICANA"/>
    <s v="1 - SERVICIOS  GENERALES"/>
    <s v="1.1 - Administración general"/>
    <s v="1.1.01 - Órganos ejecutivos y legislativos"/>
    <s v="2.2 - CONTRATACIÓN DE SERVICIOS"/>
    <s v="2.2.8 - OTROS SERVICIOS NO INCLUIDOS EN CONCEPTOS ANTERIORES"/>
    <s v="N"/>
    <s v="00 - N/A"/>
    <s v="10 - FONDO GENERAL"/>
    <s v="99 - MULTIPROVINCIAL"/>
    <s v="(en blanco)"/>
    <n v="28175000"/>
    <n v="19397082"/>
  </r>
  <r>
    <s v="2026"/>
    <x v="0"/>
    <x v="0"/>
    <x v="0"/>
    <x v="0"/>
    <s v="1 - Poder Legislativo"/>
    <s v="0101 - SENADO DE LA REPÚBLICA"/>
    <s v="0001 - SENADO DE LA REPÚBLICA DOMINICANA"/>
    <s v="1 - SERVICIOS  GENERALES"/>
    <s v="1.1 - Administración general"/>
    <s v="1.1.01 - Órganos ejecutivos y legislativos"/>
    <s v="2.2 - CONTRATACIÓN DE SERVICIOS"/>
    <s v="2.2.9 - OTRAS CONTRATACIONES DE SERVICIOS"/>
    <s v="N"/>
    <s v="00 - N/A"/>
    <s v="10 - FONDO GENERAL"/>
    <s v="99 - MULTIPROVINCIAL"/>
    <s v="(en blanco)"/>
    <n v="60000000"/>
    <n v="35000000"/>
  </r>
  <r>
    <s v="2026"/>
    <x v="0"/>
    <x v="0"/>
    <x v="0"/>
    <x v="0"/>
    <s v="1 - Poder Legislativo"/>
    <s v="0101 - SENADO DE LA REPÚBLICA"/>
    <s v="0001 - SENADO DE LA REPÚBLICA DOMINICANA"/>
    <s v="1 - SERVICIOS  GENERALES"/>
    <s v="1.1 - Administración general"/>
    <s v="1.1.01 - Órganos ejecutivos y legislativos"/>
    <s v="2.3 - MATERIALES Y SUMINISTROS"/>
    <s v="2.3.1 - ALIMENTOS Y PRODUCTOS AGROFORESTALES"/>
    <s v="N"/>
    <s v="00 - N/A"/>
    <s v="10 - FONDO GENERAL"/>
    <s v="99 - MULTIPROVINCIAL"/>
    <s v="(en blanco)"/>
    <n v="10600000"/>
    <n v="6183331"/>
  </r>
  <r>
    <s v="2026"/>
    <x v="0"/>
    <x v="0"/>
    <x v="0"/>
    <x v="0"/>
    <s v="1 - Poder Legislativo"/>
    <s v="0101 - SENADO DE LA REPÚBLICA"/>
    <s v="0001 - SENADO DE LA REPÚBLICA DOMINICANA"/>
    <s v="1 - SERVICIOS  GENERALES"/>
    <s v="1.1 - Administración general"/>
    <s v="1.1.01 - Órganos ejecutivos y legislativos"/>
    <s v="2.3 - MATERIALES Y SUMINISTROS"/>
    <s v="2.3.2 - TEXTILES Y VESTUARIOS"/>
    <s v="N"/>
    <s v="00 - N/A"/>
    <s v="10 - FONDO GENERAL"/>
    <s v="99 - MULTIPROVINCIAL"/>
    <s v="(en blanco)"/>
    <n v="2500000"/>
    <n v="1458331"/>
  </r>
  <r>
    <s v="2026"/>
    <x v="0"/>
    <x v="0"/>
    <x v="0"/>
    <x v="0"/>
    <s v="1 - Poder Legislativo"/>
    <s v="0101 - SENADO DE LA REPÚBLICA"/>
    <s v="0001 - SENADO DE LA REPÚBLICA DOMINICANA"/>
    <s v="1 - SERVICIOS  GENERALES"/>
    <s v="1.1 - Administración general"/>
    <s v="1.1.01 - Órganos ejecutivos y legislativos"/>
    <s v="2.3 - MATERIALES Y SUMINISTROS"/>
    <s v="2.3.3 - PAPEL, CARTÓN E IMPRESOS"/>
    <s v="N"/>
    <s v="00 - N/A"/>
    <s v="10 - FONDO GENERAL"/>
    <s v="99 - MULTIPROVINCIAL"/>
    <s v="(en blanco)"/>
    <n v="9000000"/>
    <n v="5583339"/>
  </r>
  <r>
    <s v="2026"/>
    <x v="0"/>
    <x v="0"/>
    <x v="0"/>
    <x v="0"/>
    <s v="1 - Poder Legislativo"/>
    <s v="0101 - SENADO DE LA REPÚBLICA"/>
    <s v="0001 - SENADO DE LA REPÚBLICA DOMINICANA"/>
    <s v="1 - SERVICIOS  GENERALES"/>
    <s v="1.1 - Administración general"/>
    <s v="1.1.01 - Órganos ejecutivos y legislativos"/>
    <s v="2.3 - MATERIALES Y SUMINISTROS"/>
    <s v="2.3.4 - PRODUCTOS FARMACÉUTICOS"/>
    <s v="N"/>
    <s v="00 - N/A"/>
    <s v="10 - FONDO GENERAL"/>
    <s v="99 - MULTIPROVINCIAL"/>
    <s v="(en blanco)"/>
    <n v="600000"/>
    <n v="350000"/>
  </r>
  <r>
    <s v="2026"/>
    <x v="0"/>
    <x v="0"/>
    <x v="0"/>
    <x v="0"/>
    <s v="1 - Poder Legislativo"/>
    <s v="0101 - SENADO DE LA REPÚBLICA"/>
    <s v="0001 - SENADO DE LA REPÚBLICA DOMINICANA"/>
    <s v="1 - SERVICIOS  GENERALES"/>
    <s v="1.1 - Administración general"/>
    <s v="1.1.01 - Órganos ejecutivos y legislativos"/>
    <s v="2.3 - MATERIALES Y SUMINISTROS"/>
    <s v="2.3.5 - CUERO, CAUCHO Y PLÁSTICO"/>
    <s v="N"/>
    <s v="00 - N/A"/>
    <s v="10 - FONDO GENERAL"/>
    <s v="99 - MULTIPROVINCIAL"/>
    <s v="(en blanco)"/>
    <n v="3850000"/>
    <n v="2245838"/>
  </r>
  <r>
    <s v="2026"/>
    <x v="0"/>
    <x v="0"/>
    <x v="0"/>
    <x v="0"/>
    <s v="1 - Poder Legislativo"/>
    <s v="0101 - SENADO DE LA REPÚBLICA"/>
    <s v="0001 - SENADO DE LA REPÚBLICA DOMINICANA"/>
    <s v="1 - SERVICIOS  GENERALES"/>
    <s v="1.1 - Administración general"/>
    <s v="1.1.01 - Órganos ejecutivos y legislativos"/>
    <s v="2.3 - MATERIALES Y SUMINISTROS"/>
    <s v="2.3.6 - PRODUCTOS DE MINERALES, METÁLICOS Y NO METÁLICOS"/>
    <s v="N"/>
    <s v="00 - N/A"/>
    <s v="10 - FONDO GENERAL"/>
    <s v="99 - MULTIPROVINCIAL"/>
    <s v="(en blanco)"/>
    <n v="3025000"/>
    <n v="2117908"/>
  </r>
  <r>
    <s v="2026"/>
    <x v="0"/>
    <x v="0"/>
    <x v="0"/>
    <x v="0"/>
    <s v="1 - Poder Legislativo"/>
    <s v="0101 - SENADO DE LA REPÚBLICA"/>
    <s v="0001 - SENADO DE LA REPÚBLICA DOMINICANA"/>
    <s v="1 - SERVICIOS  GENERALES"/>
    <s v="1.1 - Administración general"/>
    <s v="1.1.01 - Órganos ejecutivos y legislativos"/>
    <s v="2.3 - MATERIALES Y SUMINISTROS"/>
    <s v="2.3.7 - COMBUSTIBLES, LUBRICANTES, PRODUCTOS QUÍMICOS Y CONEXOS"/>
    <s v="N"/>
    <s v="00 - N/A"/>
    <s v="10 - FONDO GENERAL"/>
    <s v="99 - MULTIPROVINCIAL"/>
    <s v="(en blanco)"/>
    <n v="40795436"/>
    <n v="23478993"/>
  </r>
  <r>
    <s v="2026"/>
    <x v="0"/>
    <x v="0"/>
    <x v="0"/>
    <x v="0"/>
    <s v="1 - Poder Legislativo"/>
    <s v="0101 - SENADO DE LA REPÚBLICA"/>
    <s v="0001 - SENADO DE LA REPÚBLICA DOMINICANA"/>
    <s v="1 - SERVICIOS  GENERALES"/>
    <s v="1.1 - Administración general"/>
    <s v="1.1.01 - Órganos ejecutivos y legislativos"/>
    <s v="2.3 - MATERIALES Y SUMINISTROS"/>
    <s v="2.3.9 - PRODUCTOS Y ÚTILES VARIOS"/>
    <s v="N"/>
    <s v="00 - N/A"/>
    <s v="10 - FONDO GENERAL"/>
    <s v="99 - MULTIPROVINCIAL"/>
    <s v="(en blanco)"/>
    <n v="12700000"/>
    <n v="7408345"/>
  </r>
  <r>
    <s v="2026"/>
    <x v="0"/>
    <x v="0"/>
    <x v="0"/>
    <x v="0"/>
    <s v="1 - Poder Legislativo"/>
    <s v="0102 - CÁMARA DE DIPUTADOS"/>
    <s v="0001 - CÁMARA DE DIPUTADOS"/>
    <s v="1 - SERVICIOS  GENERALES"/>
    <s v="1.1 - Administración general"/>
    <s v="1.1.01 - Órganos ejecutivos y legislativos"/>
    <s v="2.1 - REMUNERACIONES Y CONTRIBUCIONES"/>
    <s v="2.1.1 - REMUNERACIONES"/>
    <s v="N"/>
    <s v="00 - N/A"/>
    <s v="10 - FONDO GENERAL"/>
    <s v="99 - MULTIPROVINCIAL"/>
    <s v="(en blanco)"/>
    <n v="2177324415"/>
    <n v="1243926508.25"/>
  </r>
  <r>
    <s v="2026"/>
    <x v="0"/>
    <x v="0"/>
    <x v="0"/>
    <x v="0"/>
    <s v="1 - Poder Legislativo"/>
    <s v="0102 - CÁMARA DE DIPUTADOS"/>
    <s v="0001 - CÁMARA DE DIPUTADOS"/>
    <s v="1 - SERVICIOS  GENERALES"/>
    <s v="1.1 - Administración general"/>
    <s v="1.1.01 - Órganos ejecutivos y legislativos"/>
    <s v="2.1 - REMUNERACIONES Y CONTRIBUCIONES"/>
    <s v="2.1.2 - SOBRESUELDOS"/>
    <s v="N"/>
    <s v="00 - N/A"/>
    <s v="10 - FONDO GENERAL"/>
    <s v="99 - MULTIPROVINCIAL"/>
    <s v="(en blanco)"/>
    <n v="126380662"/>
    <n v="74684364"/>
  </r>
  <r>
    <s v="2026"/>
    <x v="0"/>
    <x v="0"/>
    <x v="0"/>
    <x v="0"/>
    <s v="1 - Poder Legislativo"/>
    <s v="0102 - CÁMARA DE DIPUTADOS"/>
    <s v="0001 - CÁMARA DE DIPUTADOS"/>
    <s v="1 - SERVICIOS  GENERALES"/>
    <s v="1.1 - Administración general"/>
    <s v="1.1.01 - Órganos ejecutivos y legislativos"/>
    <s v="2.1 - REMUNERACIONES Y CONTRIBUCIONES"/>
    <s v="2.1.3 - DIETAS Y GASTOS DE REPRESENTACIÓN"/>
    <s v="N"/>
    <s v="00 - N/A"/>
    <s v="10 - FONDO GENERAL"/>
    <s v="99 - MULTIPROVINCIAL"/>
    <s v="(en blanco)"/>
    <n v="220723990"/>
    <n v="143882995"/>
  </r>
  <r>
    <s v="2026"/>
    <x v="0"/>
    <x v="0"/>
    <x v="0"/>
    <x v="0"/>
    <s v="1 - Poder Legislativo"/>
    <s v="0102 - CÁMARA DE DIPUTADOS"/>
    <s v="0001 - CÁMARA DE DIPUTADOS"/>
    <s v="1 - SERVICIOS  GENERALES"/>
    <s v="1.1 - Administración general"/>
    <s v="1.1.01 - Órganos ejecutivos y legislativos"/>
    <s v="2.1 - REMUNERACIONES Y CONTRIBUCIONES"/>
    <s v="2.1.4 - GRATIFICACIONES Y BONIFICACIONES"/>
    <s v="N"/>
    <s v="00 - N/A"/>
    <s v="10 - FONDO GENERAL"/>
    <s v="99 - MULTIPROVINCIAL"/>
    <s v="(en blanco)"/>
    <n v="455748000"/>
    <n v="263085889.15999997"/>
  </r>
  <r>
    <s v="2026"/>
    <x v="0"/>
    <x v="0"/>
    <x v="0"/>
    <x v="0"/>
    <s v="1 - Poder Legislativo"/>
    <s v="0102 - CÁMARA DE DIPUTADOS"/>
    <s v="0001 - CÁMARA DE DIPUTADOS"/>
    <s v="1 - SERVICIOS  GENERALES"/>
    <s v="1.1 - Administración general"/>
    <s v="1.1.01 - Órganos ejecutivos y legislativos"/>
    <s v="2.1 - REMUNERACIONES Y CONTRIBUCIONES"/>
    <s v="2.1.5 - CONTRIBUCIONES A LA SEGURIDAD SOCIAL"/>
    <s v="N"/>
    <s v="00 - N/A"/>
    <s v="10 - FONDO GENERAL"/>
    <s v="99 - MULTIPROVINCIAL"/>
    <s v="(en blanco)"/>
    <n v="606332744"/>
    <n v="352385956.92999995"/>
  </r>
  <r>
    <s v="2026"/>
    <x v="0"/>
    <x v="0"/>
    <x v="0"/>
    <x v="0"/>
    <s v="1 - Poder Legislativo"/>
    <s v="0102 - CÁMARA DE DIPUTADOS"/>
    <s v="0001 - CÁMARA DE DIPUTADOS"/>
    <s v="1 - SERVICIOS  GENERALES"/>
    <s v="1.1 - Administración general"/>
    <s v="1.1.01 - Órganos ejecutivos y legislativos"/>
    <s v="2.2 - CONTRATACIÓN DE SERVICIOS"/>
    <s v="2.2.1 - SERVICIOS BÁSICOS"/>
    <s v="N"/>
    <s v="00 - N/A"/>
    <s v="10 - FONDO GENERAL"/>
    <s v="99 - MULTIPROVINCIAL"/>
    <s v="(en blanco)"/>
    <n v="75432636"/>
    <n v="42462027"/>
  </r>
  <r>
    <s v="2026"/>
    <x v="0"/>
    <x v="0"/>
    <x v="0"/>
    <x v="0"/>
    <s v="1 - Poder Legislativo"/>
    <s v="0102 - CÁMARA DE DIPUTADOS"/>
    <s v="0001 - CÁMARA DE DIPUTADOS"/>
    <s v="1 - SERVICIOS  GENERALES"/>
    <s v="1.1 - Administración general"/>
    <s v="1.1.01 - Órganos ejecutivos y legislativos"/>
    <s v="2.2 - CONTRATACIÓN DE SERVICIOS"/>
    <s v="2.2.2 - PUBLICIDAD, IMPRESIÓN Y ENCUADERNACIÓN"/>
    <s v="N"/>
    <s v="00 - N/A"/>
    <s v="10 - FONDO GENERAL"/>
    <s v="99 - MULTIPROVINCIAL"/>
    <s v="(en blanco)"/>
    <n v="188000000"/>
    <n v="127248300.85000001"/>
  </r>
  <r>
    <s v="2026"/>
    <x v="0"/>
    <x v="0"/>
    <x v="0"/>
    <x v="0"/>
    <s v="1 - Poder Legislativo"/>
    <s v="0102 - CÁMARA DE DIPUTADOS"/>
    <s v="0001 - CÁMARA DE DIPUTADOS"/>
    <s v="1 - SERVICIOS  GENERALES"/>
    <s v="1.1 - Administración general"/>
    <s v="1.1.01 - Órganos ejecutivos y legislativos"/>
    <s v="2.2 - CONTRATACIÓN DE SERVICIOS"/>
    <s v="2.2.3 - VIÁTICOS"/>
    <s v="N"/>
    <s v="00 - N/A"/>
    <s v="10 - FONDO GENERAL"/>
    <s v="99 - MULTIPROVINCIAL"/>
    <s v="(en blanco)"/>
    <n v="213000000"/>
    <n v="151147981.00000003"/>
  </r>
  <r>
    <s v="2026"/>
    <x v="0"/>
    <x v="0"/>
    <x v="0"/>
    <x v="0"/>
    <s v="1 - Poder Legislativo"/>
    <s v="0102 - CÁMARA DE DIPUTADOS"/>
    <s v="0001 - CÁMARA DE DIPUTADOS"/>
    <s v="1 - SERVICIOS  GENERALES"/>
    <s v="1.1 - Administración general"/>
    <s v="1.1.01 - Órganos ejecutivos y legislativos"/>
    <s v="2.2 - CONTRATACIÓN DE SERVICIOS"/>
    <s v="2.2.4 - TRANSPORTE Y ALMACENAJE"/>
    <s v="N"/>
    <s v="00 - N/A"/>
    <s v="10 - FONDO GENERAL"/>
    <s v="99 - MULTIPROVINCIAL"/>
    <s v="(en blanco)"/>
    <n v="35120060"/>
    <n v="18848347.399999999"/>
  </r>
  <r>
    <s v="2026"/>
    <x v="0"/>
    <x v="0"/>
    <x v="0"/>
    <x v="0"/>
    <s v="1 - Poder Legislativo"/>
    <s v="0102 - CÁMARA DE DIPUTADOS"/>
    <s v="0001 - CÁMARA DE DIPUTADOS"/>
    <s v="1 - SERVICIOS  GENERALES"/>
    <s v="1.1 - Administración general"/>
    <s v="1.1.01 - Órganos ejecutivos y legislativos"/>
    <s v="2.2 - CONTRATACIÓN DE SERVICIOS"/>
    <s v="2.2.5 - ALQUILERES Y RENTAS"/>
    <s v="N"/>
    <s v="00 - N/A"/>
    <s v="10 - FONDO GENERAL"/>
    <s v="99 - MULTIPROVINCIAL"/>
    <s v="(en blanco)"/>
    <n v="50774660"/>
    <n v="40171535.530000001"/>
  </r>
  <r>
    <s v="2026"/>
    <x v="0"/>
    <x v="0"/>
    <x v="0"/>
    <x v="0"/>
    <s v="1 - Poder Legislativo"/>
    <s v="0102 - CÁMARA DE DIPUTADOS"/>
    <s v="0001 - CÁMARA DE DIPUTADOS"/>
    <s v="1 - SERVICIOS  GENERALES"/>
    <s v="1.1 - Administración general"/>
    <s v="1.1.01 - Órganos ejecutivos y legislativos"/>
    <s v="2.2 - CONTRATACIÓN DE SERVICIOS"/>
    <s v="2.2.6 - SEGUROS"/>
    <s v="N"/>
    <s v="00 - N/A"/>
    <s v="10 - FONDO GENERAL"/>
    <s v="99 - MULTIPROVINCIAL"/>
    <s v="(en blanco)"/>
    <n v="333125468"/>
    <n v="163607523"/>
  </r>
  <r>
    <s v="2026"/>
    <x v="0"/>
    <x v="0"/>
    <x v="0"/>
    <x v="0"/>
    <s v="1 - Poder Legislativo"/>
    <s v="0102 - CÁMARA DE DIPUTADOS"/>
    <s v="0001 - CÁMARA DE DIPUTADOS"/>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75279002"/>
    <n v="50966769.730000004"/>
  </r>
  <r>
    <s v="2026"/>
    <x v="0"/>
    <x v="0"/>
    <x v="0"/>
    <x v="0"/>
    <s v="1 - Poder Legislativo"/>
    <s v="0102 - CÁMARA DE DIPUTADOS"/>
    <s v="0001 - CÁMARA DE DIPUTADOS"/>
    <s v="1 - SERVICIOS  GENERALES"/>
    <s v="1.1 - Administración general"/>
    <s v="1.1.01 - Órganos ejecutivos y legislativos"/>
    <s v="2.2 - CONTRATACIÓN DE SERVICIOS"/>
    <s v="2.2.8 - OTROS SERVICIOS NO INCLUIDOS EN CONCEPTOS ANTERIORES"/>
    <s v="N"/>
    <s v="00 - N/A"/>
    <s v="10 - FONDO GENERAL"/>
    <s v="99 - MULTIPROVINCIAL"/>
    <s v="(en blanco)"/>
    <n v="159626235"/>
    <n v="151208723.92000005"/>
  </r>
  <r>
    <s v="2026"/>
    <x v="0"/>
    <x v="0"/>
    <x v="0"/>
    <x v="0"/>
    <s v="1 - Poder Legislativo"/>
    <s v="0102 - CÁMARA DE DIPUTADOS"/>
    <s v="0001 - CÁMARA DE DIPUTADOS"/>
    <s v="1 - SERVICIOS  GENERALES"/>
    <s v="1.1 - Administración general"/>
    <s v="1.1.01 - Órganos ejecutivos y legislativos"/>
    <s v="2.3 - MATERIALES Y SUMINISTROS"/>
    <s v="2.3.1 - ALIMENTOS Y PRODUCTOS AGROFORESTALES"/>
    <s v="N"/>
    <s v="00 - N/A"/>
    <s v="10 - FONDO GENERAL"/>
    <s v="99 - MULTIPROVINCIAL"/>
    <s v="(en blanco)"/>
    <n v="68000000"/>
    <n v="34494875.310000002"/>
  </r>
  <r>
    <s v="2026"/>
    <x v="0"/>
    <x v="0"/>
    <x v="0"/>
    <x v="0"/>
    <s v="1 - Poder Legislativo"/>
    <s v="0102 - CÁMARA DE DIPUTADOS"/>
    <s v="0001 - CÁMARA DE DIPUTADOS"/>
    <s v="1 - SERVICIOS  GENERALES"/>
    <s v="1.1 - Administración general"/>
    <s v="1.1.01 - Órganos ejecutivos y legislativos"/>
    <s v="2.3 - MATERIALES Y SUMINISTROS"/>
    <s v="2.3.2 - TEXTILES Y VESTUARIOS"/>
    <s v="N"/>
    <s v="00 - N/A"/>
    <s v="10 - FONDO GENERAL"/>
    <s v="99 - MULTIPROVINCIAL"/>
    <s v="(en blanco)"/>
    <n v="2300000"/>
    <n v="1081926.01"/>
  </r>
  <r>
    <s v="2026"/>
    <x v="0"/>
    <x v="0"/>
    <x v="0"/>
    <x v="0"/>
    <s v="1 - Poder Legislativo"/>
    <s v="0102 - CÁMARA DE DIPUTADOS"/>
    <s v="0001 - CÁMARA DE DIPUTADOS"/>
    <s v="1 - SERVICIOS  GENERALES"/>
    <s v="1.1 - Administración general"/>
    <s v="1.1.01 - Órganos ejecutivos y legislativos"/>
    <s v="2.3 - MATERIALES Y SUMINISTROS"/>
    <s v="2.3.3 - PAPEL, CARTÓN E IMPRESOS"/>
    <s v="N"/>
    <s v="00 - N/A"/>
    <s v="10 - FONDO GENERAL"/>
    <s v="99 - MULTIPROVINCIAL"/>
    <s v="(en blanco)"/>
    <n v="13523000"/>
    <n v="8823000.0199999996"/>
  </r>
  <r>
    <s v="2026"/>
    <x v="0"/>
    <x v="0"/>
    <x v="0"/>
    <x v="0"/>
    <s v="1 - Poder Legislativo"/>
    <s v="0102 - CÁMARA DE DIPUTADOS"/>
    <s v="0001 - CÁMARA DE DIPUTADOS"/>
    <s v="1 - SERVICIOS  GENERALES"/>
    <s v="1.1 - Administración general"/>
    <s v="1.1.01 - Órganos ejecutivos y legislativos"/>
    <s v="2.3 - MATERIALES Y SUMINISTROS"/>
    <s v="2.3.4 - PRODUCTOS FARMACÉUTICOS"/>
    <s v="N"/>
    <s v="00 - N/A"/>
    <s v="10 - FONDO GENERAL"/>
    <s v="99 - MULTIPROVINCIAL"/>
    <s v="(en blanco)"/>
    <n v="5000000"/>
    <n v="3000000"/>
  </r>
  <r>
    <s v="2026"/>
    <x v="0"/>
    <x v="0"/>
    <x v="0"/>
    <x v="0"/>
    <s v="1 - Poder Legislativo"/>
    <s v="0102 - CÁMARA DE DIPUTADOS"/>
    <s v="0001 - CÁMARA DE DIPUTADOS"/>
    <s v="1 - SERVICIOS  GENERALES"/>
    <s v="1.1 - Administración general"/>
    <s v="1.1.01 - Órganos ejecutivos y legislativos"/>
    <s v="2.3 - MATERIALES Y SUMINISTROS"/>
    <s v="2.3.5 - CUERO, CAUCHO Y PLÁSTICO"/>
    <s v="N"/>
    <s v="00 - N/A"/>
    <s v="10 - FONDO GENERAL"/>
    <s v="99 - MULTIPROVINCIAL"/>
    <s v="(en blanco)"/>
    <n v="10600000"/>
    <n v="6325428"/>
  </r>
  <r>
    <s v="2026"/>
    <x v="0"/>
    <x v="0"/>
    <x v="0"/>
    <x v="0"/>
    <s v="1 - Poder Legislativo"/>
    <s v="0102 - CÁMARA DE DIPUTADOS"/>
    <s v="0001 - CÁMARA DE DIPUTADOS"/>
    <s v="1 - SERVICIOS  GENERALES"/>
    <s v="1.1 - Administración general"/>
    <s v="1.1.01 - Órganos ejecutivos y legislativos"/>
    <s v="2.3 - MATERIALES Y SUMINISTROS"/>
    <s v="2.3.6 - PRODUCTOS DE MINERALES, METÁLICOS Y NO METÁLICOS"/>
    <s v="N"/>
    <s v="00 - N/A"/>
    <s v="10 - FONDO GENERAL"/>
    <s v="99 - MULTIPROVINCIAL"/>
    <s v="(en blanco)"/>
    <n v="1730747"/>
    <n v="1681251.6999999997"/>
  </r>
  <r>
    <s v="2026"/>
    <x v="0"/>
    <x v="0"/>
    <x v="0"/>
    <x v="0"/>
    <s v="1 - Poder Legislativo"/>
    <s v="0102 - CÁMARA DE DIPUTADOS"/>
    <s v="0001 - CÁMARA DE DIPUTADOS"/>
    <s v="1 - SERVICIOS  GENERALES"/>
    <s v="1.1 - Administración general"/>
    <s v="1.1.01 - Órganos ejecutivos y legislativos"/>
    <s v="2.3 - MATERIALES Y SUMINISTROS"/>
    <s v="2.3.7 - COMBUSTIBLES, LUBRICANTES, PRODUCTOS QUÍMICOS Y CONEXOS"/>
    <s v="N"/>
    <s v="00 - N/A"/>
    <s v="10 - FONDO GENERAL"/>
    <s v="99 - MULTIPROVINCIAL"/>
    <s v="(en blanco)"/>
    <n v="118910750"/>
    <n v="68049854.040000007"/>
  </r>
  <r>
    <s v="2026"/>
    <x v="0"/>
    <x v="0"/>
    <x v="0"/>
    <x v="0"/>
    <s v="1 - Poder Legislativo"/>
    <s v="0102 - CÁMARA DE DIPUTADOS"/>
    <s v="0001 - CÁMARA DE DIPUTADOS"/>
    <s v="1 - SERVICIOS  GENERALES"/>
    <s v="1.1 - Administración general"/>
    <s v="1.1.01 - Órganos ejecutivos y legislativos"/>
    <s v="2.3 - MATERIALES Y SUMINISTROS"/>
    <s v="2.3.9 - PRODUCTOS Y ÚTILES VARIOS"/>
    <s v="N"/>
    <s v="00 - N/A"/>
    <s v="10 - FONDO GENERAL"/>
    <s v="99 - MULTIPROVINCIAL"/>
    <s v="(en blanco)"/>
    <n v="25600000"/>
    <n v="14000741.5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1 - REMUNERACIONES"/>
    <s v="N"/>
    <s v="00 - N/A"/>
    <s v="10 - FONDO GENERAL"/>
    <s v="99 - MULTIPROVINCIAL"/>
    <s v="(en blanco)"/>
    <n v="544690000"/>
    <n v="277789305.9100001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2 - SOBRESUELDOS"/>
    <s v="N"/>
    <s v="00 - N/A"/>
    <s v="10 - FONDO GENERAL"/>
    <s v="99 - MULTIPROVINCIAL"/>
    <s v="(en blanco)"/>
    <n v="17900000"/>
    <n v="8784809.809999998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3 - DIETAS Y GASTOS DE REPRESENTACIÓN"/>
    <s v="N"/>
    <s v="00 - N/A"/>
    <s v="10 - FONDO GENERAL"/>
    <s v="99 - MULTIPROVINCIAL"/>
    <s v="(en blanco)"/>
    <n v="1800000"/>
    <n v="1086166.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4 - GRATIFICACIONES Y BONIFICACIONES"/>
    <s v="N"/>
    <s v="00 - N/A"/>
    <s v="10 - FONDO GENERAL"/>
    <s v="99 - MULTIPROVINCIAL"/>
    <s v="(en blanco)"/>
    <n v="42000000"/>
    <n v="15755632.55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5 - CONTRIBUCIONES A LA SEGURIDAD SOCIAL"/>
    <s v="N"/>
    <s v="00 - N/A"/>
    <s v="10 - FONDO GENERAL"/>
    <s v="99 - MULTIPROVINCIAL"/>
    <s v="(en blanco)"/>
    <n v="74893900"/>
    <n v="42072824.06999998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1 - SERVICIOS BÁSICOS"/>
    <s v="N"/>
    <s v="00 - N/A"/>
    <s v="10 - FONDO GENERAL"/>
    <s v="99 - MULTIPROVINCIAL"/>
    <s v="(en blanco)"/>
    <n v="12525583"/>
    <n v="5584687.539999999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2 - PUBLICIDAD, IMPRESIÓN Y ENCUADERNACIÓN"/>
    <s v="N"/>
    <s v="00 - N/A"/>
    <s v="10 - FONDO GENERAL"/>
    <s v="99 - MULTIPROVINCIAL"/>
    <s v="(en blanco)"/>
    <n v="2000000"/>
    <n v="391990.7099999999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3 - VIÁTICOS"/>
    <s v="N"/>
    <s v="00 - N/A"/>
    <s v="10 - FONDO GENERAL"/>
    <s v="99 - MULTIPROVINCIAL"/>
    <s v="(en blanco)"/>
    <n v="4000000"/>
    <n v="914191.9300000001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4 - TRANSPORTE Y ALMACENAJE"/>
    <s v="N"/>
    <s v="00 - N/A"/>
    <s v="10 - FONDO GENERAL"/>
    <s v="99 - MULTIPROVINCIAL"/>
    <s v="(en blanco)"/>
    <n v="40035000"/>
    <n v="20031237.14999999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5 - ALQUILERES Y RENTAS"/>
    <s v="N"/>
    <s v="00 - N/A"/>
    <s v="10 - FONDO GENERAL"/>
    <s v="99 - MULTIPROVINCIAL"/>
    <s v="(en blanco)"/>
    <n v="15025000"/>
    <n v="10040936.8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6 - SEGUROS"/>
    <s v="N"/>
    <s v="00 - N/A"/>
    <s v="10 - FONDO GENERAL"/>
    <s v="99 - MULTIPROVINCIAL"/>
    <s v="(en blanco)"/>
    <n v="20000000"/>
    <n v="6444303.129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6105000"/>
    <n v="17044956.80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1000000"/>
    <n v="550423.3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9 - OTRAS CONTRATACIONES DE SERVICIOS"/>
    <s v="N"/>
    <s v="00 - N/A"/>
    <s v="10 - FONDO GENERAL"/>
    <s v="99 - MULTIPROVINCIAL"/>
    <s v="(en blanco)"/>
    <n v="27670000"/>
    <n v="1256776.309999999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1 - ALIMENTOS Y PRODUCTOS AGROFORESTALES"/>
    <s v="N"/>
    <s v="00 - N/A"/>
    <s v="10 - FONDO GENERAL"/>
    <s v="99 - MULTIPROVINCIAL"/>
    <s v="(en blanco)"/>
    <n v="1860000"/>
    <n v="710398.3200000000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2 - TEXTILES Y VESTUARIOS"/>
    <s v="N"/>
    <s v="00 - N/A"/>
    <s v="10 - FONDO GENERAL"/>
    <s v="99 - MULTIPROVINCIAL"/>
    <s v="(en blanco)"/>
    <n v="400000"/>
    <n v="7080"/>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3 - PAPEL, CARTÓN E IMPRESOS"/>
    <s v="N"/>
    <s v="00 - N/A"/>
    <s v="10 - FONDO GENERAL"/>
    <s v="99 - MULTIPROVINCIAL"/>
    <s v="(en blanco)"/>
    <n v="2550000"/>
    <n v="625386.6800000000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4 - PRODUCTOS FARMACÉUTICOS"/>
    <s v="N"/>
    <s v="00 - N/A"/>
    <s v="10 - FONDO GENERAL"/>
    <s v="99 - MULTIPROVINCIAL"/>
    <s v="(en blanco)"/>
    <n v="30000"/>
    <n v="60"/>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5 - CUERO, CAUCHO Y PLÁSTICO"/>
    <s v="N"/>
    <s v="00 - N/A"/>
    <s v="10 - FONDO GENERAL"/>
    <s v="99 - MULTIPROVINCIAL"/>
    <s v="(en blanco)"/>
    <n v="520000"/>
    <n v="108710.6200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590000"/>
    <n v="23175.5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475000"/>
    <n v="1935144.580000000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9 - PRODUCTOS Y ÚTILES VARIOS"/>
    <s v="N"/>
    <s v="00 - N/A"/>
    <s v="10 - FONDO GENERAL"/>
    <s v="99 - MULTIPROVINCIAL"/>
    <s v="(en blanco)"/>
    <n v="13000000"/>
    <n v="7859139.91000000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705790213"/>
    <n v="938289256.17999995"/>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2 - SOBRESUELDOS"/>
    <s v="N"/>
    <s v="00 - N/A"/>
    <s v="10 - FONDO GENERAL"/>
    <s v="99 - MULTIPROVINCIAL"/>
    <s v="(en blanco)"/>
    <n v="664061925"/>
    <n v="147312893.78"/>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0000"/>
    <n v="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0000000"/>
    <n v="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356141"/>
    <n v="139626439.70000002"/>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1 - SERVICIOS BÁSICOS"/>
    <s v="N"/>
    <s v="00 - N/A"/>
    <s v="10 - FONDO GENERAL"/>
    <s v="99 - MULTIPROVINCIAL"/>
    <s v="(en blanco)"/>
    <n v="28346352"/>
    <n v="13163541.790000003"/>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892565"/>
    <n v="6203498.5399999991"/>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3 - VIÁTICOS"/>
    <s v="N"/>
    <s v="00 - N/A"/>
    <s v="10 - FONDO GENERAL"/>
    <s v="99 - MULTIPROVINCIAL"/>
    <s v="(en blanco)"/>
    <n v="27000008"/>
    <n v="2132060"/>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710000"/>
    <n v="250"/>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47751268"/>
    <n v="19505634.43"/>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6 - SEGUROS"/>
    <s v="N"/>
    <s v="00 - N/A"/>
    <s v="10 - FONDO GENERAL"/>
    <s v="99 - MULTIPROVINCIAL"/>
    <s v="(en blanco)"/>
    <n v="31015300"/>
    <n v="13977802.46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7032000"/>
    <n v="4477190.2400000012"/>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2019800"/>
    <n v="19796789.85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610000"/>
    <n v="27478365.53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4801000"/>
    <n v="1674020.2600000002"/>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942600"/>
    <n v="1178686.369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45521"/>
    <n v="873265.34"/>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00"/>
    <n v="3120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90500"/>
    <n v="14130.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98000"/>
    <n v="308546.0999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9179580"/>
    <n v="15254401.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0711427"/>
    <n v="4112725.189999999"/>
  </r>
  <r>
    <s v="2026"/>
    <x v="0"/>
    <x v="0"/>
    <x v="0"/>
    <x v="0"/>
    <s v="2 - Poder Ejecutivo"/>
    <s v="0201 - PRESIDENCIA DE LA REPÚBLICA"/>
    <s v="0001 - GABINETE SOCIAL DE LA PRESIDENCIA"/>
    <s v="4 - SERVICIOS SOCIALES"/>
    <s v="4.5 - Protección social"/>
    <s v="4.5.09 - Juventud"/>
    <s v="2.1 - REMUNERACIONES Y CONTRIBUCIONES"/>
    <s v="2.1.1 - REMUNERACIONES"/>
    <s v="N"/>
    <s v="00 - N/A"/>
    <s v="10 - FONDO GENERAL"/>
    <s v="99 - MULTIPROVINCIAL"/>
    <s v="(en blanco)"/>
    <n v="368294557"/>
    <n v="193016268.64000002"/>
  </r>
  <r>
    <s v="2026"/>
    <x v="0"/>
    <x v="0"/>
    <x v="0"/>
    <x v="0"/>
    <s v="2 - Poder Ejecutivo"/>
    <s v="0201 - PRESIDENCIA DE LA REPÚBLICA"/>
    <s v="0001 - GABINETE SOCIAL DE LA PRESIDENCIA"/>
    <s v="4 - SERVICIOS SOCIALES"/>
    <s v="4.5 - Protección social"/>
    <s v="4.5.09 - Juventud"/>
    <s v="2.1 - REMUNERACIONES Y CONTRIBUCIONES"/>
    <s v="2.1.2 - SOBRESUELDOS"/>
    <s v="N"/>
    <s v="00 - N/A"/>
    <s v="10 - FONDO GENERAL"/>
    <s v="99 - MULTIPROVINCIAL"/>
    <s v="(en blanco)"/>
    <n v="88044778"/>
    <n v="41265499.530000001"/>
  </r>
  <r>
    <s v="2026"/>
    <x v="0"/>
    <x v="0"/>
    <x v="0"/>
    <x v="0"/>
    <s v="2 - Poder Ejecutivo"/>
    <s v="0201 - PRESIDENCIA DE LA REPÚBLICA"/>
    <s v="0001 - GABINETE SOCIAL DE LA PRESIDENCIA"/>
    <s v="4 - SERVICIOS SOCIALES"/>
    <s v="4.5 - Protección social"/>
    <s v="4.5.09 - Juventud"/>
    <s v="2.1 - REMUNERACIONES Y CONTRIBUCIONES"/>
    <s v="2.1.5 - CONTRIBUCIONES A LA SEGURIDAD SOCIAL"/>
    <s v="N"/>
    <s v="00 - N/A"/>
    <s v="10 - FONDO GENERAL"/>
    <s v="99 - MULTIPROVINCIAL"/>
    <s v="(en blanco)"/>
    <n v="51095436"/>
    <n v="29201152.269999981"/>
  </r>
  <r>
    <s v="2026"/>
    <x v="0"/>
    <x v="0"/>
    <x v="0"/>
    <x v="0"/>
    <s v="2 - Poder Ejecutivo"/>
    <s v="0201 - PRESIDENCIA DE LA REPÚBLICA"/>
    <s v="0001 - GABINETE SOCIAL DE LA PRESIDENCIA"/>
    <s v="4 - SERVICIOS SOCIALES"/>
    <s v="4.5 - Protección social"/>
    <s v="4.5.09 - Juventud"/>
    <s v="2.2 - CONTRATACIÓN DE SERVICIOS"/>
    <s v="2.2.1 - SERVICIOS BÁSICOS"/>
    <s v="N"/>
    <s v="00 - N/A"/>
    <s v="10 - FONDO GENERAL"/>
    <s v="99 - MULTIPROVINCIAL"/>
    <s v="(en blanco)"/>
    <n v="16955980"/>
    <n v="9497344.5899999999"/>
  </r>
  <r>
    <s v="2026"/>
    <x v="0"/>
    <x v="0"/>
    <x v="0"/>
    <x v="0"/>
    <s v="2 - Poder Ejecutivo"/>
    <s v="0201 - PRESIDENCIA DE LA REPÚBLICA"/>
    <s v="0001 - GABINETE SOCIAL DE LA PRESIDENCIA"/>
    <s v="4 - SERVICIOS SOCIALES"/>
    <s v="4.5 - Protección social"/>
    <s v="4.5.09 - Juventud"/>
    <s v="2.2 - CONTRATACIÓN DE SERVICIOS"/>
    <s v="2.2.2 - PUBLICIDAD, IMPRESIÓN Y ENCUADERNACIÓN"/>
    <s v="N"/>
    <s v="00 - N/A"/>
    <s v="10 - FONDO GENERAL"/>
    <s v="99 - MULTIPROVINCIAL"/>
    <s v="(en blanco)"/>
    <n v="21963000"/>
    <n v="298681.59999999998"/>
  </r>
  <r>
    <s v="2026"/>
    <x v="0"/>
    <x v="0"/>
    <x v="0"/>
    <x v="0"/>
    <s v="2 - Poder Ejecutivo"/>
    <s v="0201 - PRESIDENCIA DE LA REPÚBLICA"/>
    <s v="0001 - GABINETE SOCIAL DE LA PRESIDENCIA"/>
    <s v="4 - SERVICIOS SOCIALES"/>
    <s v="4.5 - Protección social"/>
    <s v="4.5.09 - Juventud"/>
    <s v="2.2 - CONTRATACIÓN DE SERVICIOS"/>
    <s v="2.2.3 - VIÁTICOS"/>
    <s v="N"/>
    <s v="00 - N/A"/>
    <s v="10 - FONDO GENERAL"/>
    <s v="99 - MULTIPROVINCIAL"/>
    <s v="(en blanco)"/>
    <n v="5500000"/>
    <n v="758585"/>
  </r>
  <r>
    <s v="2026"/>
    <x v="0"/>
    <x v="0"/>
    <x v="0"/>
    <x v="0"/>
    <s v="2 - Poder Ejecutivo"/>
    <s v="0201 - PRESIDENCIA DE LA REPÚBLICA"/>
    <s v="0001 - GABINETE SOCIAL DE LA PRESIDENCIA"/>
    <s v="4 - SERVICIOS SOCIALES"/>
    <s v="4.5 - Protección social"/>
    <s v="4.5.09 - Juventud"/>
    <s v="2.2 - CONTRATACIÓN DE SERVICIOS"/>
    <s v="2.2.4 - TRANSPORTE Y ALMACENAJE"/>
    <s v="N"/>
    <s v="00 - N/A"/>
    <s v="10 - FONDO GENERAL"/>
    <s v="99 - MULTIPROVINCIAL"/>
    <s v="(en blanco)"/>
    <n v="7524000"/>
    <n v="117499.98"/>
  </r>
  <r>
    <s v="2026"/>
    <x v="0"/>
    <x v="0"/>
    <x v="0"/>
    <x v="0"/>
    <s v="2 - Poder Ejecutivo"/>
    <s v="0201 - PRESIDENCIA DE LA REPÚBLICA"/>
    <s v="0001 - GABINETE SOCIAL DE LA PRESIDENCIA"/>
    <s v="4 - SERVICIOS SOCIALES"/>
    <s v="4.5 - Protección social"/>
    <s v="4.5.09 - Juventud"/>
    <s v="2.2 - CONTRATACIÓN DE SERVICIOS"/>
    <s v="2.2.5 - ALQUILERES Y RENTAS"/>
    <s v="N"/>
    <s v="00 - N/A"/>
    <s v="10 - FONDO GENERAL"/>
    <s v="99 - MULTIPROVINCIAL"/>
    <s v="(en blanco)"/>
    <n v="16677201"/>
    <n v="0"/>
  </r>
  <r>
    <s v="2026"/>
    <x v="0"/>
    <x v="0"/>
    <x v="0"/>
    <x v="0"/>
    <s v="2 - Poder Ejecutivo"/>
    <s v="0201 - PRESIDENCIA DE LA REPÚBLICA"/>
    <s v="0001 - GABINETE SOCIAL DE LA PRESIDENCIA"/>
    <s v="4 - SERVICIOS SOCIALES"/>
    <s v="4.5 - Protección social"/>
    <s v="4.5.09 - Juventud"/>
    <s v="2.2 - CONTRATACIÓN DE SERVICIOS"/>
    <s v="2.2.6 - SEGUROS"/>
    <s v="N"/>
    <s v="00 - N/A"/>
    <s v="10 - FONDO GENERAL"/>
    <s v="99 - MULTIPROVINCIAL"/>
    <s v="(en blanco)"/>
    <n v="11999900"/>
    <n v="6665244.7700000005"/>
  </r>
  <r>
    <s v="2026"/>
    <x v="0"/>
    <x v="0"/>
    <x v="0"/>
    <x v="0"/>
    <s v="2 - Poder Ejecutivo"/>
    <s v="0201 - PRESIDENCIA DE LA REPÚBLICA"/>
    <s v="0001 - GABINETE SOCIAL DE LA PRESIDENCIA"/>
    <s v="4 - SERVICIOS SOCIALES"/>
    <s v="4.5 - Protección social"/>
    <s v="4.5.09 - Juventud"/>
    <s v="2.2 - CONTRATACIÓN DE SERVICIOS"/>
    <s v="2.2.7 - SERVICIOS DE CONSERVACIÓN, REPARACIONES MENORES E INSTALACIONES TEMPORALES"/>
    <s v="N"/>
    <s v="00 - N/A"/>
    <s v="10 - FONDO GENERAL"/>
    <s v="99 - MULTIPROVINCIAL"/>
    <s v="(en blanco)"/>
    <n v="6300000"/>
    <n v="0"/>
  </r>
  <r>
    <s v="2026"/>
    <x v="0"/>
    <x v="0"/>
    <x v="0"/>
    <x v="0"/>
    <s v="2 - Poder Ejecutivo"/>
    <s v="0201 - PRESIDENCIA DE LA REPÚBLICA"/>
    <s v="0001 - GABINETE SOCIAL DE LA PRESIDENCIA"/>
    <s v="4 - SERVICIOS SOCIALES"/>
    <s v="4.5 - Protección social"/>
    <s v="4.5.09 - Juventud"/>
    <s v="2.2 - CONTRATACIÓN DE SERVICIOS"/>
    <s v="2.2.8 - OTROS SERVICIOS NO INCLUIDOS EN CONCEPTOS ANTERIORES"/>
    <s v="N"/>
    <s v="00 - N/A"/>
    <s v="10 - FONDO GENERAL"/>
    <s v="99 - MULTIPROVINCIAL"/>
    <s v="(en blanco)"/>
    <n v="48810403"/>
    <n v="4731288.03"/>
  </r>
  <r>
    <s v="2026"/>
    <x v="0"/>
    <x v="0"/>
    <x v="0"/>
    <x v="0"/>
    <s v="2 - Poder Ejecutivo"/>
    <s v="0201 - PRESIDENCIA DE LA REPÚBLICA"/>
    <s v="0001 - GABINETE SOCIAL DE LA PRESIDENCIA"/>
    <s v="4 - SERVICIOS SOCIALES"/>
    <s v="4.5 - Protección social"/>
    <s v="4.5.09 - Juventud"/>
    <s v="2.2 - CONTRATACIÓN DE SERVICIOS"/>
    <s v="2.2.9 - OTRAS CONTRATACIONES DE SERVICIOS"/>
    <s v="N"/>
    <s v="00 - N/A"/>
    <s v="10 - FONDO GENERAL"/>
    <s v="99 - MULTIPROVINCIAL"/>
    <s v="(en blanco)"/>
    <n v="5989000"/>
    <n v="0"/>
  </r>
  <r>
    <s v="2026"/>
    <x v="0"/>
    <x v="0"/>
    <x v="0"/>
    <x v="0"/>
    <s v="2 - Poder Ejecutivo"/>
    <s v="0201 - PRESIDENCIA DE LA REPÚBLICA"/>
    <s v="0001 - GABINETE SOCIAL DE LA PRESIDENCIA"/>
    <s v="4 - SERVICIOS SOCIALES"/>
    <s v="4.5 - Protección social"/>
    <s v="4.5.09 - Juventud"/>
    <s v="2.3 - MATERIALES Y SUMINISTROS"/>
    <s v="2.3.1 - ALIMENTOS Y PRODUCTOS AGROFORESTALES"/>
    <s v="N"/>
    <s v="00 - N/A"/>
    <s v="10 - FONDO GENERAL"/>
    <s v="99 - MULTIPROVINCIAL"/>
    <s v="(en blanco)"/>
    <n v="1369254"/>
    <n v="394206.13"/>
  </r>
  <r>
    <s v="2026"/>
    <x v="0"/>
    <x v="0"/>
    <x v="0"/>
    <x v="0"/>
    <s v="2 - Poder Ejecutivo"/>
    <s v="0201 - PRESIDENCIA DE LA REPÚBLICA"/>
    <s v="0001 - GABINETE SOCIAL DE LA PRESIDENCIA"/>
    <s v="4 - SERVICIOS SOCIALES"/>
    <s v="4.5 - Protección social"/>
    <s v="4.5.09 - Juventud"/>
    <s v="2.3 - MATERIALES Y SUMINISTROS"/>
    <s v="2.3.2 - TEXTILES Y VESTUARIOS"/>
    <s v="N"/>
    <s v="00 - N/A"/>
    <s v="10 - FONDO GENERAL"/>
    <s v="99 - MULTIPROVINCIAL"/>
    <s v="(en blanco)"/>
    <n v="11409350"/>
    <n v="3589089.77"/>
  </r>
  <r>
    <s v="2026"/>
    <x v="0"/>
    <x v="0"/>
    <x v="0"/>
    <x v="0"/>
    <s v="2 - Poder Ejecutivo"/>
    <s v="0201 - PRESIDENCIA DE LA REPÚBLICA"/>
    <s v="0001 - GABINETE SOCIAL DE LA PRESIDENCIA"/>
    <s v="4 - SERVICIOS SOCIALES"/>
    <s v="4.5 - Protección social"/>
    <s v="4.5.09 - Juventud"/>
    <s v="2.3 - MATERIALES Y SUMINISTROS"/>
    <s v="2.3.3 - PAPEL, CARTÓN E IMPRESOS"/>
    <s v="N"/>
    <s v="00 - N/A"/>
    <s v="10 - FONDO GENERAL"/>
    <s v="99 - MULTIPROVINCIAL"/>
    <s v="(en blanco)"/>
    <n v="834312"/>
    <n v="107168.48000000001"/>
  </r>
  <r>
    <s v="2026"/>
    <x v="0"/>
    <x v="0"/>
    <x v="0"/>
    <x v="0"/>
    <s v="2 - Poder Ejecutivo"/>
    <s v="0201 - PRESIDENCIA DE LA REPÚBLICA"/>
    <s v="0001 - GABINETE SOCIAL DE LA PRESIDENCIA"/>
    <s v="4 - SERVICIOS SOCIALES"/>
    <s v="4.5 - Protección social"/>
    <s v="4.5.09 - Juventud"/>
    <s v="2.3 - MATERIALES Y SUMINISTROS"/>
    <s v="2.3.5 - CUERO, CAUCHO Y PLÁSTICO"/>
    <s v="N"/>
    <s v="00 - N/A"/>
    <s v="10 - FONDO GENERAL"/>
    <s v="99 - MULTIPROVINCIAL"/>
    <s v="(en blanco)"/>
    <n v="62000"/>
    <n v="17499.400000000001"/>
  </r>
  <r>
    <s v="2026"/>
    <x v="0"/>
    <x v="0"/>
    <x v="0"/>
    <x v="0"/>
    <s v="2 - Poder Ejecutivo"/>
    <s v="0201 - PRESIDENCIA DE LA REPÚBLICA"/>
    <s v="0001 - GABINETE SOCIAL DE LA PRESIDENCIA"/>
    <s v="4 - SERVICIOS SOCIALES"/>
    <s v="4.5 - Protección social"/>
    <s v="4.5.09 - Juventud"/>
    <s v="2.3 - MATERIALES Y SUMINISTROS"/>
    <s v="2.3.6 - PRODUCTOS DE MINERALES, METÁLICOS Y NO METÁLICOS"/>
    <s v="N"/>
    <s v="00 - N/A"/>
    <s v="10 - FONDO GENERAL"/>
    <s v="99 - MULTIPROVINCIAL"/>
    <s v="(en blanco)"/>
    <n v="662710"/>
    <n v="143204.79999999999"/>
  </r>
  <r>
    <s v="2026"/>
    <x v="0"/>
    <x v="0"/>
    <x v="0"/>
    <x v="0"/>
    <s v="2 - Poder Ejecutivo"/>
    <s v="0201 - PRESIDENCIA DE LA REPÚBLICA"/>
    <s v="0001 - GABINETE SOCIAL DE LA PRESIDENCIA"/>
    <s v="4 - SERVICIOS SOCIALES"/>
    <s v="4.5 - Protección social"/>
    <s v="4.5.09 - Juventud"/>
    <s v="2.3 - MATERIALES Y SUMINISTROS"/>
    <s v="2.3.7 - COMBUSTIBLES, LUBRICANTES, PRODUCTOS QUÍMICOS Y CONEXOS"/>
    <s v="N"/>
    <s v="00 - N/A"/>
    <s v="10 - FONDO GENERAL"/>
    <s v="99 - MULTIPROVINCIAL"/>
    <s v="(en blanco)"/>
    <n v="12151200"/>
    <n v="616275"/>
  </r>
  <r>
    <s v="2026"/>
    <x v="0"/>
    <x v="0"/>
    <x v="0"/>
    <x v="0"/>
    <s v="2 - Poder Ejecutivo"/>
    <s v="0201 - PRESIDENCIA DE LA REPÚBLICA"/>
    <s v="0001 - GABINETE SOCIAL DE LA PRESIDENCIA"/>
    <s v="4 - SERVICIOS SOCIALES"/>
    <s v="4.5 - Protección social"/>
    <s v="4.5.09 - Juventud"/>
    <s v="2.3 - MATERIALES Y SUMINISTROS"/>
    <s v="2.3.9 - PRODUCTOS Y ÚTILES VARIOS"/>
    <s v="N"/>
    <s v="00 - N/A"/>
    <s v="10 - FONDO GENERAL"/>
    <s v="99 - MULTIPROVINCIAL"/>
    <s v="(en blanco)"/>
    <n v="5808650"/>
    <n v="1189165.5999999999"/>
  </r>
  <r>
    <s v="2026"/>
    <x v="0"/>
    <x v="0"/>
    <x v="0"/>
    <x v="0"/>
    <s v="2 - Poder Ejecutivo"/>
    <s v="0201 - PRESIDENCIA DE LA REPÚBLICA"/>
    <s v="0001 - GABINETE SOCIAL DE LA PRESIDENCIA"/>
    <s v="4 - SERVICIOS SOCIALES"/>
    <s v="4.5 - Protección social"/>
    <s v="4.5.10 - Asistencia social"/>
    <s v="2.1 - REMUNERACIONES Y CONTRIBUCIONES"/>
    <s v="2.1.1 - REMUNERACIONES"/>
    <s v="N"/>
    <s v="00 - N/A"/>
    <s v="10 - FONDO GENERAL"/>
    <s v="99 - MULTIPROVINCIAL"/>
    <s v="(en blanco)"/>
    <n v="512565359"/>
    <n v="259810090.58000001"/>
  </r>
  <r>
    <s v="2026"/>
    <x v="0"/>
    <x v="0"/>
    <x v="0"/>
    <x v="0"/>
    <s v="2 - Poder Ejecutivo"/>
    <s v="0201 - PRESIDENCIA DE LA REPÚBLICA"/>
    <s v="0001 - GABINETE SOCIAL DE LA PRESIDENCIA"/>
    <s v="4 - SERVICIOS SOCIALES"/>
    <s v="4.5 - Protección social"/>
    <s v="4.5.10 - Asistencia social"/>
    <s v="2.1 - REMUNERACIONES Y CONTRIBUCIONES"/>
    <s v="2.1.2 - SOBRESUELDOS"/>
    <s v="N"/>
    <s v="00 - N/A"/>
    <s v="10 - FONDO GENERAL"/>
    <s v="99 - MULTIPROVINCIAL"/>
    <s v="(en blanco)"/>
    <n v="135742000"/>
    <n v="63637244.340000011"/>
  </r>
  <r>
    <s v="2026"/>
    <x v="0"/>
    <x v="0"/>
    <x v="0"/>
    <x v="0"/>
    <s v="2 - Poder Ejecutivo"/>
    <s v="0201 - PRESIDENCIA DE LA REPÚBLICA"/>
    <s v="0001 - GABINETE SOCIAL DE LA PRESIDENCIA"/>
    <s v="4 - SERVICIOS SOCIALES"/>
    <s v="4.5 - Protección social"/>
    <s v="4.5.10 - Asistencia social"/>
    <s v="2.1 - REMUNERACIONES Y CONTRIBUCIONES"/>
    <s v="2.1.5 - CONTRIBUCIONES A LA SEGURIDAD SOCIAL"/>
    <s v="N"/>
    <s v="00 - N/A"/>
    <s v="10 - FONDO GENERAL"/>
    <s v="99 - MULTIPROVINCIAL"/>
    <s v="(en blanco)"/>
    <n v="69834838"/>
    <n v="39475193.660000011"/>
  </r>
  <r>
    <s v="2026"/>
    <x v="0"/>
    <x v="0"/>
    <x v="0"/>
    <x v="0"/>
    <s v="2 - Poder Ejecutivo"/>
    <s v="0201 - PRESIDENCIA DE LA REPÚBLICA"/>
    <s v="0001 - GABINETE SOCIAL DE LA PRESIDENCIA"/>
    <s v="4 - SERVICIOS SOCIALES"/>
    <s v="4.5 - Protección social"/>
    <s v="4.5.10 - Asistencia social"/>
    <s v="2.2 - CONTRATACIÓN DE SERVICIOS"/>
    <s v="2.2.1 - SERVICIOS BÁSICOS"/>
    <s v="N"/>
    <s v="00 - N/A"/>
    <s v="10 - FONDO GENERAL"/>
    <s v="99 - MULTIPROVINCIAL"/>
    <s v="(en blanco)"/>
    <n v="66228540"/>
    <n v="44697575.609999985"/>
  </r>
  <r>
    <s v="2026"/>
    <x v="0"/>
    <x v="0"/>
    <x v="0"/>
    <x v="0"/>
    <s v="2 - Poder Ejecutivo"/>
    <s v="0201 - PRESIDENCIA DE LA REPÚBLICA"/>
    <s v="0001 - GABINETE SOCIAL DE LA PRESIDENCIA"/>
    <s v="4 - SERVICIOS SOCIALES"/>
    <s v="4.5 - Protección social"/>
    <s v="4.5.10 - Asistencia social"/>
    <s v="2.2 - CONTRATACIÓN DE SERVICIOS"/>
    <s v="2.2.2 - PUBLICIDAD, IMPRESIÓN Y ENCUADERNACIÓN"/>
    <s v="N"/>
    <s v="00 - N/A"/>
    <s v="10 - FONDO GENERAL"/>
    <s v="99 - MULTIPROVINCIAL"/>
    <s v="(en blanco)"/>
    <n v="7273573"/>
    <n v="2730421.81"/>
  </r>
  <r>
    <s v="2026"/>
    <x v="0"/>
    <x v="0"/>
    <x v="0"/>
    <x v="0"/>
    <s v="2 - Poder Ejecutivo"/>
    <s v="0201 - PRESIDENCIA DE LA REPÚBLICA"/>
    <s v="0001 - GABINETE SOCIAL DE LA PRESIDENCIA"/>
    <s v="4 - SERVICIOS SOCIALES"/>
    <s v="4.5 - Protección social"/>
    <s v="4.5.10 - Asistencia social"/>
    <s v="2.2 - CONTRATACIÓN DE SERVICIOS"/>
    <s v="2.2.3 - VIÁTICOS"/>
    <s v="N"/>
    <s v="00 - N/A"/>
    <s v="10 - FONDO GENERAL"/>
    <s v="99 - MULTIPROVINCIAL"/>
    <s v="(en blanco)"/>
    <n v="14816061"/>
    <n v="3579173"/>
  </r>
  <r>
    <s v="2026"/>
    <x v="0"/>
    <x v="0"/>
    <x v="0"/>
    <x v="0"/>
    <s v="2 - Poder Ejecutivo"/>
    <s v="0201 - PRESIDENCIA DE LA REPÚBLICA"/>
    <s v="0001 - GABINETE SOCIAL DE LA PRESIDENCIA"/>
    <s v="4 - SERVICIOS SOCIALES"/>
    <s v="4.5 - Protección social"/>
    <s v="4.5.10 - Asistencia social"/>
    <s v="2.2 - CONTRATACIÓN DE SERVICIOS"/>
    <s v="2.2.4 - TRANSPORTE Y ALMACENAJE"/>
    <s v="N"/>
    <s v="00 - N/A"/>
    <s v="10 - FONDO GENERAL"/>
    <s v="99 - MULTIPROVINCIAL"/>
    <s v="(en blanco)"/>
    <n v="505940"/>
    <n v="0"/>
  </r>
  <r>
    <s v="2026"/>
    <x v="0"/>
    <x v="0"/>
    <x v="0"/>
    <x v="0"/>
    <s v="2 - Poder Ejecutivo"/>
    <s v="0201 - PRESIDENCIA DE LA REPÚBLICA"/>
    <s v="0001 - GABINETE SOCIAL DE LA PRESIDENCIA"/>
    <s v="4 - SERVICIOS SOCIALES"/>
    <s v="4.5 - Protección social"/>
    <s v="4.5.10 - Asistencia social"/>
    <s v="2.2 - CONTRATACIÓN DE SERVICIOS"/>
    <s v="2.2.5 - ALQUILERES Y RENTAS"/>
    <s v="N"/>
    <s v="00 - N/A"/>
    <s v="10 - FONDO GENERAL"/>
    <s v="99 - MULTIPROVINCIAL"/>
    <s v="(en blanco)"/>
    <n v="19059916"/>
    <n v="5661550"/>
  </r>
  <r>
    <s v="2026"/>
    <x v="0"/>
    <x v="0"/>
    <x v="0"/>
    <x v="0"/>
    <s v="2 - Poder Ejecutivo"/>
    <s v="0201 - PRESIDENCIA DE LA REPÚBLICA"/>
    <s v="0001 - GABINETE SOCIAL DE LA PRESIDENCIA"/>
    <s v="4 - SERVICIOS SOCIALES"/>
    <s v="4.5 - Protección social"/>
    <s v="4.5.10 - Asistencia social"/>
    <s v="2.2 - CONTRATACIÓN DE SERVICIOS"/>
    <s v="2.2.6 - SEGUROS"/>
    <s v="N"/>
    <s v="00 - N/A"/>
    <s v="10 - FONDO GENERAL"/>
    <s v="99 - MULTIPROVINCIAL"/>
    <s v="(en blanco)"/>
    <n v="13606012"/>
    <n v="9919170.7700000033"/>
  </r>
  <r>
    <s v="2026"/>
    <x v="0"/>
    <x v="0"/>
    <x v="0"/>
    <x v="0"/>
    <s v="2 - Poder Ejecutivo"/>
    <s v="0201 - PRESIDENCIA DE LA REPÚBLICA"/>
    <s v="0001 - GABINETE SOCIAL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11526435"/>
    <n v="1695376.5999999999"/>
  </r>
  <r>
    <s v="2026"/>
    <x v="0"/>
    <x v="0"/>
    <x v="0"/>
    <x v="0"/>
    <s v="2 - Poder Ejecutivo"/>
    <s v="0201 - PRESIDENCIA DE LA REPÚBLICA"/>
    <s v="0001 - GABINETE SOCIAL DE LA PRESIDENCIA"/>
    <s v="4 - SERVICIOS SOCIALES"/>
    <s v="4.5 - Protección social"/>
    <s v="4.5.10 - Asistencia social"/>
    <s v="2.2 - CONTRATACIÓN DE SERVICIOS"/>
    <s v="2.2.8 - OTROS SERVICIOS NO INCLUIDOS EN CONCEPTOS ANTERIORES"/>
    <s v="N"/>
    <s v="00 - N/A"/>
    <s v="10 - FONDO GENERAL"/>
    <s v="99 - MULTIPROVINCIAL"/>
    <s v="(en blanco)"/>
    <n v="33125756"/>
    <n v="4946513.8"/>
  </r>
  <r>
    <s v="2026"/>
    <x v="0"/>
    <x v="0"/>
    <x v="0"/>
    <x v="0"/>
    <s v="2 - Poder Ejecutivo"/>
    <s v="0201 - PRESIDENCIA DE LA REPÚBLICA"/>
    <s v="0001 - GABINETE SOCIAL DE LA PRESIDENCIA"/>
    <s v="4 - SERVICIOS SOCIALES"/>
    <s v="4.5 - Protección social"/>
    <s v="4.5.10 - Asistencia social"/>
    <s v="2.2 - CONTRATACIÓN DE SERVICIOS"/>
    <s v="2.2.9 - OTRAS CONTRATACIONES DE SERVICIOS"/>
    <s v="N"/>
    <s v="00 - N/A"/>
    <s v="10 - FONDO GENERAL"/>
    <s v="99 - MULTIPROVINCIAL"/>
    <s v="(en blanco)"/>
    <n v="14718117"/>
    <n v="0"/>
  </r>
  <r>
    <s v="2026"/>
    <x v="0"/>
    <x v="0"/>
    <x v="0"/>
    <x v="0"/>
    <s v="2 - Poder Ejecutivo"/>
    <s v="0201 - PRESIDENCIA DE LA REPÚBLICA"/>
    <s v="0001 - GABINETE SOCIAL DE LA PRESIDENCIA"/>
    <s v="4 - SERVICIOS SOCIALES"/>
    <s v="4.5 - Protección social"/>
    <s v="4.5.10 - Asistencia social"/>
    <s v="2.3 - MATERIALES Y SUMINISTROS"/>
    <s v="2.3.1 - ALIMENTOS Y PRODUCTOS AGROFORESTALES"/>
    <s v="N"/>
    <s v="00 - N/A"/>
    <s v="10 - FONDO GENERAL"/>
    <s v="99 - MULTIPROVINCIAL"/>
    <s v="(en blanco)"/>
    <n v="2493575"/>
    <n v="450247.42000000004"/>
  </r>
  <r>
    <s v="2026"/>
    <x v="0"/>
    <x v="0"/>
    <x v="0"/>
    <x v="0"/>
    <s v="2 - Poder Ejecutivo"/>
    <s v="0201 - PRESIDENCIA DE LA REPÚBLICA"/>
    <s v="0001 - GABINETE SOCIAL DE LA PRESIDENCIA"/>
    <s v="4 - SERVICIOS SOCIALES"/>
    <s v="4.5 - Protección social"/>
    <s v="4.5.10 - Asistencia social"/>
    <s v="2.3 - MATERIALES Y SUMINISTROS"/>
    <s v="2.3.2 - TEXTILES Y VESTUARIOS"/>
    <s v="N"/>
    <s v="00 - N/A"/>
    <s v="10 - FONDO GENERAL"/>
    <s v="99 - MULTIPROVINCIAL"/>
    <s v="(en blanco)"/>
    <n v="3652500"/>
    <n v="115143.94"/>
  </r>
  <r>
    <s v="2026"/>
    <x v="0"/>
    <x v="0"/>
    <x v="0"/>
    <x v="0"/>
    <s v="2 - Poder Ejecutivo"/>
    <s v="0201 - PRESIDENCIA DE LA REPÚBLICA"/>
    <s v="0001 - GABINETE SOCIAL DE LA PRESIDENCIA"/>
    <s v="4 - SERVICIOS SOCIALES"/>
    <s v="4.5 - Protección social"/>
    <s v="4.5.10 - Asistencia social"/>
    <s v="2.3 - MATERIALES Y SUMINISTROS"/>
    <s v="2.3.3 - PAPEL, CARTÓN E IMPRESOS"/>
    <s v="N"/>
    <s v="00 - N/A"/>
    <s v="10 - FONDO GENERAL"/>
    <s v="99 - MULTIPROVINCIAL"/>
    <s v="(en blanco)"/>
    <n v="2382795"/>
    <n v="409289.04"/>
  </r>
  <r>
    <s v="2026"/>
    <x v="0"/>
    <x v="0"/>
    <x v="0"/>
    <x v="0"/>
    <s v="2 - Poder Ejecutivo"/>
    <s v="0201 - PRESIDENCIA DE LA REPÚBLICA"/>
    <s v="0001 - GABINETE SOCIAL DE LA PRESIDENCIA"/>
    <s v="4 - SERVICIOS SOCIALES"/>
    <s v="4.5 - Protección social"/>
    <s v="4.5.10 - Asistencia social"/>
    <s v="2.3 - MATERIALES Y SUMINISTROS"/>
    <s v="2.3.4 - PRODUCTOS FARMACÉUTICOS"/>
    <s v="N"/>
    <s v="00 - N/A"/>
    <s v="10 - FONDO GENERAL"/>
    <s v="99 - MULTIPROVINCIAL"/>
    <s v="(en blanco)"/>
    <n v="2320500"/>
    <n v="0"/>
  </r>
  <r>
    <s v="2026"/>
    <x v="0"/>
    <x v="0"/>
    <x v="0"/>
    <x v="0"/>
    <s v="2 - Poder Ejecutivo"/>
    <s v="0201 - PRESIDENCIA DE LA REPÚBLICA"/>
    <s v="0001 - GABINETE SOCIAL DE LA PRESIDENCIA"/>
    <s v="4 - SERVICIOS SOCIALES"/>
    <s v="4.5 - Protección social"/>
    <s v="4.5.10 - Asistencia social"/>
    <s v="2.3 - MATERIALES Y SUMINISTROS"/>
    <s v="2.3.5 - CUERO, CAUCHO Y PLÁSTICO"/>
    <s v="N"/>
    <s v="00 - N/A"/>
    <s v="10 - FONDO GENERAL"/>
    <s v="99 - MULTIPROVINCIAL"/>
    <s v="(en blanco)"/>
    <n v="1370655"/>
    <n v="331261.40000000002"/>
  </r>
  <r>
    <s v="2026"/>
    <x v="0"/>
    <x v="0"/>
    <x v="0"/>
    <x v="0"/>
    <s v="2 - Poder Ejecutivo"/>
    <s v="0201 - PRESIDENCIA DE LA REPÚBLICA"/>
    <s v="0001 - GABINETE SOCIAL DE LA PRESIDENCIA"/>
    <s v="4 - SERVICIOS SOCIALES"/>
    <s v="4.5 - Protección social"/>
    <s v="4.5.10 - Asistencia social"/>
    <s v="2.3 - MATERIALES Y SUMINISTROS"/>
    <s v="2.3.6 - PRODUCTOS DE MINERALES, METÁLICOS Y NO METÁLICOS"/>
    <s v="N"/>
    <s v="00 - N/A"/>
    <s v="10 - FONDO GENERAL"/>
    <s v="99 - MULTIPROVINCIAL"/>
    <s v="(en blanco)"/>
    <n v="1537465"/>
    <n v="144025.06"/>
  </r>
  <r>
    <s v="2026"/>
    <x v="0"/>
    <x v="0"/>
    <x v="0"/>
    <x v="0"/>
    <s v="2 - Poder Ejecutivo"/>
    <s v="0201 - PRESIDENCIA DE LA REPÚBLICA"/>
    <s v="0001 - GABINETE SOCIAL DE LA PRESIDENCIA"/>
    <s v="4 - SERVICIOS SOCIALES"/>
    <s v="4.5 - Protección social"/>
    <s v="4.5.10 - Asistencia social"/>
    <s v="2.3 - MATERIALES Y SUMINISTROS"/>
    <s v="2.3.7 - COMBUSTIBLES, LUBRICANTES, PRODUCTOS QUÍMICOS Y CONEXOS"/>
    <s v="N"/>
    <s v="00 - N/A"/>
    <s v="10 - FONDO GENERAL"/>
    <s v="99 - MULTIPROVINCIAL"/>
    <s v="(en blanco)"/>
    <n v="21731582"/>
    <n v="4502939.0999999996"/>
  </r>
  <r>
    <s v="2026"/>
    <x v="0"/>
    <x v="0"/>
    <x v="0"/>
    <x v="0"/>
    <s v="2 - Poder Ejecutivo"/>
    <s v="0201 - PRESIDENCIA DE LA REPÚBLICA"/>
    <s v="0001 - GABINETE SOCIAL DE LA PRESIDENCIA"/>
    <s v="4 - SERVICIOS SOCIALES"/>
    <s v="4.5 - Protección social"/>
    <s v="4.5.10 - Asistencia social"/>
    <s v="2.3 - MATERIALES Y SUMINISTROS"/>
    <s v="2.3.9 - PRODUCTOS Y ÚTILES VARIOS"/>
    <s v="N"/>
    <s v="00 - N/A"/>
    <s v="10 - FONDO GENERAL"/>
    <s v="99 - MULTIPROVINCIAL"/>
    <s v="(en blanco)"/>
    <n v="77123723"/>
    <n v="1856373.04"/>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25 - SANTIAGO"/>
    <s v="(en blanco)"/>
    <n v="41917000"/>
    <n v="21545333.329999998"/>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32 - SANTO DOMINGO"/>
    <s v="(en blanco)"/>
    <n v="63521328"/>
    <n v="22776333.329999998"/>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99 - MULTIPROVINCIAL"/>
    <s v="(en blanco)"/>
    <n v="0"/>
    <n v="6200000"/>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25 - SANTIAGO"/>
    <s v="(en blanco)"/>
    <n v="10046000"/>
    <n v="5894059.5199999996"/>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32 - SANTO DOMINGO"/>
    <s v="(en blanco)"/>
    <n v="13375504"/>
    <n v="5850708.3300000001"/>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99 - MULTIPROVINCIAL"/>
    <s v="(en blanco)"/>
    <n v="0"/>
    <n v="732833.3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25 - SANTIAGO"/>
    <s v="(en blanco)"/>
    <n v="5718828"/>
    <n v="3287709.6999999997"/>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32 - SANTO DOMINGO"/>
    <s v="(en blanco)"/>
    <n v="7560031"/>
    <n v="3469620.0100000002"/>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99 - MULTIPROVINCIAL"/>
    <s v="(en blanco)"/>
    <n v="0"/>
    <n v="939019.58000000019"/>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25 - SANTIAGO"/>
    <s v="(en blanco)"/>
    <n v="7914000"/>
    <n v="6040788.6600000001"/>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32 - SANTO DOMINGO"/>
    <s v="(en blanco)"/>
    <n v="11356893"/>
    <n v="8900147.1600000001"/>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99 - MULTIPROVINCIAL"/>
    <s v="(en blanco)"/>
    <n v="15060000"/>
    <n v="5286391.93"/>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25 - SANTIAGO"/>
    <s v="(en blanco)"/>
    <n v="6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32 - SANTO DOMINGO"/>
    <s v="(en blanco)"/>
    <n v="159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99 - MULTIPROVINCIAL"/>
    <s v="(en blanco)"/>
    <n v="4888000"/>
    <n v="0"/>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25 - SANTIAGO"/>
    <s v="(en blanco)"/>
    <n v="100000"/>
    <n v="214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32 - SANTO DOMINGO"/>
    <s v="(en blanco)"/>
    <n v="200000"/>
    <n v="3984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99 - MULTIPROVINCIAL"/>
    <s v="(en blanco)"/>
    <n v="900000"/>
    <n v="172952.5"/>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25 - SANTIAGO"/>
    <s v="(en blanco)"/>
    <n v="6000"/>
    <n v="0"/>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32 - SANTO DOMINGO"/>
    <s v="(en blanco)"/>
    <n v="6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25 - SANTIAGO"/>
    <s v="(en blanco)"/>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32 - SANTO DOMINGO"/>
    <s v="(en blanco)"/>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99 - MULTIPROVINCIAL"/>
    <s v="(en blanco)"/>
    <n v="13036000"/>
    <n v="0"/>
  </r>
  <r>
    <s v="2026"/>
    <x v="0"/>
    <x v="0"/>
    <x v="0"/>
    <x v="0"/>
    <s v="2 - Poder Ejecutivo"/>
    <s v="0201 - PRESIDENCIA DE LA REPÚBLICA"/>
    <s v="0001 - GABINETE SOCIAL DE LA PRESIDENCIA"/>
    <s v="4 - SERVICIOS SOCIALES"/>
    <s v="4.6 - Equidad de género"/>
    <s v="4.6.01 - Acciones focalizada en mujeres"/>
    <s v="2.2 - CONTRATACIÓN DE SERVICIOS"/>
    <s v="2.2.6 - SEGUROS"/>
    <s v="N"/>
    <s v="00 - N/A"/>
    <s v="10 - FONDO GENERAL"/>
    <s v="99 - MULTIPROVINCIAL"/>
    <s v="(en blanco)"/>
    <n v="1500000"/>
    <n v="30276"/>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25 - SANTIAGO"/>
    <s v="(en blanco)"/>
    <n v="1400000"/>
    <n v="0"/>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32 - SANTO DOMINGO"/>
    <s v="(en blanco)"/>
    <n v="2855000"/>
    <n v="77809.2"/>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1000000"/>
    <n v="19989.2"/>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25 - SANTIAGO"/>
    <s v="(en blanco)"/>
    <n v="450000"/>
    <n v="1332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32 - SANTO DOMINGO"/>
    <s v="(en blanco)"/>
    <n v="950000"/>
    <n v="1500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99 - MULTIPROVINCIAL"/>
    <s v="(en blanco)"/>
    <n v="2000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25 - SANTIAGO"/>
    <s v="(en blanco)"/>
    <n v="523000"/>
    <n v="18998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32 - SANTO DOMINGO"/>
    <s v="(en blanco)"/>
    <n v="15296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99 - MULTIPROVINCIAL"/>
    <s v="(en blanco)"/>
    <n v="300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25 - SANTIAGO"/>
    <s v="(en blanco)"/>
    <n v="112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32 - SANTO DOMINGO"/>
    <s v="(en blanco)"/>
    <n v="665800"/>
    <n v="43118"/>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99 - MULTIPROVINCIAL"/>
    <s v="(en blanco)"/>
    <n v="28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25 - SANTIAGO"/>
    <s v="(en blanco)"/>
    <n v="256000"/>
    <n v="23642"/>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32 - SANTO DOMINGO"/>
    <s v="(en blanco)"/>
    <n v="12250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99 - MULTIPROVINCIAL"/>
    <s v="(en blanco)"/>
    <n v="1680"/>
    <n v="52774.8"/>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25 - SANTIAGO"/>
    <s v="(en blanco)"/>
    <n v="336000"/>
    <n v="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32 - SANTO DOMINGO"/>
    <s v="(en blanco)"/>
    <n v="1090250"/>
    <n v="14400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99 - MULTIPROVINCIAL"/>
    <s v="(en blanco)"/>
    <n v="111200"/>
    <n v="53404.44"/>
  </r>
  <r>
    <s v="2026"/>
    <x v="0"/>
    <x v="0"/>
    <x v="0"/>
    <x v="0"/>
    <s v="2 - Poder Ejecutivo"/>
    <s v="0201 - PRESIDENCIA DE LA REPÚBLICA"/>
    <s v="0001 - GABINETE SOCIAL DE LA PRESIDENCIA"/>
    <s v="4 - SERVICIOS SOCIALES"/>
    <s v="4.6 - Equidad de género"/>
    <s v="4.6.01 - Acciones focalizada en mujeres"/>
    <s v="2.3 - MATERIALES Y SUMINISTROS"/>
    <s v="2.3.4 - PRODUCTOS FARMACÉUTICOS"/>
    <s v="N"/>
    <s v="00 - N/A"/>
    <s v="10 - FONDO GENERAL"/>
    <s v="99 - MULTIPROVINCIAL"/>
    <s v="(en blanco)"/>
    <n v="99440"/>
    <n v="7024.41"/>
  </r>
  <r>
    <s v="2026"/>
    <x v="0"/>
    <x v="0"/>
    <x v="0"/>
    <x v="0"/>
    <s v="2 - Poder Ejecutivo"/>
    <s v="0201 - PRESIDENCIA DE LA REPÚBLICA"/>
    <s v="0001 - GABINETE SOCIAL DE LA PRESIDENCIA"/>
    <s v="4 - SERVICIOS SOCIALES"/>
    <s v="4.6 - Equidad de género"/>
    <s v="4.6.01 - Acciones focalizada en mujeres"/>
    <s v="2.3 - MATERIALES Y SUMINISTROS"/>
    <s v="2.3.5 - CUERO, CAUCHO Y PLÁSTICO"/>
    <s v="N"/>
    <s v="00 - N/A"/>
    <s v="10 - FONDO GENERAL"/>
    <s v="32 - SANTO DOMINGO"/>
    <s v="(en blanco)"/>
    <n v="1650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25 - SANTIAGO"/>
    <s v="(en blanco)"/>
    <n v="25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32 - SANTO DOMINGO"/>
    <s v="(en blanco)"/>
    <n v="247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99 - MULTIPROVINCIAL"/>
    <s v="(en blanco)"/>
    <n v="3000"/>
    <n v="0"/>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25 - SANTIAGO"/>
    <s v="(en blanco)"/>
    <n v="1283121"/>
    <n v="0"/>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32 - SANTO DOMINGO"/>
    <s v="(en blanco)"/>
    <n v="2782691"/>
    <n v="131702.32"/>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99 - MULTIPROVINCIAL"/>
    <s v="(en blanco)"/>
    <n v="13978154"/>
    <n v="53441.880000000005"/>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25 - SANTIAGO"/>
    <s v="(en blanco)"/>
    <n v="1258800"/>
    <n v="3996"/>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32 - SANTO DOMINGO"/>
    <s v="(en blanco)"/>
    <n v="5794260"/>
    <n v="734598.44"/>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99 - MULTIPROVINCIAL"/>
    <s v="(en blanco)"/>
    <n v="2440545"/>
    <n v="1099593.9200000002"/>
  </r>
  <r>
    <s v="2026"/>
    <x v="0"/>
    <x v="0"/>
    <x v="0"/>
    <x v="0"/>
    <s v="2 - Poder Ejecutivo"/>
    <s v="0201 - PRESIDENCIA DE LA REPÚBLICA"/>
    <s v="0001 - GABINETE SOCIAL DE LA PRESIDENCIA"/>
    <s v="4 - SERVICIOS SOCIALES"/>
    <s v="4.6 - Equidad de género"/>
    <s v="4.6.04 - Acciones de prevención, atención y protección de violencia de género"/>
    <s v="2.3 - MATERIALES Y SUMINISTROS"/>
    <s v="2.3.9 - PRODUCTOS Y ÚTILES VARIOS"/>
    <s v="N"/>
    <s v="00 - N/A"/>
    <s v="10 - FONDO GENERAL"/>
    <s v="99 - MULTIPROVINCIAL"/>
    <s v="(en blanco)"/>
    <n v="400000"/>
    <n v="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437781466"/>
    <n v="312271614.2899999"/>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81704400"/>
    <n v="61108530.280000001"/>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0661425"/>
    <n v="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69162"/>
    <n v="46155555.529999971"/>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67270000"/>
    <n v="13372707.489999998"/>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0"/>
    <n v="442318.1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6750000"/>
    <n v="6527649.480000002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3656049.3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29500000"/>
    <n v="19175501.120000001"/>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35400000"/>
    <n v="17323209.27000000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057200"/>
    <n v="3676836.770000000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7640920"/>
    <n v="47624295.359999999"/>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4155355"/>
    <n v="15812457.730000002"/>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52524000"/>
    <n v="1580678.79"/>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900000"/>
    <n v="9817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00000"/>
    <n v="204982.9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145000"/>
    <n v="12744"/>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050000"/>
    <n v="821586.7"/>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43032.40999999999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4724080"/>
    <n v="16654058.65"/>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310230"/>
    <n v="7505709.9300000006"/>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1 - REMUNERACIONES"/>
    <s v="N"/>
    <s v="00 - N/A"/>
    <s v="10 - FONDO GENERAL"/>
    <s v="99 - MULTIPROVINCIAL"/>
    <s v="(en blanco)"/>
    <n v="408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2 - SOBRESUELDOS"/>
    <s v="N"/>
    <s v="00 - N/A"/>
    <s v="10 - FONDO GENERAL"/>
    <s v="99 - MULTIPROVINCIAL"/>
    <s v="(en blanco)"/>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4 - GRATIFICACIONES Y BONIFICACIONES"/>
    <s v="N"/>
    <s v="00 - N/A"/>
    <s v="10 - FONDO GENERAL"/>
    <s v="99 - MULTIPROVINCIAL"/>
    <s v="(en blanco)"/>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5 - CONTRIBUCIONES A LA SEGURIDAD SOCIAL"/>
    <s v="N"/>
    <s v="00 - N/A"/>
    <s v="10 - FONDO GENERAL"/>
    <s v="99 - MULTIPROVINCIAL"/>
    <s v="(en blanco)"/>
    <n v="55692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1 - SERVICIOS BÁSICOS"/>
    <s v="N"/>
    <s v="00 - N/A"/>
    <s v="10 - FONDO GENERAL"/>
    <s v="99 - MULTIPROVINCIAL"/>
    <s v="(en blanco)"/>
    <n v="2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2 - PUBLICIDAD, IMPRESIÓN Y ENCUADERNACIÓN"/>
    <s v="N"/>
    <s v="00 - N/A"/>
    <s v="10 - FONDO GENERAL"/>
    <s v="99 - MULTIPROVINCIAL"/>
    <s v="(en blanco)"/>
    <n v="1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3 - VIÁTICOS"/>
    <s v="N"/>
    <s v="00 - N/A"/>
    <s v="10 - FONDO GENERAL"/>
    <s v="99 - MULTIPROVINCIAL"/>
    <s v="(en blanco)"/>
    <n v="3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4 - TRANSPORTE Y ALMACENAJE"/>
    <s v="N"/>
    <s v="00 - N/A"/>
    <s v="10 - FONDO GENERAL"/>
    <s v="99 - MULTIPROVINCIAL"/>
    <s v="(en blanco)"/>
    <n v="15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5 - ALQUILERES Y RENTAS"/>
    <s v="N"/>
    <s v="00 - N/A"/>
    <s v="10 - FONDO GENERAL"/>
    <s v="99 - MULTIPROVINCIAL"/>
    <s v="(en blanco)"/>
    <n v="10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6 - SEGUROS"/>
    <s v="N"/>
    <s v="00 - N/A"/>
    <s v="10 - FONDO GENERAL"/>
    <s v="99 - MULTIPROVINCIAL"/>
    <s v="(en blanco)"/>
    <n v="6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7 - SERVICIOS DE CONSERVACIÓN, REPARACIONES MENORES E INSTALACIONES TEMPORALES"/>
    <s v="N"/>
    <s v="00 - N/A"/>
    <s v="10 - FONDO GENERAL"/>
    <s v="99 - MULTIPROVINCIAL"/>
    <s v="(en blanco)"/>
    <n v="17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3000000"/>
    <n v="1313654"/>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9 - OTRAS CONTRATACIONES DE SERVICIOS"/>
    <s v="N"/>
    <s v="00 - N/A"/>
    <s v="10 - FONDO GENERAL"/>
    <s v="99 - MULTIPROVINCIAL"/>
    <s v="(en blanco)"/>
    <n v="16308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1 - ALIMENTOS Y PRODUCTOS AGROFORESTALES"/>
    <s v="N"/>
    <s v="00 - N/A"/>
    <s v="10 - FONDO GENERAL"/>
    <s v="99 - MULTIPROVINCIAL"/>
    <s v="(en blanco)"/>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3 - PAPEL, CARTÓN E IMPRESOS"/>
    <s v="N"/>
    <s v="00 - N/A"/>
    <s v="10 - FONDO GENERAL"/>
    <s v="99 - MULTIPROVINCIAL"/>
    <s v="(en blanco)"/>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5 - CUERO, CAUCHO Y PLÁSTICO"/>
    <s v="N"/>
    <s v="00 - N/A"/>
    <s v="10 - FONDO GENERAL"/>
    <s v="99 - MULTIPROVINCIAL"/>
    <s v="(en blanco)"/>
    <n v="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7 - COMBUSTIBLES, LUBRICANTES, PRODUCTOS QUÍMICOS Y CONEXOS"/>
    <s v="N"/>
    <s v="00 - N/A"/>
    <s v="10 - FONDO GENERAL"/>
    <s v="99 - MULTIPROVINCIAL"/>
    <s v="(en blanco)"/>
    <n v="6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9 - PRODUCTOS Y ÚTILES VARIOS"/>
    <s v="N"/>
    <s v="00 - N/A"/>
    <s v="10 - FONDO GENERAL"/>
    <s v="99 - MULTIPROVINCIAL"/>
    <s v="(en blanco)"/>
    <n v="1900000"/>
    <n v="170000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728301743"/>
    <n v="437490862.3699999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138022420"/>
    <n v="65321154.029999994"/>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6182493"/>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8556846"/>
    <n v="64184055.03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103520180"/>
    <n v="54393361.95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088480"/>
    <n v="8879921.820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204000000"/>
    <n v="114952890.20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81750000"/>
    <n v="10682407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50435000"/>
    <n v="53270396.87000000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64500000"/>
    <n v="53887062.70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2875000"/>
    <n v="12142490.96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8922587"/>
    <n v="145483763.06"/>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93970813"/>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500000"/>
    <n v="41066464.790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910000"/>
    <n v="14144655.620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3560000"/>
    <n v="110268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8736"/>
    <n v="1064943.4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
    <n v="31711259.710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450000"/>
    <n v="5427362.719999999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987000"/>
    <n v="5902755.719999999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7475000"/>
    <n v="51100153.32"/>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8 - GASTOS QUE SE ASIGNARÁN DURANTE EL EJERCICIO (ART. 32 Y 33 LEY 423-06)"/>
    <s v="N"/>
    <s v="00 - N/A"/>
    <s v="10 - FONDO GENERAL"/>
    <s v="99 - MULTIPROVINCIAL"/>
    <s v="(en blanco)"/>
    <n v="3796497018"/>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3864124"/>
    <n v="111900145.47000001"/>
  </r>
  <r>
    <s v="2026"/>
    <x v="0"/>
    <x v="0"/>
    <x v="0"/>
    <x v="0"/>
    <s v="2 - Poder Ejecutivo"/>
    <s v="0201 - PRESIDENCIA DE LA REPÚBLICA"/>
    <s v="0001 - SECRETARIADO ADMINISTRATIVO DE LA PRESIDENCIA"/>
    <s v="4 - SERVICIOS SOCIALES"/>
    <s v="4.5 - Protección social"/>
    <s v="4.5.10 - Asistencia social"/>
    <s v="2.1 - REMUNERACIONES Y CONTRIBUCIONES"/>
    <s v="2.1.1 - REMUNERACIONES"/>
    <s v="N"/>
    <s v="00 - N/A"/>
    <s v="10 - FONDO GENERAL"/>
    <s v="99 - MULTIPROVINCIAL"/>
    <s v="(en blanco)"/>
    <n v="32544301"/>
    <n v="15150000"/>
  </r>
  <r>
    <s v="2026"/>
    <x v="0"/>
    <x v="0"/>
    <x v="0"/>
    <x v="0"/>
    <s v="2 - Poder Ejecutivo"/>
    <s v="0201 - PRESIDENCIA DE LA REPÚBLICA"/>
    <s v="0001 - SECRETARIADO ADMINISTRATIVO DE LA PRESIDENCIA"/>
    <s v="4 - SERVICIOS SOCIALES"/>
    <s v="4.5 - Protección social"/>
    <s v="4.5.10 - Asistencia social"/>
    <s v="2.1 - REMUNERACIONES Y CONTRIBUCIONES"/>
    <s v="2.1.2 - SOBRESUELDOS"/>
    <s v="N"/>
    <s v="00 - N/A"/>
    <s v="10 - FONDO GENERAL"/>
    <s v="99 - MULTIPROVINCIAL"/>
    <s v="(en blanco)"/>
    <n v="5300000"/>
    <n v="2170041.6599999997"/>
  </r>
  <r>
    <s v="2026"/>
    <x v="0"/>
    <x v="0"/>
    <x v="0"/>
    <x v="0"/>
    <s v="2 - Poder Ejecutivo"/>
    <s v="0201 - PRESIDENCIA DE LA REPÚBLICA"/>
    <s v="0001 - SECRETARIADO ADMINISTRATIVO DE LA PRESIDENCIA"/>
    <s v="4 - SERVICIOS SOCIALES"/>
    <s v="4.5 - Protección social"/>
    <s v="4.5.10 - Asistencia social"/>
    <s v="2.1 - REMUNERACIONES Y CONTRIBUCIONES"/>
    <s v="2.1.4 - GRATIFICACIONES Y BONIFICACIONES"/>
    <s v="N"/>
    <s v="00 - N/A"/>
    <s v="10 - FONDO GENERAL"/>
    <s v="99 - MULTIPROVINCIAL"/>
    <s v="(en blanco)"/>
    <n v="2650000"/>
    <n v="0"/>
  </r>
  <r>
    <s v="2026"/>
    <x v="0"/>
    <x v="0"/>
    <x v="0"/>
    <x v="0"/>
    <s v="2 - Poder Ejecutivo"/>
    <s v="0201 - PRESIDENCIA DE LA REPÚBLICA"/>
    <s v="0001 - SECRETARIADO ADMINISTRATIVO DE LA PRESIDENCIA"/>
    <s v="4 - SERVICIOS SOCIALES"/>
    <s v="4.5 - Protección social"/>
    <s v="4.5.10 - Asistencia social"/>
    <s v="2.1 - REMUNERACIONES Y CONTRIBUCIONES"/>
    <s v="2.1.5 - CONTRIBUCIONES A LA SEGURIDAD SOCIAL"/>
    <s v="N"/>
    <s v="00 - N/A"/>
    <s v="10 - FONDO GENERAL"/>
    <s v="99 - MULTIPROVINCIAL"/>
    <s v="(en blanco)"/>
    <n v="4130700"/>
    <n v="2276971.4399999995"/>
  </r>
  <r>
    <s v="2026"/>
    <x v="0"/>
    <x v="0"/>
    <x v="0"/>
    <x v="0"/>
    <s v="2 - Poder Ejecutivo"/>
    <s v="0201 - PRESIDENCIA DE LA REPÚBLICA"/>
    <s v="0001 - SECRETARIADO ADMINISTRATIVO DE LA PRESIDENCIA"/>
    <s v="4 - SERVICIOS SOCIALES"/>
    <s v="4.5 - Protección social"/>
    <s v="4.5.10 - Asistencia social"/>
    <s v="2.2 - CONTRATACIÓN DE SERVICIOS"/>
    <s v="2.2.1 - SERVICIOS BÁSICOS"/>
    <s v="N"/>
    <s v="00 - N/A"/>
    <s v="10 - FONDO GENERAL"/>
    <s v="99 - MULTIPROVINCIAL"/>
    <s v="(en blanco)"/>
    <n v="10016000"/>
    <n v="5552183.0899999989"/>
  </r>
  <r>
    <s v="2026"/>
    <x v="0"/>
    <x v="0"/>
    <x v="0"/>
    <x v="0"/>
    <s v="2 - Poder Ejecutivo"/>
    <s v="0201 - PRESIDENCIA DE LA REPÚBLICA"/>
    <s v="0001 - SECRETARIADO ADMINISTRATIVO DE LA PRESIDENCIA"/>
    <s v="4 - SERVICIOS SOCIALES"/>
    <s v="4.5 - Protección social"/>
    <s v="4.5.10 - Asistencia social"/>
    <s v="2.2 - CONTRATACIÓN DE SERVICIOS"/>
    <s v="2.2.2 - PUBLICIDAD, IMPRESIÓN Y ENCUADERNACIÓN"/>
    <s v="N"/>
    <s v="00 - N/A"/>
    <s v="10 - FONDO GENERAL"/>
    <s v="99 - MULTIPROVINCIAL"/>
    <s v="(en blanco)"/>
    <n v="284000"/>
    <n v="0"/>
  </r>
  <r>
    <s v="2026"/>
    <x v="0"/>
    <x v="0"/>
    <x v="0"/>
    <x v="0"/>
    <s v="2 - Poder Ejecutivo"/>
    <s v="0201 - PRESIDENCIA DE LA REPÚBLICA"/>
    <s v="0001 - SECRETARIADO ADMINISTRATIVO DE LA PRESIDENCIA"/>
    <s v="4 - SERVICIOS SOCIALES"/>
    <s v="4.5 - Protección social"/>
    <s v="4.5.10 - Asistencia social"/>
    <s v="2.2 - CONTRATACIÓN DE SERVICIOS"/>
    <s v="2.2.4 - TRANSPORTE Y ALMACENAJE"/>
    <s v="N"/>
    <s v="00 - N/A"/>
    <s v="10 - FONDO GENERAL"/>
    <s v="99 - MULTIPROVINCIAL"/>
    <s v="(en blanco)"/>
    <n v="100000"/>
    <n v="0"/>
  </r>
  <r>
    <s v="2026"/>
    <x v="0"/>
    <x v="0"/>
    <x v="0"/>
    <x v="0"/>
    <s v="2 - Poder Ejecutivo"/>
    <s v="0201 - PRESIDENCIA DE LA REPÚBLICA"/>
    <s v="0001 - SECRETARIADO ADMINISTRATIVO DE LA PRESIDENCIA"/>
    <s v="4 - SERVICIOS SOCIALES"/>
    <s v="4.5 - Protección social"/>
    <s v="4.5.10 - Asistencia social"/>
    <s v="2.2 - CONTRATACIÓN DE SERVICIOS"/>
    <s v="2.2.6 - SEGUROS"/>
    <s v="N"/>
    <s v="00 - N/A"/>
    <s v="10 - FONDO GENERAL"/>
    <s v="99 - MULTIPROVINCIAL"/>
    <s v="(en blanco)"/>
    <n v="700000"/>
    <n v="0"/>
  </r>
  <r>
    <s v="2026"/>
    <x v="0"/>
    <x v="0"/>
    <x v="0"/>
    <x v="0"/>
    <s v="2 - Poder Ejecutivo"/>
    <s v="0201 - PRESIDENCIA DE LA REPÚBLICA"/>
    <s v="0001 - SECRETARIADO ADMINISTRATIVO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450000"/>
    <n v="0"/>
  </r>
  <r>
    <s v="2026"/>
    <x v="0"/>
    <x v="0"/>
    <x v="0"/>
    <x v="0"/>
    <s v="2 - Poder Ejecutivo"/>
    <s v="0201 - PRESIDENCIA DE LA REPÚBLICA"/>
    <s v="0001 - SECRETARIADO ADMINISTRATIVO DE LA PRESIDENCIA"/>
    <s v="4 - SERVICIOS SOCIALES"/>
    <s v="4.5 - Protección social"/>
    <s v="4.5.10 - Asistencia social"/>
    <s v="2.2 - CONTRATACIÓN DE SERVICIOS"/>
    <s v="2.2.8 - OTROS SERVICIOS NO INCLUIDOS EN CONCEPTOS ANTERIORES"/>
    <s v="N"/>
    <s v="00 - N/A"/>
    <s v="10 - FONDO GENERAL"/>
    <s v="99 - MULTIPROVINCIAL"/>
    <s v="(en blanco)"/>
    <n v="1850000"/>
    <n v="189400"/>
  </r>
  <r>
    <s v="2026"/>
    <x v="0"/>
    <x v="0"/>
    <x v="0"/>
    <x v="0"/>
    <s v="2 - Poder Ejecutivo"/>
    <s v="0201 - PRESIDENCIA DE LA REPÚBLICA"/>
    <s v="0001 - SECRETARIADO ADMINISTRATIVO DE LA PRESIDENCIA"/>
    <s v="4 - SERVICIOS SOCIALES"/>
    <s v="4.5 - Protección social"/>
    <s v="4.5.10 - Asistencia social"/>
    <s v="2.2 - CONTRATACIÓN DE SERVICIOS"/>
    <s v="2.2.9 - OTRAS CONTRATACIONES DE SERVICIOS"/>
    <s v="N"/>
    <s v="00 - N/A"/>
    <s v="10 - FONDO GENERAL"/>
    <s v="99 - MULTIPROVINCIAL"/>
    <s v="(en blanco)"/>
    <n v="1700000"/>
    <n v="751258.8"/>
  </r>
  <r>
    <s v="2026"/>
    <x v="0"/>
    <x v="0"/>
    <x v="0"/>
    <x v="0"/>
    <s v="2 - Poder Ejecutivo"/>
    <s v="0201 - PRESIDENCIA DE LA REPÚBLICA"/>
    <s v="0001 - SECRETARIADO ADMINISTRATIVO DE LA PRESIDENCIA"/>
    <s v="4 - SERVICIOS SOCIALES"/>
    <s v="4.5 - Protección social"/>
    <s v="4.5.10 - Asistencia social"/>
    <s v="2.3 - MATERIALES Y SUMINISTROS"/>
    <s v="2.3.1 - ALIMENTOS Y PRODUCTOS AGROFORESTALES"/>
    <s v="N"/>
    <s v="00 - N/A"/>
    <s v="10 - FONDO GENERAL"/>
    <s v="99 - MULTIPROVINCIAL"/>
    <s v="(en blanco)"/>
    <n v="500000"/>
    <n v="0"/>
  </r>
  <r>
    <s v="2026"/>
    <x v="0"/>
    <x v="0"/>
    <x v="0"/>
    <x v="0"/>
    <s v="2 - Poder Ejecutivo"/>
    <s v="0201 - PRESIDENCIA DE LA REPÚBLICA"/>
    <s v="0001 - SECRETARIADO ADMINISTRATIVO DE LA PRESIDENCIA"/>
    <s v="4 - SERVICIOS SOCIALES"/>
    <s v="4.5 - Protección social"/>
    <s v="4.5.10 - Asistencia social"/>
    <s v="2.3 - MATERIALES Y SUMINISTROS"/>
    <s v="2.3.2 - TEXTILES Y VESTUARIOS"/>
    <s v="N"/>
    <s v="00 - N/A"/>
    <s v="10 - FONDO GENERAL"/>
    <s v="99 - MULTIPROVINCIAL"/>
    <s v="(en blanco)"/>
    <n v="825000"/>
    <n v="235764"/>
  </r>
  <r>
    <s v="2026"/>
    <x v="0"/>
    <x v="0"/>
    <x v="0"/>
    <x v="0"/>
    <s v="2 - Poder Ejecutivo"/>
    <s v="0201 - PRESIDENCIA DE LA REPÚBLICA"/>
    <s v="0001 - SECRETARIADO ADMINISTRATIVO DE LA PRESIDENCIA"/>
    <s v="4 - SERVICIOS SOCIALES"/>
    <s v="4.5 - Protección social"/>
    <s v="4.5.10 - Asistencia social"/>
    <s v="2.3 - MATERIALES Y SUMINISTROS"/>
    <s v="2.3.3 - PAPEL, CARTÓN E IMPRESOS"/>
    <s v="N"/>
    <s v="00 - N/A"/>
    <s v="10 - FONDO GENERAL"/>
    <s v="99 - MULTIPROVINCIAL"/>
    <s v="(en blanco)"/>
    <n v="70000"/>
    <n v="0"/>
  </r>
  <r>
    <s v="2026"/>
    <x v="0"/>
    <x v="0"/>
    <x v="0"/>
    <x v="0"/>
    <s v="2 - Poder Ejecutivo"/>
    <s v="0201 - PRESIDENCIA DE LA REPÚBLICA"/>
    <s v="0001 - SECRETARIADO ADMINISTRATIVO DE LA PRESIDENCIA"/>
    <s v="4 - SERVICIOS SOCIALES"/>
    <s v="4.5 - Protección social"/>
    <s v="4.5.10 - Asistencia social"/>
    <s v="2.3 - MATERIALES Y SUMINISTROS"/>
    <s v="2.3.4 - PRODUCTOS FARMACÉUTICOS"/>
    <s v="N"/>
    <s v="00 - N/A"/>
    <s v="10 - FONDO GENERAL"/>
    <s v="99 - MULTIPROVINCIAL"/>
    <s v="(en blanco)"/>
    <n v="100000"/>
    <n v="0"/>
  </r>
  <r>
    <s v="2026"/>
    <x v="0"/>
    <x v="0"/>
    <x v="0"/>
    <x v="0"/>
    <s v="2 - Poder Ejecutivo"/>
    <s v="0201 - PRESIDENCIA DE LA REPÚBLICA"/>
    <s v="0001 - SECRETARIADO ADMINISTRATIVO DE LA PRESIDENCIA"/>
    <s v="4 - SERVICIOS SOCIALES"/>
    <s v="4.5 - Protección social"/>
    <s v="4.5.10 - Asistencia social"/>
    <s v="2.3 - MATERIALES Y SUMINISTROS"/>
    <s v="2.3.5 - CUERO, CAUCHO Y PLÁSTICO"/>
    <s v="N"/>
    <s v="00 - N/A"/>
    <s v="10 - FONDO GENERAL"/>
    <s v="99 - MULTIPROVINCIAL"/>
    <s v="(en blanco)"/>
    <n v="300000"/>
    <n v="0"/>
  </r>
  <r>
    <s v="2026"/>
    <x v="0"/>
    <x v="0"/>
    <x v="0"/>
    <x v="0"/>
    <s v="2 - Poder Ejecutivo"/>
    <s v="0201 - PRESIDENCIA DE LA REPÚBLICA"/>
    <s v="0001 - SECRETARIADO ADMINISTRATIVO DE LA PRESIDENCIA"/>
    <s v="4 - SERVICIOS SOCIALES"/>
    <s v="4.5 - Protección social"/>
    <s v="4.5.10 - Asistencia social"/>
    <s v="2.3 - MATERIALES Y SUMINISTROS"/>
    <s v="2.3.6 - PRODUCTOS DE MINERALES, METÁLICOS Y NO METÁLICOS"/>
    <s v="N"/>
    <s v="00 - N/A"/>
    <s v="10 - FONDO GENERAL"/>
    <s v="99 - MULTIPROVINCIAL"/>
    <s v="(en blanco)"/>
    <n v="70000"/>
    <n v="0"/>
  </r>
  <r>
    <s v="2026"/>
    <x v="0"/>
    <x v="0"/>
    <x v="0"/>
    <x v="0"/>
    <s v="2 - Poder Ejecutivo"/>
    <s v="0201 - PRESIDENCIA DE LA REPÚBLICA"/>
    <s v="0001 - SECRETARIADO ADMINISTRATIVO DE LA PRESIDENCIA"/>
    <s v="4 - SERVICIOS SOCIALES"/>
    <s v="4.5 - Protección social"/>
    <s v="4.5.10 - Asistencia social"/>
    <s v="2.3 - MATERIALES Y SUMINISTROS"/>
    <s v="2.3.7 - COMBUSTIBLES, LUBRICANTES, PRODUCTOS QUÍMICOS Y CONEXOS"/>
    <s v="N"/>
    <s v="00 - N/A"/>
    <s v="10 - FONDO GENERAL"/>
    <s v="99 - MULTIPROVINCIAL"/>
    <s v="(en blanco)"/>
    <n v="490000"/>
    <n v="0"/>
  </r>
  <r>
    <s v="2026"/>
    <x v="0"/>
    <x v="0"/>
    <x v="0"/>
    <x v="0"/>
    <s v="2 - Poder Ejecutivo"/>
    <s v="0201 - PRESIDENCIA DE LA REPÚBLICA"/>
    <s v="0001 - SECRETARIADO ADMINISTRATIVO DE LA PRESIDENCIA"/>
    <s v="4 - SERVICIOS SOCIALES"/>
    <s v="4.5 - Protección social"/>
    <s v="4.5.10 - Asistencia social"/>
    <s v="2.3 - MATERIALES Y SUMINISTROS"/>
    <s v="2.3.9 - PRODUCTOS Y ÚTILES VARIOS"/>
    <s v="N"/>
    <s v="00 - N/A"/>
    <s v="10 - FONDO GENERAL"/>
    <s v="99 - MULTIPROVINCIAL"/>
    <s v="(en blanco)"/>
    <n v="685000"/>
    <n v="0"/>
  </r>
  <r>
    <s v="2026"/>
    <x v="0"/>
    <x v="0"/>
    <x v="0"/>
    <x v="0"/>
    <s v="2 - Poder Ejecutivo"/>
    <s v="0201 - PRESIDENCIA DE LA REPÚBLICA"/>
    <s v="0004 - COMISION PRESIDENCIAL DE APOYO AL DESARROLLO BARRIAL"/>
    <s v="4 - SERVICIOS SOCIALES"/>
    <s v="4.5 - Protección social"/>
    <s v="4.5.10 - Asistencia social"/>
    <s v="2.1 - REMUNERACIONES Y CONTRIBUCIONES"/>
    <s v="2.1.1 - REMUNERACIONES"/>
    <s v="N"/>
    <s v="00 - N/A"/>
    <s v="10 - FONDO GENERAL"/>
    <s v="99 - MULTIPROVINCIAL"/>
    <s v="(en blanco)"/>
    <n v="355331797"/>
    <n v="178046496.03999999"/>
  </r>
  <r>
    <s v="2026"/>
    <x v="0"/>
    <x v="0"/>
    <x v="0"/>
    <x v="0"/>
    <s v="2 - Poder Ejecutivo"/>
    <s v="0201 - PRESIDENCIA DE LA REPÚBLICA"/>
    <s v="0004 - COMISION PRESIDENCIAL DE APOYO AL DESARROLLO BARRIAL"/>
    <s v="4 - SERVICIOS SOCIALES"/>
    <s v="4.5 - Protección social"/>
    <s v="4.5.10 - Asistencia social"/>
    <s v="2.1 - REMUNERACIONES Y CONTRIBUCIONES"/>
    <s v="2.1.2 - SOBRESUELDOS"/>
    <s v="N"/>
    <s v="00 - N/A"/>
    <s v="10 - FONDO GENERAL"/>
    <s v="99 - MULTIPROVINCIAL"/>
    <s v="(en blanco)"/>
    <n v="49296598"/>
    <n v="23379633.920000002"/>
  </r>
  <r>
    <s v="2026"/>
    <x v="0"/>
    <x v="0"/>
    <x v="0"/>
    <x v="0"/>
    <s v="2 - Poder Ejecutivo"/>
    <s v="0201 - PRESIDENCIA DE LA REPÚBLICA"/>
    <s v="0004 - COMISION PRESIDENCIAL DE APOYO AL DESARROLLO BARRIAL"/>
    <s v="4 - SERVICIOS SOCIALES"/>
    <s v="4.5 - Protección social"/>
    <s v="4.5.10 - Asistencia social"/>
    <s v="2.1 - REMUNERACIONES Y CONTRIBUCIONES"/>
    <s v="2.1.5 - CONTRIBUCIONES A LA SEGURIDAD SOCIAL"/>
    <s v="N"/>
    <s v="00 - N/A"/>
    <s v="10 - FONDO GENERAL"/>
    <s v="99 - MULTIPROVINCIAL"/>
    <s v="(en blanco)"/>
    <n v="37871163"/>
    <n v="20916187.279999997"/>
  </r>
  <r>
    <s v="2026"/>
    <x v="0"/>
    <x v="0"/>
    <x v="0"/>
    <x v="0"/>
    <s v="2 - Poder Ejecutivo"/>
    <s v="0201 - PRESIDENCIA DE LA REPÚBLICA"/>
    <s v="0004 - COMISION PRESIDENCIAL DE APOYO AL DESARROLLO BARRIAL"/>
    <s v="4 - SERVICIOS SOCIALES"/>
    <s v="4.5 - Protección social"/>
    <s v="4.5.10 - Asistencia social"/>
    <s v="2.2 - CONTRATACIÓN DE SERVICIOS"/>
    <s v="2.2.1 - SERVICIOS BÁSICOS"/>
    <s v="N"/>
    <s v="00 - N/A"/>
    <s v="10 - FONDO GENERAL"/>
    <s v="99 - MULTIPROVINCIAL"/>
    <s v="(en blanco)"/>
    <n v="10391004"/>
    <n v="4443118.6800000006"/>
  </r>
  <r>
    <s v="2026"/>
    <x v="0"/>
    <x v="0"/>
    <x v="0"/>
    <x v="0"/>
    <s v="2 - Poder Ejecutivo"/>
    <s v="0201 - PRESIDENCIA DE LA REPÚBLICA"/>
    <s v="0004 - COMISION PRESIDENCIAL DE APOYO AL DESARROLLO BARRIAL"/>
    <s v="4 - SERVICIOS SOCIALES"/>
    <s v="4.5 - Protección social"/>
    <s v="4.5.10 - Asistencia social"/>
    <s v="2.2 - CONTRATACIÓN DE SERVICIOS"/>
    <s v="2.2.2 - PUBLICIDAD, IMPRESIÓN Y ENCUADERNACIÓN"/>
    <s v="N"/>
    <s v="00 - N/A"/>
    <s v="10 - FONDO GENERAL"/>
    <s v="99 - MULTIPROVINCIAL"/>
    <s v="(en blanco)"/>
    <n v="605000"/>
    <n v="241527.12"/>
  </r>
  <r>
    <s v="2026"/>
    <x v="0"/>
    <x v="0"/>
    <x v="0"/>
    <x v="0"/>
    <s v="2 - Poder Ejecutivo"/>
    <s v="0201 - PRESIDENCIA DE LA REPÚBLICA"/>
    <s v="0004 - COMISION PRESIDENCIAL DE APOYO AL DESARROLLO BARRIAL"/>
    <s v="4 - SERVICIOS SOCIALES"/>
    <s v="4.5 - Protección social"/>
    <s v="4.5.10 - Asistencia social"/>
    <s v="2.2 - CONTRATACIÓN DE SERVICIOS"/>
    <s v="2.2.3 - VIÁTICOS"/>
    <s v="N"/>
    <s v="00 - N/A"/>
    <s v="10 - FONDO GENERAL"/>
    <s v="99 - MULTIPROVINCIAL"/>
    <s v="(en blanco)"/>
    <n v="2160000"/>
    <n v="344712.5"/>
  </r>
  <r>
    <s v="2026"/>
    <x v="0"/>
    <x v="0"/>
    <x v="0"/>
    <x v="0"/>
    <s v="2 - Poder Ejecutivo"/>
    <s v="0201 - PRESIDENCIA DE LA REPÚBLICA"/>
    <s v="0004 - COMISION PRESIDENCIAL DE APOYO AL DESARROLLO BARRIAL"/>
    <s v="4 - SERVICIOS SOCIALES"/>
    <s v="4.5 - Protección social"/>
    <s v="4.5.10 - Asistencia social"/>
    <s v="2.2 - CONTRATACIÓN DE SERVICIOS"/>
    <s v="2.2.4 - TRANSPORTE Y ALMACENAJE"/>
    <s v="N"/>
    <s v="00 - N/A"/>
    <s v="10 - FONDO GENERAL"/>
    <s v="99 - MULTIPROVINCIAL"/>
    <s v="(en blanco)"/>
    <n v="700000"/>
    <n v="131993.59"/>
  </r>
  <r>
    <s v="2026"/>
    <x v="0"/>
    <x v="0"/>
    <x v="0"/>
    <x v="0"/>
    <s v="2 - Poder Ejecutivo"/>
    <s v="0201 - PRESIDENCIA DE LA REPÚBLICA"/>
    <s v="0004 - COMISION PRESIDENCIAL DE APOYO AL DESARROLLO BARRIAL"/>
    <s v="4 - SERVICIOS SOCIALES"/>
    <s v="4.5 - Protección social"/>
    <s v="4.5.10 - Asistencia social"/>
    <s v="2.2 - CONTRATACIÓN DE SERVICIOS"/>
    <s v="2.2.5 - ALQUILERES Y RENTAS"/>
    <s v="N"/>
    <s v="00 - N/A"/>
    <s v="10 - FONDO GENERAL"/>
    <s v="99 - MULTIPROVINCIAL"/>
    <s v="(en blanco)"/>
    <n v="23872142"/>
    <n v="13892774.719999999"/>
  </r>
  <r>
    <s v="2026"/>
    <x v="0"/>
    <x v="0"/>
    <x v="0"/>
    <x v="0"/>
    <s v="2 - Poder Ejecutivo"/>
    <s v="0201 - PRESIDENCIA DE LA REPÚBLICA"/>
    <s v="0004 - COMISION PRESIDENCIAL DE APOYO AL DESARROLLO BARRIAL"/>
    <s v="4 - SERVICIOS SOCIALES"/>
    <s v="4.5 - Protección social"/>
    <s v="4.5.10 - Asistencia social"/>
    <s v="2.2 - CONTRATACIÓN DE SERVICIOS"/>
    <s v="2.2.6 - SEGUROS"/>
    <s v="N"/>
    <s v="00 - N/A"/>
    <s v="10 - FONDO GENERAL"/>
    <s v="99 - MULTIPROVINCIAL"/>
    <s v="(en blanco)"/>
    <n v="3701315"/>
    <n v="733216.19"/>
  </r>
  <r>
    <s v="2026"/>
    <x v="0"/>
    <x v="0"/>
    <x v="0"/>
    <x v="0"/>
    <s v="2 - Poder Ejecutivo"/>
    <s v="0201 - PRESIDENCIA DE LA REPÚBLICA"/>
    <s v="0004 - COMISION PRESIDENCIAL DE APOYO AL DESARROLLO BARRIAL"/>
    <s v="4 - SERVICIOS SOCIALES"/>
    <s v="4.5 - Protección social"/>
    <s v="4.5.10 - Asistencia social"/>
    <s v="2.2 - CONTRATACIÓN DE SERVICIOS"/>
    <s v="2.2.7 - SERVICIOS DE CONSERVACIÓN, REPARACIONES MENORES E INSTALACIONES TEMPORALES"/>
    <s v="N"/>
    <s v="00 - N/A"/>
    <s v="10 - FONDO GENERAL"/>
    <s v="99 - MULTIPROVINCIAL"/>
    <s v="(en blanco)"/>
    <n v="6971340"/>
    <n v="931549.37"/>
  </r>
  <r>
    <s v="2026"/>
    <x v="0"/>
    <x v="0"/>
    <x v="0"/>
    <x v="0"/>
    <s v="2 - Poder Ejecutivo"/>
    <s v="0201 - PRESIDENCIA DE LA REPÚBLICA"/>
    <s v="0004 - COMISION PRESIDENCIAL DE APOYO AL DESARROLLO BARRIAL"/>
    <s v="4 - SERVICIOS SOCIALES"/>
    <s v="4.5 - Protección social"/>
    <s v="4.5.10 - Asistencia social"/>
    <s v="2.2 - CONTRATACIÓN DE SERVICIOS"/>
    <s v="2.2.8 - OTROS SERVICIOS NO INCLUIDOS EN CONCEPTOS ANTERIORES"/>
    <s v="N"/>
    <s v="00 - N/A"/>
    <s v="10 - FONDO GENERAL"/>
    <s v="99 - MULTIPROVINCIAL"/>
    <s v="(en blanco)"/>
    <n v="27523822"/>
    <n v="7570727.4299999997"/>
  </r>
  <r>
    <s v="2026"/>
    <x v="0"/>
    <x v="0"/>
    <x v="0"/>
    <x v="0"/>
    <s v="2 - Poder Ejecutivo"/>
    <s v="0201 - PRESIDENCIA DE LA REPÚBLICA"/>
    <s v="0004 - COMISION PRESIDENCIAL DE APOYO AL DESARROLLO BARRIAL"/>
    <s v="4 - SERVICIOS SOCIALES"/>
    <s v="4.5 - Protección social"/>
    <s v="4.5.10 - Asistencia social"/>
    <s v="2.2 - CONTRATACIÓN DE SERVICIOS"/>
    <s v="2.2.9 - OTRAS CONTRATACIONES DE SERVICIOS"/>
    <s v="N"/>
    <s v="00 - N/A"/>
    <s v="10 - FONDO GENERAL"/>
    <s v="99 - MULTIPROVINCIAL"/>
    <s v="(en blanco)"/>
    <n v="2700000"/>
    <n v="1128552"/>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10 - FONDO GENERAL"/>
    <s v="99 - MULTIPROVINCIAL"/>
    <s v="(en blanco)"/>
    <n v="27469744"/>
    <n v="1131365.1599999999"/>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50 - CRÉDITO INTERNO"/>
    <s v="99 - MULTIPROVINCIAL"/>
    <s v="(en blanco)"/>
    <n v="0"/>
    <n v="0"/>
  </r>
  <r>
    <s v="2026"/>
    <x v="0"/>
    <x v="0"/>
    <x v="0"/>
    <x v="0"/>
    <s v="2 - Poder Ejecutivo"/>
    <s v="0201 - PRESIDENCIA DE LA REPÚBLICA"/>
    <s v="0004 - COMISION PRESIDENCIAL DE APOYO AL DESARROLLO BARRIAL"/>
    <s v="4 - SERVICIOS SOCIALES"/>
    <s v="4.5 - Protección social"/>
    <s v="4.5.10 - Asistencia social"/>
    <s v="2.3 - MATERIALES Y SUMINISTROS"/>
    <s v="2.3.2 - TEXTILES Y VESTUARIOS"/>
    <s v="N"/>
    <s v="00 - N/A"/>
    <s v="10 - FONDO GENERAL"/>
    <s v="99 - MULTIPROVINCIAL"/>
    <s v="(en blanco)"/>
    <n v="6344520"/>
    <n v="2836276.3200000008"/>
  </r>
  <r>
    <s v="2026"/>
    <x v="0"/>
    <x v="0"/>
    <x v="0"/>
    <x v="0"/>
    <s v="2 - Poder Ejecutivo"/>
    <s v="0201 - PRESIDENCIA DE LA REPÚBLICA"/>
    <s v="0004 - COMISION PRESIDENCIAL DE APOYO AL DESARROLLO BARRIAL"/>
    <s v="4 - SERVICIOS SOCIALES"/>
    <s v="4.5 - Protección social"/>
    <s v="4.5.10 - Asistencia social"/>
    <s v="2.3 - MATERIALES Y SUMINISTROS"/>
    <s v="2.3.3 - PAPEL, CARTÓN E IMPRESOS"/>
    <s v="N"/>
    <s v="00 - N/A"/>
    <s v="10 - FONDO GENERAL"/>
    <s v="99 - MULTIPROVINCIAL"/>
    <s v="(en blanco)"/>
    <n v="2150543"/>
    <n v="871878.4"/>
  </r>
  <r>
    <s v="2026"/>
    <x v="0"/>
    <x v="0"/>
    <x v="0"/>
    <x v="0"/>
    <s v="2 - Poder Ejecutivo"/>
    <s v="0201 - PRESIDENCIA DE LA REPÚBLICA"/>
    <s v="0004 - COMISION PRESIDENCIAL DE APOYO AL DESARROLLO BARRIAL"/>
    <s v="4 - SERVICIOS SOCIALES"/>
    <s v="4.5 - Protección social"/>
    <s v="4.5.10 - Asistencia social"/>
    <s v="2.3 - MATERIALES Y SUMINISTROS"/>
    <s v="2.3.5 - CUERO, CAUCHO Y PLÁSTICO"/>
    <s v="N"/>
    <s v="00 - N/A"/>
    <s v="10 - FONDO GENERAL"/>
    <s v="99 - MULTIPROVINCIAL"/>
    <s v="(en blanco)"/>
    <n v="973250"/>
    <n v="897819.52"/>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10 - FONDO GENERAL"/>
    <s v="99 - MULTIPROVINCIAL"/>
    <s v="(en blanco)"/>
    <n v="23096330"/>
    <n v="483172.24"/>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50 - CRÉDITO INTERNO"/>
    <s v="99 - MULTIPROVINCIAL"/>
    <s v="(en blanco)"/>
    <n v="0"/>
    <n v="0"/>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10 - FONDO GENERAL"/>
    <s v="99 - MULTIPROVINCIAL"/>
    <s v="(en blanco)"/>
    <n v="19999418"/>
    <n v="6034556.1900000004"/>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50 - CRÉDITO INTERNO"/>
    <s v="99 - MULTIPROVINCIAL"/>
    <s v="(en blanco)"/>
    <n v="0"/>
    <n v="0"/>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10 - FONDO GENERAL"/>
    <s v="99 - MULTIPROVINCIAL"/>
    <s v="(en blanco)"/>
    <n v="103530905"/>
    <n v="6907578.2600000007"/>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50 - CRÉDITO INTERNO"/>
    <s v="99 - MULTIPROVINCIAL"/>
    <s v="(en blanco)"/>
    <n v="0"/>
    <n v="0"/>
  </r>
  <r>
    <s v="2026"/>
    <x v="0"/>
    <x v="0"/>
    <x v="0"/>
    <x v="0"/>
    <s v="2 - Poder Ejecutivo"/>
    <s v="0201 - PRESIDENCIA DE LA REPÚBLICA"/>
    <s v="0004 - SERVICIO INTEGRAL DE EMERGENCIAS"/>
    <s v="1 - SERVICIOS  GENERALES"/>
    <s v="1.3 - Defensa nacional"/>
    <s v="1.3.03 - Defensa civil"/>
    <s v="2.1 - REMUNERACIONES Y CONTRIBUCIONES"/>
    <s v="2.1.1 - REMUNERACIONES"/>
    <s v="N"/>
    <s v="00 - N/A"/>
    <s v="10 - FONDO GENERAL"/>
    <s v="99 - MULTIPROVINCIAL"/>
    <s v="(en blanco)"/>
    <n v="859334004"/>
    <n v="452397227.14999992"/>
  </r>
  <r>
    <s v="2026"/>
    <x v="0"/>
    <x v="0"/>
    <x v="0"/>
    <x v="0"/>
    <s v="2 - Poder Ejecutivo"/>
    <s v="0201 - PRESIDENCIA DE LA REPÚBLICA"/>
    <s v="0004 - SERVICIO INTEGRAL DE EMERGENCIAS"/>
    <s v="1 - SERVICIOS  GENERALES"/>
    <s v="1.3 - Defensa nacional"/>
    <s v="1.3.03 - Defensa civil"/>
    <s v="2.1 - REMUNERACIONES Y CONTRIBUCIONES"/>
    <s v="2.1.2 - SOBRESUELDOS"/>
    <s v="N"/>
    <s v="00 - N/A"/>
    <s v="10 - FONDO GENERAL"/>
    <s v="99 - MULTIPROVINCIAL"/>
    <s v="(en blanco)"/>
    <n v="493445000"/>
    <n v="272564310.83999997"/>
  </r>
  <r>
    <s v="2026"/>
    <x v="0"/>
    <x v="0"/>
    <x v="0"/>
    <x v="0"/>
    <s v="2 - Poder Ejecutivo"/>
    <s v="0201 - PRESIDENCIA DE LA REPÚBLICA"/>
    <s v="0004 - SERVICIO INTEGRAL DE EMERGENCIAS"/>
    <s v="1 - SERVICIOS  GENERALES"/>
    <s v="1.3 - Defensa nacional"/>
    <s v="1.3.03 - Defensa civil"/>
    <s v="2.1 - REMUNERACIONES Y CONTRIBUCIONES"/>
    <s v="2.1.4 - GRATIFICACIONES Y BONIFICACIONES"/>
    <s v="N"/>
    <s v="00 - N/A"/>
    <s v="10 - FONDO GENERAL"/>
    <s v="99 - MULTIPROVINCIAL"/>
    <s v="(en blanco)"/>
    <n v="98700000"/>
    <n v="0"/>
  </r>
  <r>
    <s v="2026"/>
    <x v="0"/>
    <x v="0"/>
    <x v="0"/>
    <x v="0"/>
    <s v="2 - Poder Ejecutivo"/>
    <s v="0201 - PRESIDENCIA DE LA REPÚBLICA"/>
    <s v="0004 - SERVICIO INTEGRAL DE EMERGENCIAS"/>
    <s v="1 - SERVICIOS  GENERALES"/>
    <s v="1.3 - Defensa nacional"/>
    <s v="1.3.03 - Defensa civil"/>
    <s v="2.1 - REMUNERACIONES Y CONTRIBUCIONES"/>
    <s v="2.1.5 - CONTRIBUCIONES A LA SEGURIDAD SOCIAL"/>
    <s v="N"/>
    <s v="00 - N/A"/>
    <s v="10 - FONDO GENERAL"/>
    <s v="99 - MULTIPROVINCIAL"/>
    <s v="(en blanco)"/>
    <n v="117360000"/>
    <n v="68666387.210000023"/>
  </r>
  <r>
    <s v="2026"/>
    <x v="0"/>
    <x v="0"/>
    <x v="0"/>
    <x v="0"/>
    <s v="2 - Poder Ejecutivo"/>
    <s v="0201 - PRESIDENCIA DE LA REPÚBLICA"/>
    <s v="0004 - SERVICIO INTEGRAL DE EMERGENCIAS"/>
    <s v="1 - SERVICIOS  GENERALES"/>
    <s v="1.3 - Defensa nacional"/>
    <s v="1.3.03 - Defensa civil"/>
    <s v="2.2 - CONTRATACIÓN DE SERVICIOS"/>
    <s v="2.2.1 - SERVICIOS BÁSICOS"/>
    <s v="N"/>
    <s v="00 - N/A"/>
    <s v="10 - FONDO GENERAL"/>
    <s v="99 - MULTIPROVINCIAL"/>
    <s v="(en blanco)"/>
    <n v="257961000"/>
    <n v="142145667.84999999"/>
  </r>
  <r>
    <s v="2026"/>
    <x v="0"/>
    <x v="0"/>
    <x v="0"/>
    <x v="0"/>
    <s v="2 - Poder Ejecutivo"/>
    <s v="0201 - PRESIDENCIA DE LA REPÚBLICA"/>
    <s v="0004 - SERVICIO INTEGRAL DE EMERGENCIAS"/>
    <s v="1 - SERVICIOS  GENERALES"/>
    <s v="1.3 - Defensa nacional"/>
    <s v="1.3.03 - Defensa civil"/>
    <s v="2.2 - CONTRATACIÓN DE SERVICIOS"/>
    <s v="2.2.2 - PUBLICIDAD, IMPRESIÓN Y ENCUADERNACIÓN"/>
    <s v="N"/>
    <s v="00 - N/A"/>
    <s v="10 - FONDO GENERAL"/>
    <s v="99 - MULTIPROVINCIAL"/>
    <s v="(en blanco)"/>
    <n v="32500000"/>
    <n v="5813388.8200000012"/>
  </r>
  <r>
    <s v="2026"/>
    <x v="0"/>
    <x v="0"/>
    <x v="0"/>
    <x v="0"/>
    <s v="2 - Poder Ejecutivo"/>
    <s v="0201 - PRESIDENCIA DE LA REPÚBLICA"/>
    <s v="0004 - SERVICIO INTEGRAL DE EMERGENCIAS"/>
    <s v="1 - SERVICIOS  GENERALES"/>
    <s v="1.3 - Defensa nacional"/>
    <s v="1.3.03 - Defensa civil"/>
    <s v="2.2 - CONTRATACIÓN DE SERVICIOS"/>
    <s v="2.2.3 - VIÁTICOS"/>
    <s v="N"/>
    <s v="00 - N/A"/>
    <s v="10 - FONDO GENERAL"/>
    <s v="99 - MULTIPROVINCIAL"/>
    <s v="(en blanco)"/>
    <n v="15500000"/>
    <n v="6389099.2699999996"/>
  </r>
  <r>
    <s v="2026"/>
    <x v="0"/>
    <x v="0"/>
    <x v="0"/>
    <x v="0"/>
    <s v="2 - Poder Ejecutivo"/>
    <s v="0201 - PRESIDENCIA DE LA REPÚBLICA"/>
    <s v="0004 - SERVICIO INTEGRAL DE EMERGENCIAS"/>
    <s v="1 - SERVICIOS  GENERALES"/>
    <s v="1.3 - Defensa nacional"/>
    <s v="1.3.03 - Defensa civil"/>
    <s v="2.2 - CONTRATACIÓN DE SERVICIOS"/>
    <s v="2.2.4 - TRANSPORTE Y ALMACENAJE"/>
    <s v="N"/>
    <s v="00 - N/A"/>
    <s v="10 - FONDO GENERAL"/>
    <s v="99 - MULTIPROVINCIAL"/>
    <s v="(en blanco)"/>
    <n v="240000"/>
    <n v="45700"/>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10 - FONDO GENERAL"/>
    <s v="99 - MULTIPROVINCIAL"/>
    <s v="(en blanco)"/>
    <n v="21100000"/>
    <n v="1695351.3199999998"/>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20 - FONDOS CON DESTINO ESPECÍFICO"/>
    <s v="99 - MULTIPROVINCIAL"/>
    <s v="(en blanco)"/>
    <n v="140100000"/>
    <n v="54450877.059999995"/>
  </r>
  <r>
    <s v="2026"/>
    <x v="0"/>
    <x v="0"/>
    <x v="0"/>
    <x v="0"/>
    <s v="2 - Poder Ejecutivo"/>
    <s v="0201 - PRESIDENCIA DE LA REPÚBLICA"/>
    <s v="0004 - SERVICIO INTEGRAL DE EMERGENCIAS"/>
    <s v="1 - SERVICIOS  GENERALES"/>
    <s v="1.3 - Defensa nacional"/>
    <s v="1.3.03 - Defensa civil"/>
    <s v="2.2 - CONTRATACIÓN DE SERVICIOS"/>
    <s v="2.2.6 - SEGUROS"/>
    <s v="N"/>
    <s v="00 - N/A"/>
    <s v="10 - FONDO GENERAL"/>
    <s v="99 - MULTIPROVINCIAL"/>
    <s v="(en blanco)"/>
    <n v="115000000"/>
    <n v="55753630.649999999"/>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10 - FONDO GENERAL"/>
    <s v="99 - MULTIPROVINCIAL"/>
    <s v="(en blanco)"/>
    <n v="8950000"/>
    <n v="15016490.119999997"/>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20 - FONDOS CON DESTINO ESPECÍFICO"/>
    <s v="99 - MULTIPROVINCIAL"/>
    <s v="(en blanco)"/>
    <n v="69700000"/>
    <n v="1280743.8999999999"/>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10 - FONDO GENERAL"/>
    <s v="99 - MULTIPROVINCIAL"/>
    <s v="(en blanco)"/>
    <n v="12950000"/>
    <n v="9241994.4700000007"/>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20 - FONDOS CON DESTINO ESPECÍFICO"/>
    <s v="99 - MULTIPROVINCIAL"/>
    <s v="(en blanco)"/>
    <n v="33850000"/>
    <n v="2141394.96"/>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10 - FONDO GENERAL"/>
    <s v="99 - MULTIPROVINCIAL"/>
    <s v="(en blanco)"/>
    <n v="9000000"/>
    <n v="13677935.370000001"/>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20 - FONDOS CON DESTINO ESPECÍFICO"/>
    <s v="99 - MULTIPROVINCIAL"/>
    <s v="(en blanco)"/>
    <n v="15000000"/>
    <n v="4570798.580000001"/>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10 - FONDO GENERAL"/>
    <s v="99 - MULTIPROVINCIAL"/>
    <s v="(en blanco)"/>
    <n v="340000"/>
    <n v="1359683.42"/>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20 - FONDOS CON DESTINO ESPECÍFICO"/>
    <s v="99 - MULTIPROVINCIAL"/>
    <s v="(en blanco)"/>
    <n v="1000000"/>
    <n v="574727.4"/>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10 - FONDO GENERAL"/>
    <s v="99 - MULTIPROVINCIAL"/>
    <s v="(en blanco)"/>
    <n v="1199173"/>
    <n v="14399.78"/>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20 - FONDOS CON DESTINO ESPECÍFICO"/>
    <s v="99 - MULTIPROVINCIAL"/>
    <s v="(en blanco)"/>
    <n v="5800000"/>
    <n v="0"/>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10 - FONDO GENERAL"/>
    <s v="99 - MULTIPROVINCIAL"/>
    <s v="(en blanco)"/>
    <n v="3000000"/>
    <n v="1071301.49"/>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20 - FONDOS CON DESTINO ESPECÍFICO"/>
    <s v="99 - MULTIPROVINCIAL"/>
    <s v="(en blanco)"/>
    <n v="1000000"/>
    <n v="3348.84"/>
  </r>
  <r>
    <s v="2026"/>
    <x v="0"/>
    <x v="0"/>
    <x v="0"/>
    <x v="0"/>
    <s v="2 - Poder Ejecutivo"/>
    <s v="0201 - PRESIDENCIA DE LA REPÚBLICA"/>
    <s v="0004 - SERVICIO INTEGRAL DE EMERGENCIAS"/>
    <s v="1 - SERVICIOS  GENERALES"/>
    <s v="1.3 - Defensa nacional"/>
    <s v="1.3.03 - Defensa civil"/>
    <s v="2.3 - MATERIALES Y SUMINISTROS"/>
    <s v="2.3.4 - PRODUCTOS FARMACÉUTICOS"/>
    <s v="N"/>
    <s v="00 - N/A"/>
    <s v="10 - FONDO GENERAL"/>
    <s v="99 - MULTIPROVINCIAL"/>
    <s v="(en blanco)"/>
    <n v="3000000"/>
    <n v="281780.53999999998"/>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10 - FONDO GENERAL"/>
    <s v="99 - MULTIPROVINCIAL"/>
    <s v="(en blanco)"/>
    <n v="3350000"/>
    <n v="140024.04999999999"/>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20 - FONDOS CON DESTINO ESPECÍFICO"/>
    <s v="99 - MULTIPROVINCIAL"/>
    <s v="(en blanco)"/>
    <n v="5200000"/>
    <n v="0"/>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10 - FONDO GENERAL"/>
    <s v="99 - MULTIPROVINCIAL"/>
    <s v="(en blanco)"/>
    <n v="1480000"/>
    <n v="3297328.2300000004"/>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20 - FONDOS CON DESTINO ESPECÍFICO"/>
    <s v="99 - MULTIPROVINCIAL"/>
    <s v="(en blanco)"/>
    <n v="8000000"/>
    <n v="514557.37"/>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10 - FONDO GENERAL"/>
    <s v="99 - MULTIPROVINCIAL"/>
    <s v="(en blanco)"/>
    <n v="58730000"/>
    <n v="28244803.170000002"/>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20 - FONDOS CON DESTINO ESPECÍFICO"/>
    <s v="99 - MULTIPROVINCIAL"/>
    <s v="(en blanco)"/>
    <n v="2500000"/>
    <n v="0"/>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10 - FONDO GENERAL"/>
    <s v="99 - MULTIPROVINCIAL"/>
    <s v="(en blanco)"/>
    <n v="4100000"/>
    <n v="6390054.8799999999"/>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20 - FONDOS CON DESTINO ESPECÍFICO"/>
    <s v="99 - MULTIPROVINCIAL"/>
    <s v="(en blanco)"/>
    <n v="51750000"/>
    <n v="19332479.5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1 - REMUNERACIONES"/>
    <s v="N"/>
    <s v="00 - N/A"/>
    <s v="10 - FONDO GENERAL"/>
    <s v="99 - MULTIPROVINCIAL"/>
    <s v="(en blanco)"/>
    <n v="47433588"/>
    <n v="25273531.44999999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2 - SOBRESUELDOS"/>
    <s v="N"/>
    <s v="00 - N/A"/>
    <s v="10 - FONDO GENERAL"/>
    <s v="99 - MULTIPROVINCIAL"/>
    <s v="(en blanco)"/>
    <n v="6795000"/>
    <n v="173875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273420"/>
    <n v="3847303.1500000004"/>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1 - SERVICIOS BÁSICOS"/>
    <s v="N"/>
    <s v="00 - N/A"/>
    <s v="10 - FONDO GENERAL"/>
    <s v="99 - MULTIPROVINCIAL"/>
    <s v="(en blanco)"/>
    <n v="1940000"/>
    <n v="1807770.1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0000"/>
    <n v="20484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6 - SEGUROS"/>
    <s v="N"/>
    <s v="00 - N/A"/>
    <s v="10 - FONDO GENERAL"/>
    <s v="99 - MULTIPROVINCIAL"/>
    <s v="(en blanco)"/>
    <n v="1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531335"/>
    <n v="1234135.2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2055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919758"/>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00000"/>
    <n v="5680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2 - TEXTILES Y VESTUARIOS"/>
    <s v="N"/>
    <s v="00 - N/A"/>
    <s v="10 - FONDO GENERAL"/>
    <s v="99 - MULTIPROVINCIAL"/>
    <s v="(en blanco)"/>
    <n v="25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10000"/>
    <n v="75284.35000000000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2596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5 - CUERO, CAUCHO Y PLÁSTICO"/>
    <s v="N"/>
    <s v="00 - N/A"/>
    <s v="10 - FONDO GENERAL"/>
    <s v="99 - MULTIPROVINCIAL"/>
    <s v="(en blanco)"/>
    <n v="650000"/>
    <n v="30743.6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71500"/>
    <n v="13239.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798893"/>
    <n v="1168371"/>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976091"/>
    <n v="1178693.6599999999"/>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1 - REMUNERACIONES"/>
    <s v="N"/>
    <s v="00 - N/A"/>
    <s v="10 - FONDO GENERAL"/>
    <s v="99 - MULTIPROVINCIAL"/>
    <s v="(en blanco)"/>
    <n v="112846406"/>
    <n v="57500232.63000000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2 - SOBRESUELDOS"/>
    <s v="N"/>
    <s v="00 - N/A"/>
    <s v="10 - FONDO GENERAL"/>
    <s v="99 - MULTIPROVINCIAL"/>
    <s v="(en blanco)"/>
    <n v="20504902"/>
    <n v="8758125.009999999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550118"/>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6137163"/>
    <n v="8585921.749999998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1 - SERVICIOS BÁSICOS"/>
    <s v="N"/>
    <s v="00 - N/A"/>
    <s v="10 - FONDO GENERAL"/>
    <s v="99 - MULTIPROVINCIAL"/>
    <s v="(en blanco)"/>
    <n v="9960000"/>
    <n v="6615364.439999998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900000"/>
    <n v="1121637.200000000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3 - VIÁTICOS"/>
    <s v="N"/>
    <s v="00 - N/A"/>
    <s v="10 - FONDO GENERAL"/>
    <s v="99 - MULTIPROVINCIAL"/>
    <s v="(en blanco)"/>
    <n v="2460000"/>
    <n v="26404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4 - TRANSPORTE Y ALMACENAJE"/>
    <s v="N"/>
    <s v="00 - N/A"/>
    <s v="10 - FONDO GENERAL"/>
    <s v="99 - MULTIPROVINCIAL"/>
    <s v="(en blanco)"/>
    <n v="6124203"/>
    <n v="16425.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5 - ALQUILERES Y RENTAS"/>
    <s v="N"/>
    <s v="00 - N/A"/>
    <s v="10 - FONDO GENERAL"/>
    <s v="99 - MULTIPROVINCIAL"/>
    <s v="(en blanco)"/>
    <n v="12576210"/>
    <n v="5350544.599999999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6 - SEGUROS"/>
    <s v="N"/>
    <s v="00 - N/A"/>
    <s v="10 - FONDO GENERAL"/>
    <s v="99 - MULTIPROVINCIAL"/>
    <s v="(en blanco)"/>
    <n v="2580000"/>
    <n v="1030786.8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60000"/>
    <n v="602914.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184000"/>
    <n v="9917903.009999999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0"/>
    <n v="718525.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00000"/>
    <n v="519956.8799999999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2 - TEXTILES Y VESTUARIOS"/>
    <s v="N"/>
    <s v="00 - N/A"/>
    <s v="10 - FONDO GENERAL"/>
    <s v="99 - MULTIPROVINCIAL"/>
    <s v="(en blanco)"/>
    <n v="80508"/>
    <n v="22632.4000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191985.4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8201.2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6304000"/>
    <n v="3243384.0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080000"/>
    <n v="2059737.5899999999"/>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1 - REMUNERACIONES"/>
    <s v="N"/>
    <s v="00 - N/A"/>
    <s v="10 - FONDO GENERAL"/>
    <s v="99 - MULTIPROVINCIAL"/>
    <s v="(en blanco)"/>
    <n v="48385808"/>
    <n v="25981317.760000005"/>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2 - SOBRESUELDOS"/>
    <s v="N"/>
    <s v="00 - N/A"/>
    <s v="10 - FONDO GENERAL"/>
    <s v="99 - MULTIPROVINCIAL"/>
    <s v="(en blanco)"/>
    <n v="17581573"/>
    <n v="8314215.8700000001"/>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6404699"/>
    <n v="3900320.2600000007"/>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1 - SERVICIOS BÁSICOS"/>
    <s v="N"/>
    <s v="00 - N/A"/>
    <s v="10 - FONDO GENERAL"/>
    <s v="99 - MULTIPROVINCIAL"/>
    <s v="(en blanco)"/>
    <n v="6960000"/>
    <n v="4682973.1199999982"/>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2 - PUBLICIDAD, IMPRESIÓN Y ENCUADERNACIÓN"/>
    <s v="N"/>
    <s v="00 - N/A"/>
    <s v="10 - FONDO GENERAL"/>
    <s v="99 - MULTIPROVINCIAL"/>
    <s v="(en blanco)"/>
    <n v="100000"/>
    <n v="500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3 - VIÁTICOS"/>
    <s v="N"/>
    <s v="00 - N/A"/>
    <s v="10 - FONDO GENERAL"/>
    <s v="99 - MULTIPROVINCIAL"/>
    <s v="(en blanco)"/>
    <n v="0"/>
    <n v="196507.13"/>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5 - ALQUILERES Y RENTAS"/>
    <s v="N"/>
    <s v="00 - N/A"/>
    <s v="10 - FONDO GENERAL"/>
    <s v="99 - MULTIPROVINCIAL"/>
    <s v="(en blanco)"/>
    <n v="20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6 - SEGUROS"/>
    <s v="N"/>
    <s v="00 - N/A"/>
    <s v="10 - FONDO GENERAL"/>
    <s v="99 - MULTIPROVINCIAL"/>
    <s v="(en blanco)"/>
    <n v="165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400000"/>
    <n v="47617.240000000005"/>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40 - TRANSFERENCIAS"/>
    <s v="99 - MULTIPROVINCIAL"/>
    <s v="(en blanco)"/>
    <n v="0"/>
    <n v="3998155.0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9 - OTRAS CONTRATACIONES DE SERVICIOS"/>
    <s v="N"/>
    <s v="00 - N/A"/>
    <s v="10 - FONDO GENERAL"/>
    <s v="99 - MULTIPROVINCIAL"/>
    <s v="(en blanco)"/>
    <n v="100000"/>
    <n v="51104.62"/>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1 - ALIMENTOS Y PRODUCTOS AGROFORESTALES"/>
    <s v="N"/>
    <s v="00 - N/A"/>
    <s v="10 - FONDO GENERAL"/>
    <s v="99 - MULTIPROVINCIAL"/>
    <s v="(en blanco)"/>
    <n v="10620000"/>
    <n v="3270110.3"/>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2 - TEXTILES Y VESTUARIOS"/>
    <s v="N"/>
    <s v="00 - N/A"/>
    <s v="10 - FONDO GENERAL"/>
    <s v="99 - MULTIPROVINCIAL"/>
    <s v="(en blanco)"/>
    <n v="4162809"/>
    <n v="572595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3 - PAPEL, CARTÓN E IMPRESOS"/>
    <s v="N"/>
    <s v="00 - N/A"/>
    <s v="10 - FONDO GENERAL"/>
    <s v="99 - MULTIPROVINCIAL"/>
    <s v="(en blanco)"/>
    <n v="300000"/>
    <n v="38645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5 - CUERO, CAUCHO Y PLÁSTICO"/>
    <s v="N"/>
    <s v="00 - N/A"/>
    <s v="10 - FONDO GENERAL"/>
    <s v="99 - MULTIPROVINCIAL"/>
    <s v="(en blanco)"/>
    <n v="900000"/>
    <n v="11918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3050000"/>
    <n v="1459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9 - PRODUCTOS Y ÚTILES VARIOS"/>
    <s v="N"/>
    <s v="00 - N/A"/>
    <s v="10 - FONDO GENERAL"/>
    <s v="99 - MULTIPROVINCIAL"/>
    <s v="(en blanco)"/>
    <n v="16368752"/>
    <n v="5073348.0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178727228"/>
    <n v="86551100.969999999"/>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31601760"/>
    <n v="13654842.57000000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5695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8339697"/>
    <n v="12920260.799999999"/>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2122000"/>
    <n v="4204585.599999999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67160"/>
    <n v="313311.4300000000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9000369"/>
    <n v="3045281.549999999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4828370"/>
    <n v="1393321.130000000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8633724"/>
    <n v="2587815.729999999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3695000"/>
    <n v="1220120.0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428000"/>
    <n v="714181.3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551910"/>
    <n v="2143540.4"/>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527876"/>
    <n v="4485795.1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00000"/>
    <n v="369568.7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5665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268473.5999999999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242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8214.189999999999"/>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904000"/>
    <n v="3014282.71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2117500"/>
    <n v="184424.7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1 - REMUNERACIONES"/>
    <s v="N"/>
    <s v="00 - N/A"/>
    <s v="10 - FONDO GENERAL"/>
    <s v="99 - MULTIPROVINCIAL"/>
    <s v="(en blanco)"/>
    <n v="338921523"/>
    <n v="182565482.13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2 - SOBRESUELDOS"/>
    <s v="N"/>
    <s v="00 - N/A"/>
    <s v="10 - FONDO GENERAL"/>
    <s v="99 - MULTIPROVINCIAL"/>
    <s v="(en blanco)"/>
    <n v="55211552"/>
    <n v="2204239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912652"/>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880122"/>
    <n v="27731661.76000000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1 - SERVICIOS BÁSICOS"/>
    <s v="N"/>
    <s v="00 - N/A"/>
    <s v="10 - FONDO GENERAL"/>
    <s v="99 - MULTIPROVINCIAL"/>
    <s v="(en blanco)"/>
    <n v="7439154"/>
    <n v="4745252.1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800000"/>
    <n v="31624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5 - ALQUILERES Y RENTAS"/>
    <s v="N"/>
    <s v="00 - N/A"/>
    <s v="10 - FONDO GENERAL"/>
    <s v="99 - MULTIPROVINCIAL"/>
    <s v="(en blanco)"/>
    <n v="15502937"/>
    <n v="449813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6 - SEGUROS"/>
    <s v="N"/>
    <s v="00 - N/A"/>
    <s v="10 - FONDO GENERAL"/>
    <s v="99 - MULTIPROVINCIAL"/>
    <s v="(en blanco)"/>
    <n v="365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550000"/>
    <n v="250396"/>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00000"/>
    <n v="200000.0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6500000"/>
    <n v="201957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00000"/>
    <n v="394669.5"/>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2 - TEXTILES Y VESTUARIOS"/>
    <s v="N"/>
    <s v="00 - N/A"/>
    <s v="10 - FONDO GENERAL"/>
    <s v="99 - MULTIPROVINCIAL"/>
    <s v="(en blanco)"/>
    <n v="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67000"/>
    <n v="10800.0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00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5000000"/>
    <n v="359977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900000"/>
    <n v="1603290.4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1 - REMUNERACIONES"/>
    <s v="N"/>
    <s v="00 - N/A"/>
    <s v="10 - FONDO GENERAL"/>
    <s v="99 - MULTIPROVINCIAL"/>
    <s v="(en blanco)"/>
    <n v="723858546"/>
    <n v="407115056.0699999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2 - SOBRESUELDOS"/>
    <s v="N"/>
    <s v="00 - N/A"/>
    <s v="10 - FONDO GENERAL"/>
    <s v="99 - MULTIPROVINCIAL"/>
    <s v="(en blanco)"/>
    <n v="157639348"/>
    <n v="49084631.12999999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8000"/>
    <n v="245618.7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9427530"/>
    <n v="60195524.44000000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1 - SERVICIOS BÁSICOS"/>
    <s v="N"/>
    <s v="00 - N/A"/>
    <s v="10 - FONDO GENERAL"/>
    <s v="99 - MULTIPROVINCIAL"/>
    <s v="(en blanco)"/>
    <n v="13938480"/>
    <n v="9413761.990000000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500000"/>
    <n v="1183234.639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10 - FONDO GENERAL"/>
    <s v="99 - MULTIPROVINCIAL"/>
    <s v="(en blanco)"/>
    <n v="54000100"/>
    <n v="31496964.17999999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50 - CRÉDITO INTERNO"/>
    <s v="99 - MULTIPROVINCIAL"/>
    <s v="(en blanco)"/>
    <n v="0"/>
    <n v="1998077.2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4 - TRANSPORTE Y ALMACENAJE"/>
    <s v="N"/>
    <s v="00 - N/A"/>
    <s v="10 - FONDO GENERAL"/>
    <s v="99 - MULTIPROVINCIAL"/>
    <s v="(en blanco)"/>
    <n v="1250000"/>
    <n v="2326138.879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5 - ALQUILERES Y RENTAS"/>
    <s v="N"/>
    <s v="00 - N/A"/>
    <s v="10 - FONDO GENERAL"/>
    <s v="99 - MULTIPROVINCIAL"/>
    <s v="(en blanco)"/>
    <n v="51750100"/>
    <n v="26668653.76000000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6 - SEGUROS"/>
    <s v="N"/>
    <s v="00 - N/A"/>
    <s v="10 - FONDO GENERAL"/>
    <s v="99 - MULTIPROVINCIAL"/>
    <s v="(en blanco)"/>
    <n v="22200000"/>
    <n v="16099679.05000000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300400"/>
    <n v="7898929.009999998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1659900"/>
    <n v="71221118.30000001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100000"/>
    <n v="20639945.21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6408531"/>
    <n v="25046134.14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50 - CRÉDITO INTERNO"/>
    <s v="99 - MULTIPROVINCIAL"/>
    <s v="(en blanco)"/>
    <n v="0"/>
    <n v="10212645.11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2 - TEXTILES Y VESTUARIOS"/>
    <s v="N"/>
    <s v="00 - N/A"/>
    <s v="10 - FONDO GENERAL"/>
    <s v="99 - MULTIPROVINCIAL"/>
    <s v="(en blanco)"/>
    <n v="1500200"/>
    <n v="2317653.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
    <n v="135901.3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0"/>
    <n v="16116364.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50 - CRÉDITO INTERNO"/>
    <s v="99 - MULTIPROVINCIAL"/>
    <s v="(en blanco)"/>
    <n v="0"/>
    <n v="184581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5 - CUERO, CAUCHO Y PLÁSTICO"/>
    <s v="N"/>
    <s v="00 - N/A"/>
    <s v="10 - FONDO GENERAL"/>
    <s v="99 - MULTIPROVINCIAL"/>
    <s v="(en blanco)"/>
    <n v="1500000"/>
    <n v="785195.5200000000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850000"/>
    <n v="3389116.680000000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7250100"/>
    <n v="11476327.56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35850000"/>
    <n v="23062512.809999995"/>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1 - DISTRITO NACIONAL"/>
    <s v="(en blanco)"/>
    <n v="74888675"/>
    <n v="26059685.78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2 - AZUA"/>
    <s v="(en blanco)"/>
    <n v="21578689"/>
    <n v="9007424.289999999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0 - INDEPENDENCIA"/>
    <s v="(en blanco)"/>
    <n v="22796552"/>
    <n v="5636848.4799999995"/>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1 - LA ALTAGRACIA"/>
    <s v="(en blanco)"/>
    <n v="13012862"/>
    <n v="8422052.150000000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3 - LA VEGA"/>
    <s v="(en blanco)"/>
    <n v="20588777"/>
    <n v="9819250.29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6 - PEDERNALES"/>
    <s v="(en blanco)"/>
    <n v="26733494"/>
    <n v="440000"/>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7 - PERAVIA"/>
    <s v="(en blanco)"/>
    <n v="16106850"/>
    <n v="12376143.45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1 - SAN CRISTOBAL"/>
    <s v="(en blanco)"/>
    <n v="31120995"/>
    <n v="1872794.1599999997"/>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2 - SAN JUAN"/>
    <s v="(en blanco)"/>
    <n v="13730450"/>
    <n v="7311043.3200000012"/>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5 - SANTIAGO"/>
    <s v="(en blanco)"/>
    <n v="26733494"/>
    <n v="2198404.8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7 - VALVERDE"/>
    <s v="(en blanco)"/>
    <n v="12345902"/>
    <n v="7127122.589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0 - HATO MAYOR"/>
    <s v="(en blanco)"/>
    <n v="17909138"/>
    <n v="9213312.5700000003"/>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2 - SANTO DOMINGO"/>
    <s v="(en blanco)"/>
    <n v="72904391"/>
    <n v="38245092.490000002"/>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99 - MULTIPROVINCIAL"/>
    <s v="(en blanco)"/>
    <n v="478613423"/>
    <n v="274611401.60999984"/>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1 - DISTRITO NACIONAL"/>
    <s v="(en blanco)"/>
    <n v="5411087"/>
    <n v="3421946.6899999995"/>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2 - AZUA"/>
    <s v="(en blanco)"/>
    <n v="872129"/>
    <n v="1195404.3400000001"/>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0 - INDEPENDENCIA"/>
    <s v="(en blanco)"/>
    <n v="1840110"/>
    <n v="834240.4"/>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1 - LA ALTAGRACIA"/>
    <s v="(en blanco)"/>
    <n v="1967673"/>
    <n v="1070768.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3 - LA VEGA"/>
    <s v="(en blanco)"/>
    <n v="2669210"/>
    <n v="1385868.7999999996"/>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7 - PERAVIA"/>
    <s v="(en blanco)"/>
    <n v="216848"/>
    <n v="937050.6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2 - SAN JUAN"/>
    <s v="(en blanco)"/>
    <n v="2086277"/>
    <n v="948477.93999999983"/>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5 - SANTIAGO"/>
    <s v="(en blanco)"/>
    <n v="0"/>
    <n v="136500"/>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7 - VALVERDE"/>
    <s v="(en blanco)"/>
    <n v="1386790"/>
    <n v="807916.08"/>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0 - HATO MAYOR"/>
    <s v="(en blanco)"/>
    <n v="0"/>
    <n v="700329.1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2 - SANTO DOMINGO"/>
    <s v="(en blanco)"/>
    <n v="41522204"/>
    <n v="5122520.3099999996"/>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99 - MULTIPROVINCIAL"/>
    <s v="(en blanco)"/>
    <n v="85954947"/>
    <n v="41446000.530000001"/>
  </r>
  <r>
    <s v="2026"/>
    <x v="0"/>
    <x v="0"/>
    <x v="0"/>
    <x v="0"/>
    <s v="2 - Poder Ejecutivo"/>
    <s v="0201 - PRESIDENCIA DE LA REPÚBLICA"/>
    <s v="0010 - CONSEJO NACIONAL DE LA PERSONA ENVEJECIENTE"/>
    <s v="4 - SERVICIOS SOCIALES"/>
    <s v="4.5 - Protección social"/>
    <s v="4.5.10 - Asistencia social"/>
    <s v="2.1 - REMUNERACIONES Y CONTRIBUCIONES"/>
    <s v="2.1.3 - DIETAS Y GASTOS DE REPRESENTACIÓN"/>
    <s v="N"/>
    <s v="00 - N/A"/>
    <s v="10 - FONDO GENERAL"/>
    <s v="99 - MULTIPROVINCIAL"/>
    <s v="(en blanco)"/>
    <n v="150000"/>
    <n v="0"/>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1 - DISTRITO NACIONAL"/>
    <s v="(en blanco)"/>
    <n v="11124734"/>
    <n v="3984426.8599999989"/>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2 - AZUA"/>
    <s v="(en blanco)"/>
    <n v="2739169"/>
    <n v="1377235.2400000002"/>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0 - INDEPENDENCIA"/>
    <s v="(en blanco)"/>
    <n v="1787697"/>
    <n v="848141.2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1 - LA ALTAGRACIA"/>
    <s v="(en blanco)"/>
    <n v="2071047"/>
    <n v="1287691.9300000002"/>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3 - LA VEGA"/>
    <s v="(en blanco)"/>
    <n v="2932654"/>
    <n v="1501343.8299999996"/>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6 - PEDERNALES"/>
    <s v="(en blanco)"/>
    <n v="3797800"/>
    <n v="67276"/>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7 - PERAVIA"/>
    <s v="(en blanco)"/>
    <n v="2823967"/>
    <n v="1892292.5999999999"/>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1 - SAN CRISTOBAL"/>
    <s v="(en blanco)"/>
    <n v="4421096"/>
    <n v="286350.2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2 - SAN JUAN"/>
    <s v="(en blanco)"/>
    <n v="1760041"/>
    <n v="1117838.800000000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5 - SANTIAGO"/>
    <s v="(en blanco)"/>
    <n v="3797800"/>
    <n v="336136.1000000000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7 - VALVERDE"/>
    <s v="(en blanco)"/>
    <n v="1734326"/>
    <n v="1089697.400000000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0 - HATO MAYOR"/>
    <s v="(en blanco)"/>
    <n v="2592081"/>
    <n v="1408715.56"/>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2 - SANTO DOMINGO"/>
    <s v="(en blanco)"/>
    <n v="10747057"/>
    <n v="5834102.2599999998"/>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99 - MULTIPROVINCIAL"/>
    <s v="(en blanco)"/>
    <n v="66407388"/>
    <n v="41132763.810000025"/>
  </r>
  <r>
    <s v="2026"/>
    <x v="0"/>
    <x v="0"/>
    <x v="0"/>
    <x v="0"/>
    <s v="2 - Poder Ejecutivo"/>
    <s v="0201 - PRESIDENCIA DE LA REPÚBLICA"/>
    <s v="0010 - CONSEJO NACIONAL DE LA PERSONA ENVEJECIENTE"/>
    <s v="4 - SERVICIOS SOCIALES"/>
    <s v="4.5 - Protección social"/>
    <s v="4.5.10 - Asistencia social"/>
    <s v="2.2 - CONTRATACIÓN DE SERVICIOS"/>
    <s v="2.2.1 - SERVICIOS BÁSICOS"/>
    <s v="N"/>
    <s v="00 - N/A"/>
    <s v="10 - FONDO GENERAL"/>
    <s v="99 - MULTIPROVINCIAL"/>
    <s v="(en blanco)"/>
    <n v="31285792"/>
    <n v="12589857.459999997"/>
  </r>
  <r>
    <s v="2026"/>
    <x v="0"/>
    <x v="0"/>
    <x v="0"/>
    <x v="0"/>
    <s v="2 - Poder Ejecutivo"/>
    <s v="0201 - PRESIDENCIA DE LA REPÚBLICA"/>
    <s v="0010 - CONSEJO NACIONAL DE LA PERSONA ENVEJECIENTE"/>
    <s v="4 - SERVICIOS SOCIALES"/>
    <s v="4.5 - Protección social"/>
    <s v="4.5.10 - Asistencia social"/>
    <s v="2.2 - CONTRATACIÓN DE SERVICIOS"/>
    <s v="2.2.2 - PUBLICIDAD, IMPRESIÓN Y ENCUADERNACIÓN"/>
    <s v="N"/>
    <s v="00 - N/A"/>
    <s v="10 - FONDO GENERAL"/>
    <s v="99 - MULTIPROVINCIAL"/>
    <s v="(en blanco)"/>
    <n v="3950000"/>
    <n v="2460784.9500000002"/>
  </r>
  <r>
    <s v="2026"/>
    <x v="0"/>
    <x v="0"/>
    <x v="0"/>
    <x v="0"/>
    <s v="2 - Poder Ejecutivo"/>
    <s v="0201 - PRESIDENCIA DE LA REPÚBLICA"/>
    <s v="0010 - CONSEJO NACIONAL DE LA PERSONA ENVEJECIENTE"/>
    <s v="4 - SERVICIOS SOCIALES"/>
    <s v="4.5 - Protección social"/>
    <s v="4.5.10 - Asistencia social"/>
    <s v="2.2 - CONTRATACIÓN DE SERVICIOS"/>
    <s v="2.2.3 - VIÁTICOS"/>
    <s v="N"/>
    <s v="00 - N/A"/>
    <s v="10 - FONDO GENERAL"/>
    <s v="99 - MULTIPROVINCIAL"/>
    <s v="(en blanco)"/>
    <n v="7599999"/>
    <n v="3660413.4899999993"/>
  </r>
  <r>
    <s v="2026"/>
    <x v="0"/>
    <x v="0"/>
    <x v="0"/>
    <x v="0"/>
    <s v="2 - Poder Ejecutivo"/>
    <s v="0201 - PRESIDENCIA DE LA REPÚBLICA"/>
    <s v="0010 - CONSEJO NACIONAL DE LA PERSONA ENVEJECIENTE"/>
    <s v="4 - SERVICIOS SOCIALES"/>
    <s v="4.5 - Protección social"/>
    <s v="4.5.10 - Asistencia social"/>
    <s v="2.2 - CONTRATACIÓN DE SERVICIOS"/>
    <s v="2.2.4 - TRANSPORTE Y ALMACENAJE"/>
    <s v="N"/>
    <s v="00 - N/A"/>
    <s v="10 - FONDO GENERAL"/>
    <s v="99 - MULTIPROVINCIAL"/>
    <s v="(en blanco)"/>
    <n v="1500000"/>
    <n v="735360.9"/>
  </r>
  <r>
    <s v="2026"/>
    <x v="0"/>
    <x v="0"/>
    <x v="0"/>
    <x v="0"/>
    <s v="2 - Poder Ejecutivo"/>
    <s v="0201 - PRESIDENCIA DE LA REPÚBLICA"/>
    <s v="0010 - CONSEJO NACIONAL DE LA PERSONA ENVEJECIENTE"/>
    <s v="4 - SERVICIOS SOCIALES"/>
    <s v="4.5 - Protección social"/>
    <s v="4.5.10 - Asistencia social"/>
    <s v="2.2 - CONTRATACIÓN DE SERVICIOS"/>
    <s v="2.2.5 - ALQUILERES Y RENTAS"/>
    <s v="N"/>
    <s v="00 - N/A"/>
    <s v="10 - FONDO GENERAL"/>
    <s v="99 - MULTIPROVINCIAL"/>
    <s v="(en blanco)"/>
    <n v="23847284"/>
    <n v="7782755.5499999989"/>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1 - DISTRITO NACIONAL"/>
    <s v="(en blanco)"/>
    <n v="50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2 - AZUA"/>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0 - INDEPENDENCIA"/>
    <s v="(en blanco)"/>
    <n v="37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1 - LA ALTAGRACIA"/>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6 - PEDERNALES"/>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7 - PERAVIA"/>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1 - SAN CRISTOBAL"/>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2 - SAN JUAN"/>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5 - SANTIAGO"/>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0 - HATO MAYOR"/>
    <s v="(en blanco)"/>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2 - SANTO DOMINGO"/>
    <s v="(en blanco)"/>
    <n v="889476"/>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99 - MULTIPROVINCIAL"/>
    <s v="(en blanco)"/>
    <n v="7400000"/>
    <n v="230364.38"/>
  </r>
  <r>
    <s v="2026"/>
    <x v="0"/>
    <x v="0"/>
    <x v="0"/>
    <x v="0"/>
    <s v="2 - Poder Ejecutivo"/>
    <s v="0201 - PRESIDENCIA DE LA REPÚBLICA"/>
    <s v="0010 - CONSEJO NACIONAL DE LA PERSONA ENVEJECIENTE"/>
    <s v="4 - SERVICIOS SOCIALES"/>
    <s v="4.5 - Protección social"/>
    <s v="4.5.10 - Asistencia social"/>
    <s v="2.2 - CONTRATACIÓN DE SERVICIOS"/>
    <s v="2.2.7 - SERVICIOS DE CONSERVACIÓN, REPARACIONES MENORES E INSTALACIONES TEMPORALES"/>
    <s v="N"/>
    <s v="00 - N/A"/>
    <s v="10 - FONDO GENERAL"/>
    <s v="99 - MULTIPROVINCIAL"/>
    <s v="(en blanco)"/>
    <n v="6227558"/>
    <n v="3036819.45"/>
  </r>
  <r>
    <s v="2026"/>
    <x v="0"/>
    <x v="0"/>
    <x v="0"/>
    <x v="0"/>
    <s v="2 - Poder Ejecutivo"/>
    <s v="0201 - PRESIDENCIA DE LA REPÚBLICA"/>
    <s v="0010 - CONSEJO NACIONAL DE LA PERSONA ENVEJECIENTE"/>
    <s v="4 - SERVICIOS SOCIALES"/>
    <s v="4.5 - Protección social"/>
    <s v="4.5.10 - Asistencia social"/>
    <s v="2.2 - CONTRATACIÓN DE SERVICIOS"/>
    <s v="2.2.8 - OTROS SERVICIOS NO INCLUIDOS EN CONCEPTOS ANTERIORES"/>
    <s v="N"/>
    <s v="00 - N/A"/>
    <s v="10 - FONDO GENERAL"/>
    <s v="99 - MULTIPROVINCIAL"/>
    <s v="(en blanco)"/>
    <n v="160565602"/>
    <n v="830340"/>
  </r>
  <r>
    <s v="2026"/>
    <x v="0"/>
    <x v="0"/>
    <x v="0"/>
    <x v="0"/>
    <s v="2 - Poder Ejecutivo"/>
    <s v="0201 - PRESIDENCIA DE LA REPÚBLICA"/>
    <s v="0010 - CONSEJO NACIONAL DE LA PERSONA ENVEJECIENTE"/>
    <s v="4 - SERVICIOS SOCIALES"/>
    <s v="4.5 - Protección social"/>
    <s v="4.5.10 - Asistencia social"/>
    <s v="2.2 - CONTRATACIÓN DE SERVICIOS"/>
    <s v="2.2.9 - OTRAS CONTRATACIONES DE SERVICIOS"/>
    <s v="N"/>
    <s v="00 - N/A"/>
    <s v="10 - FONDO GENERAL"/>
    <s v="99 - MULTIPROVINCIAL"/>
    <s v="(en blanco)"/>
    <n v="9999176"/>
    <n v="2129977.2399999998"/>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1 - DISTRITO NACIONAL"/>
    <s v="(en blanco)"/>
    <n v="42554395"/>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2 - AZUA"/>
    <s v="(en blanco)"/>
    <n v="491064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0 - INDEPENDENCIA"/>
    <s v="(en blanco)"/>
    <n v="10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1 - LA ALTAGRACIA"/>
    <s v="(en blanco)"/>
    <n v="10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3 - LA VEGA"/>
    <s v="(en blanco)"/>
    <n v="13255553"/>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6 - PEDERNALES"/>
    <s v="(en blanco)"/>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7 - PERAVIA"/>
    <s v="(en blanco)"/>
    <n v="699993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1 - SAN CRISTOBAL"/>
    <s v="(en blanco)"/>
    <n v="103056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2 - SAN JUAN"/>
    <s v="(en blanco)"/>
    <n v="10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5 - SANTIAGO"/>
    <s v="(en blanco)"/>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7 - VALVERDE"/>
    <s v="(en blanco)"/>
    <n v="4094202"/>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0 - HATO MAYOR"/>
    <s v="(en blanco)"/>
    <n v="80073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2 - SANTO DOMINGO"/>
    <s v="(en blanco)"/>
    <n v="21641190"/>
    <n v="10322.549999999999"/>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99 - MULTIPROVINCIAL"/>
    <s v="(en blanco)"/>
    <n v="12200000"/>
    <n v="277847.85000000003"/>
  </r>
  <r>
    <s v="2026"/>
    <x v="0"/>
    <x v="0"/>
    <x v="0"/>
    <x v="0"/>
    <s v="2 - Poder Ejecutivo"/>
    <s v="0201 - PRESIDENCIA DE LA REPÚBLICA"/>
    <s v="0010 - CONSEJO NACIONAL DE LA PERSONA ENVEJECIENTE"/>
    <s v="4 - SERVICIOS SOCIALES"/>
    <s v="4.5 - Protección social"/>
    <s v="4.5.10 - Asistencia social"/>
    <s v="2.3 - MATERIALES Y SUMINISTROS"/>
    <s v="2.3.2 - TEXTILES Y VESTUARIOS"/>
    <s v="N"/>
    <s v="00 - N/A"/>
    <s v="10 - FONDO GENERAL"/>
    <s v="99 - MULTIPROVINCIAL"/>
    <s v="(en blanco)"/>
    <n v="1597000"/>
    <n v="2088718"/>
  </r>
  <r>
    <s v="2026"/>
    <x v="0"/>
    <x v="0"/>
    <x v="0"/>
    <x v="0"/>
    <s v="2 - Poder Ejecutivo"/>
    <s v="0201 - PRESIDENCIA DE LA REPÚBLICA"/>
    <s v="0010 - CONSEJO NACIONAL DE LA PERSONA ENVEJECIENTE"/>
    <s v="4 - SERVICIOS SOCIALES"/>
    <s v="4.5 - Protección social"/>
    <s v="4.5.10 - Asistencia social"/>
    <s v="2.3 - MATERIALES Y SUMINISTROS"/>
    <s v="2.3.3 - PAPEL, CARTÓN E IMPRESOS"/>
    <s v="N"/>
    <s v="00 - N/A"/>
    <s v="10 - FONDO GENERAL"/>
    <s v="99 - MULTIPROVINCIAL"/>
    <s v="(en blanco)"/>
    <n v="1132824"/>
    <n v="509523"/>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1 - DISTRITO NACIONAL"/>
    <s v="(en blanco)"/>
    <n v="875616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2 - AZUA"/>
    <s v="(en blanco)"/>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0 - INDEPENDENCIA"/>
    <s v="(en blanco)"/>
    <n v="155713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1 - LA ALTAGRACIA"/>
    <s v="(en blanco)"/>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3 - LA VEGA"/>
    <s v="(en blanco)"/>
    <n v="262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6 - PEDERNALES"/>
    <s v="(en blanco)"/>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7 - PERAVIA"/>
    <s v="(en blanco)"/>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1 - SAN CRISTOBAL"/>
    <s v="(en blanco)"/>
    <n v="238896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2 - SAN JUAN"/>
    <s v="(en blanco)"/>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5 - SANTIAGO"/>
    <s v="(en blanco)"/>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7 - VALVERDE"/>
    <s v="(en blanco)"/>
    <n v="15120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0 - HATO MAYOR"/>
    <s v="(en blanco)"/>
    <n v="159264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2 - SANTO DOMINGO"/>
    <s v="(en blanco)"/>
    <n v="56366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99 - MULTIPROVINCIAL"/>
    <s v="(en blanco)"/>
    <n v="2000000"/>
    <n v="0"/>
  </r>
  <r>
    <s v="2026"/>
    <x v="0"/>
    <x v="0"/>
    <x v="0"/>
    <x v="0"/>
    <s v="2 - Poder Ejecutivo"/>
    <s v="0201 - PRESIDENCIA DE LA REPÚBLICA"/>
    <s v="0010 - CONSEJO NACIONAL DE LA PERSONA ENVEJECIENTE"/>
    <s v="4 - SERVICIOS SOCIALES"/>
    <s v="4.5 - Protección social"/>
    <s v="4.5.10 - Asistencia social"/>
    <s v="2.3 - MATERIALES Y SUMINISTROS"/>
    <s v="2.3.5 - CUERO, CAUCHO Y PLÁSTICO"/>
    <s v="N"/>
    <s v="00 - N/A"/>
    <s v="10 - FONDO GENERAL"/>
    <s v="99 - MULTIPROVINCIAL"/>
    <s v="(en blanco)"/>
    <n v="2000000"/>
    <n v="0"/>
  </r>
  <r>
    <s v="2026"/>
    <x v="0"/>
    <x v="0"/>
    <x v="0"/>
    <x v="0"/>
    <s v="2 - Poder Ejecutivo"/>
    <s v="0201 - PRESIDENCIA DE LA REPÚBLICA"/>
    <s v="0010 - CONSEJO NACIONAL DE LA PERSONA ENVEJECIENTE"/>
    <s v="4 - SERVICIOS SOCIALES"/>
    <s v="4.5 - Protección social"/>
    <s v="4.5.10 - Asistencia social"/>
    <s v="2.3 - MATERIALES Y SUMINISTROS"/>
    <s v="2.3.6 - PRODUCTOS DE MINERALES, METÁLICOS Y NO METÁLICOS"/>
    <s v="N"/>
    <s v="00 - N/A"/>
    <s v="10 - FONDO GENERAL"/>
    <s v="99 - MULTIPROVINCIAL"/>
    <s v="(en blanco)"/>
    <n v="10100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1 - DISTRITO NACIONAL"/>
    <s v="(en blanco)"/>
    <n v="13902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2 - AZUA"/>
    <s v="(en blanco)"/>
    <n v="419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0 - INDEPENDENCIA"/>
    <s v="(en blanco)"/>
    <n v="151601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1 - LA ALTAGRACIA"/>
    <s v="(en blanco)"/>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3 - LA VEGA"/>
    <s v="(en blanco)"/>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6 - PEDERNALES"/>
    <s v="(en blanco)"/>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7 - PERAVIA"/>
    <s v="(en blanco)"/>
    <n v="29688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1 - SAN CRISTOBAL"/>
    <s v="(en blanco)"/>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2 - SAN JUAN"/>
    <s v="(en blanco)"/>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5 - SANTIAGO"/>
    <s v="(en blanco)"/>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7 - VALVERDE"/>
    <s v="(en blanco)"/>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0 - HATO MAYOR"/>
    <s v="(en blanco)"/>
    <n v="29688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2 - SANTO DOMINGO"/>
    <s v="(en blanco)"/>
    <n v="659252"/>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99 - MULTIPROVINCIAL"/>
    <s v="(en blanco)"/>
    <n v="9789015"/>
    <n v="99120"/>
  </r>
  <r>
    <s v="2026"/>
    <x v="0"/>
    <x v="0"/>
    <x v="0"/>
    <x v="0"/>
    <s v="2 - Poder Ejecutivo"/>
    <s v="0201 - PRESIDENCIA DE LA REPÚBLICA"/>
    <s v="0010 - CONSEJO NACIONAL DE LA PERSONA ENVEJECIENTE"/>
    <s v="4 - SERVICIOS SOCIALES"/>
    <s v="4.5 - Protección social"/>
    <s v="4.5.10 - Asistencia social"/>
    <s v="2.3 - MATERIALES Y SUMINISTROS"/>
    <s v="2.3.9 - PRODUCTOS Y ÚTILES VARIOS"/>
    <s v="N"/>
    <s v="00 - N/A"/>
    <s v="10 - FONDO GENERAL"/>
    <s v="99 - MULTIPROVINCIAL"/>
    <s v="(en blanco)"/>
    <n v="5180200"/>
    <n v="768977.86"/>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1 - REMUNERACIONES"/>
    <s v="N"/>
    <s v="00 - N/A"/>
    <s v="10 - FONDO GENERAL"/>
    <s v="99 - MULTIPROVINCIAL"/>
    <s v="(en blanco)"/>
    <n v="4290000"/>
    <n v="2022666.67"/>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2 - SOBRESUELDOS"/>
    <s v="N"/>
    <s v="00 - N/A"/>
    <s v="10 - FONDO GENERAL"/>
    <s v="99 - MULTIPROVINCIAL"/>
    <s v="(en blanco)"/>
    <n v="660000"/>
    <n v="232500"/>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5 - CONTRIBUCIONES A LA SEGURIDAD SOCIAL"/>
    <s v="N"/>
    <s v="00 - N/A"/>
    <s v="10 - FONDO GENERAL"/>
    <s v="99 - MULTIPROVINCIAL"/>
    <s v="(en blanco)"/>
    <n v="599769"/>
    <n v="306340.27999999997"/>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1 - REMUNERACIONES"/>
    <s v="N"/>
    <s v="00 - N/A"/>
    <s v="10 - FONDO GENERAL"/>
    <s v="99 - MULTIPROVINCIAL"/>
    <s v="(en blanco)"/>
    <n v="3510000"/>
    <n v="183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2 - SOBRESUELDOS"/>
    <s v="N"/>
    <s v="00 - N/A"/>
    <s v="10 - FONDO GENERAL"/>
    <s v="99 - MULTIPROVINCIAL"/>
    <s v="(en blanco)"/>
    <n v="540000"/>
    <n v="27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495396"/>
    <n v="288981"/>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1 - REMUNERACIONES"/>
    <s v="N"/>
    <s v="00 - N/A"/>
    <s v="10 - FONDO GENERAL"/>
    <s v="99 - MULTIPROVINCIAL"/>
    <s v="(en blanco)"/>
    <n v="3510000"/>
    <n v="192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2 - SOBRESUELDOS"/>
    <s v="N"/>
    <s v="00 - N/A"/>
    <s v="10 - FONDO GENERAL"/>
    <s v="99 - MULTIPROVINCIAL"/>
    <s v="(en blanco)"/>
    <n v="540000"/>
    <n v="27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5 - CONTRIBUCIONES A LA SEGURIDAD SOCIAL"/>
    <s v="N"/>
    <s v="00 - N/A"/>
    <s v="10 - FONDO GENERAL"/>
    <s v="99 - MULTIPROVINCIAL"/>
    <s v="(en blanco)"/>
    <n v="489681"/>
    <n v="290642.5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1 - REMUNERACIONES"/>
    <s v="N"/>
    <s v="00 - N/A"/>
    <s v="10 - FONDO GENERAL"/>
    <s v="99 - MULTIPROVINCIAL"/>
    <s v="(en blanco)"/>
    <n v="54665300"/>
    <n v="28811897.48999999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2 - SOBRESUELDOS"/>
    <s v="N"/>
    <s v="00 - N/A"/>
    <s v="10 - FONDO GENERAL"/>
    <s v="99 - MULTIPROVINCIAL"/>
    <s v="(en blanco)"/>
    <n v="8883604"/>
    <n v="4163266.6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7572479"/>
    <n v="4310958.560000000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1 - SERVICIOS BÁSICOS"/>
    <s v="N"/>
    <s v="00 - N/A"/>
    <s v="10 - FONDO GENERAL"/>
    <s v="99 - MULTIPROVINCIAL"/>
    <s v="(en blanco)"/>
    <n v="3600000"/>
    <n v="1881608.6600000001"/>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2 - PUBLICIDAD, IMPRESIÓN Y ENCUADERNACIÓN"/>
    <s v="N"/>
    <s v="00 - N/A"/>
    <s v="70 - DONACION EXTERNA"/>
    <s v="99 - MULTIPROVINCIAL"/>
    <s v="(en blanco)"/>
    <n v="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3 - VIÁTICOS"/>
    <s v="N"/>
    <s v="00 - N/A"/>
    <s v="10 - FONDO GENERAL"/>
    <s v="99 - MULTIPROVINCIAL"/>
    <s v="(en blanco)"/>
    <n v="45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4 - TRANSPORTE Y ALMACENAJE"/>
    <s v="N"/>
    <s v="00 - N/A"/>
    <s v="10 - FONDO GENERAL"/>
    <s v="99 - MULTIPROVINCIAL"/>
    <s v="(en blanco)"/>
    <n v="20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5 - ALQUILERES Y RENTAS"/>
    <s v="N"/>
    <s v="00 - N/A"/>
    <s v="10 - FONDO GENERAL"/>
    <s v="99 - MULTIPROVINCIAL"/>
    <s v="(en blanco)"/>
    <n v="16800000"/>
    <n v="9232730.639999998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6 - SEGUROS"/>
    <s v="N"/>
    <s v="00 - N/A"/>
    <s v="10 - FONDO GENERAL"/>
    <s v="99 - MULTIPROVINCIAL"/>
    <s v="(en blanco)"/>
    <n v="5302025"/>
    <n v="3174292.439999999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7 - SERVICIOS DE CONSERVACIÓN, REPARACIONES MENORES E INSTALACIONES TEMPORALES"/>
    <s v="N"/>
    <s v="00 - N/A"/>
    <s v="10 - FONDO GENERAL"/>
    <s v="99 - MULTIPROVINCIAL"/>
    <s v="(en blanco)"/>
    <n v="400000"/>
    <n v="135506.0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360000"/>
    <n v="71794.10000000000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70 - DONACION EXTERNA"/>
    <s v="99 - MULTIPROVINCIAL"/>
    <s v="(en blanco)"/>
    <n v="0"/>
    <n v="3697417.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010000"/>
    <n v="3398962.3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70 - DONACION EXTERNA"/>
    <s v="99 - MULTIPROVINCIAL"/>
    <s v="(en blanco)"/>
    <n v="0"/>
    <n v="105515.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1 - ALIMENTOS Y PRODUCTOS AGROFORESTALES"/>
    <s v="N"/>
    <s v="00 - N/A"/>
    <s v="10 - FONDO GENERAL"/>
    <s v="99 - MULTIPROVINCIAL"/>
    <s v="(en blanco)"/>
    <n v="100000"/>
    <n v="41322.08000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10 - FONDO GENERAL"/>
    <s v="99 - MULTIPROVINCIAL"/>
    <s v="(en blanco)"/>
    <n v="75000"/>
    <n v="23587.4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70 - DONACION EXTERNA"/>
    <s v="99 - MULTIPROVINCIAL"/>
    <s v="(en blanco)"/>
    <n v="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4205000"/>
    <n v="168000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10 - FONDO GENERAL"/>
    <s v="99 - MULTIPROVINCIAL"/>
    <s v="(en blanco)"/>
    <n v="687360"/>
    <n v="244066.2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70 - DONACION EXTERNA"/>
    <s v="99 - MULTIPROVINCIAL"/>
    <s v="(en blanco)"/>
    <n v="6347341"/>
    <n v="413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294005323"/>
    <n v="157578709.7300000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54699280"/>
    <n v="25684847.200000003"/>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0889693"/>
    <n v="23931160.07000000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8385000"/>
    <n v="8564790.289999999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56800"/>
    <n v="240570.1500000000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3 - VIÁTICOS"/>
    <s v="N"/>
    <s v="00 - N/A"/>
    <s v="10 - FONDO GENERAL"/>
    <s v="99 - MULTIPROVINCIAL"/>
    <s v="(en blanco)"/>
    <n v="22600000"/>
    <n v="18785951.649999999"/>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40000"/>
    <n v="60000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1585455"/>
    <n v="9484455.889999998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6 - SEGUROS"/>
    <s v="N"/>
    <s v="00 - N/A"/>
    <s v="10 - FONDO GENERAL"/>
    <s v="99 - MULTIPROVINCIAL"/>
    <s v="(en blanco)"/>
    <n v="11700000"/>
    <n v="2170495.180000000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84931"/>
    <n v="2771731.74"/>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0885937"/>
    <n v="24867867.33000000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5000000"/>
    <n v="13931575.869999999"/>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0000"/>
    <n v="1590002.5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3129750"/>
    <n v="2062875.999999999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4095000"/>
    <n v="455376.279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0000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12900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9439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2014855"/>
    <n v="10111293.3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6315211"/>
    <n v="1298603.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1 - REMUNERACIONES"/>
    <s v="N"/>
    <s v="00 - N/A"/>
    <s v="10 - FONDO GENERAL"/>
    <s v="99 - MULTIPROVINCIAL"/>
    <s v="(en blanco)"/>
    <n v="11468425"/>
    <n v="530635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2 - SOBRESUELDOS"/>
    <s v="N"/>
    <s v="00 - N/A"/>
    <s v="10 - FONDO GENERAL"/>
    <s v="99 - MULTIPROVINCIAL"/>
    <s v="(en blanco)"/>
    <n v="15958611"/>
    <n v="8227460.83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25816"/>
    <n v="813994.16"/>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1 - SERVICIOS BÁSICOS"/>
    <s v="N"/>
    <s v="00 - N/A"/>
    <s v="10 - FONDO GENERAL"/>
    <s v="99 - MULTIPROVINCIAL"/>
    <s v="(en blanco)"/>
    <n v="2970000"/>
    <n v="1337843.0399999998"/>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5 - ALQUILERES Y RENTAS"/>
    <s v="N"/>
    <s v="00 - N/A"/>
    <s v="10 - FONDO GENERAL"/>
    <s v="99 - MULTIPROVINCIAL"/>
    <s v="(en blanco)"/>
    <n v="25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6 - SEGUROS"/>
    <s v="N"/>
    <s v="00 - N/A"/>
    <s v="10 - FONDO GENERAL"/>
    <s v="99 - MULTIPROVINCIAL"/>
    <s v="(en blanco)"/>
    <n v="115000"/>
    <n v="89916.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00000"/>
    <n v="4348672.050000000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00000"/>
    <n v="99763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700000"/>
    <n v="349704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50000"/>
    <n v="64858.5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800000"/>
    <n v="426232.5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61737.5999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0000"/>
    <n v="87240.6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400000"/>
    <n v="2515061.0399999996"/>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897289"/>
    <n v="436987.8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130678043"/>
    <n v="67431700.7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33170762"/>
    <n v="16473282.7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17944296"/>
    <n v="10159085.23999999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18846400"/>
    <n v="6025163.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2 - PUBLICIDAD, IMPRESIÓN Y ENCUADERNACIÓN"/>
    <s v="N"/>
    <s v="00 - N/A"/>
    <s v="10 - FONDO GENERAL"/>
    <s v="99 - MULTIPROVINCIAL"/>
    <s v="(en blanco)"/>
    <n v="261000"/>
    <n v="5870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885600"/>
    <n v="3068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2000000"/>
    <n v="1698788.4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7 - SERVICIOS DE CONSERVACIÓN, REPARACIONES MENORES E INSTALACIONES TEMPORALES"/>
    <s v="N"/>
    <s v="00 - N/A"/>
    <s v="10 - FONDO GENERAL"/>
    <s v="99 - MULTIPROVINCIAL"/>
    <s v="(en blanco)"/>
    <n v="1080000"/>
    <n v="789948.0299999999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408000"/>
    <n v="3453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9 - OTRAS CONTRATACIONES DE SERVICIOS"/>
    <s v="N"/>
    <s v="00 - N/A"/>
    <s v="10 - FONDO GENERAL"/>
    <s v="99 - MULTIPROVINCIAL"/>
    <s v="(en blanco)"/>
    <n v="150000"/>
    <n v="971831.6"/>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271300"/>
    <n v="288427.92000000004"/>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279472"/>
    <n v="488372.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362200"/>
    <n v="35087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5 - CUERO, CAUCHO Y PLÁSTICO"/>
    <s v="N"/>
    <s v="00 - N/A"/>
    <s v="10 - FONDO GENERAL"/>
    <s v="99 - MULTIPROVINCIAL"/>
    <s v="(en blanco)"/>
    <n v="1080"/>
    <n v="11788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55000"/>
    <n v="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5805000"/>
    <n v="27600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21197800"/>
    <n v="1213008.25"/>
  </r>
  <r>
    <s v="2026"/>
    <x v="0"/>
    <x v="0"/>
    <x v="0"/>
    <x v="0"/>
    <s v="2 - Poder Ejecutivo"/>
    <s v="0201 - PRESIDENCIA DE LA REPÚBLICA"/>
    <s v="0012 - CONSEJO NACIONAL DE DROGAS"/>
    <s v="4 - SERVICIOS SOCIALES"/>
    <s v="4.2 - Salud"/>
    <s v="4.2.98 - Investigación y desarrollo relacionados con la salud"/>
    <s v="2.1 - REMUNERACIONES Y CONTRIBUCIONES"/>
    <s v="2.1.1 - REMUNERACIONES"/>
    <s v="N"/>
    <s v="00 - N/A"/>
    <s v="10 - FONDO GENERAL"/>
    <s v="99 - MULTIPROVINCIAL"/>
    <s v="(en blanco)"/>
    <n v="4197310"/>
    <n v="1834590"/>
  </r>
  <r>
    <s v="2026"/>
    <x v="0"/>
    <x v="0"/>
    <x v="0"/>
    <x v="0"/>
    <s v="2 - Poder Ejecutivo"/>
    <s v="0201 - PRESIDENCIA DE LA REPÚBLICA"/>
    <s v="0012 - CONSEJO NACIONAL DE DROGAS"/>
    <s v="4 - SERVICIOS SOCIALES"/>
    <s v="4.2 - Salud"/>
    <s v="4.2.98 - Investigación y desarrollo relacionados con la salud"/>
    <s v="2.1 - REMUNERACIONES Y CONTRIBUCIONES"/>
    <s v="2.1.2 - SOBRESUELDOS"/>
    <s v="N"/>
    <s v="00 - N/A"/>
    <s v="10 - FONDO GENERAL"/>
    <s v="99 - MULTIPROVINCIAL"/>
    <s v="(en blanco)"/>
    <n v="322870"/>
    <n v="0"/>
  </r>
  <r>
    <s v="2026"/>
    <x v="0"/>
    <x v="0"/>
    <x v="0"/>
    <x v="0"/>
    <s v="2 - Poder Ejecutivo"/>
    <s v="0201 - PRESIDENCIA DE LA REPÚBLICA"/>
    <s v="0012 - CONSEJO NACIONAL DE DROGAS"/>
    <s v="4 - SERVICIOS SOCIALES"/>
    <s v="4.2 - Salud"/>
    <s v="4.2.98 - Investigación y desarrollo relacionados con la salud"/>
    <s v="2.1 - REMUNERACIONES Y CONTRIBUCIONES"/>
    <s v="2.1.5 - CONTRIBUCIONES A LA SEGURIDAD SOCIAL"/>
    <s v="N"/>
    <s v="00 - N/A"/>
    <s v="10 - FONDO GENERAL"/>
    <s v="99 - MULTIPROVINCIAL"/>
    <s v="(en blanco)"/>
    <n v="592401"/>
    <n v="279123.34000000003"/>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10 - FONDO GENERAL"/>
    <s v="99 - MULTIPROVINCIAL"/>
    <s v="(en blanco)"/>
    <n v="126376913"/>
    <n v="68100898.140000001"/>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50 - CRÉDITO INTERNO"/>
    <s v="99 - MULTIPROVINCIAL"/>
    <s v="(en blanco)"/>
    <n v="0"/>
    <n v="999200"/>
  </r>
  <r>
    <s v="2026"/>
    <x v="0"/>
    <x v="0"/>
    <x v="0"/>
    <x v="0"/>
    <s v="2 - Poder Ejecutivo"/>
    <s v="0201 - PRESIDENCIA DE LA REPÚBLICA"/>
    <s v="0015 - DIRECCIÓN GENERAL DE DESARROLLO DE LA COMUNIDAD"/>
    <s v="4 - SERVICIOS SOCIALES"/>
    <s v="4.5 - Protección social"/>
    <s v="4.5.10 - Asistencia social"/>
    <s v="2.1 - REMUNERACIONES Y CONTRIBUCIONES"/>
    <s v="2.1.2 - SOBRESUELDOS"/>
    <s v="N"/>
    <s v="00 - N/A"/>
    <s v="10 - FONDO GENERAL"/>
    <s v="99 - MULTIPROVINCIAL"/>
    <s v="(en blanco)"/>
    <n v="30798788"/>
    <n v="12676990.869999999"/>
  </r>
  <r>
    <s v="2026"/>
    <x v="0"/>
    <x v="0"/>
    <x v="0"/>
    <x v="0"/>
    <s v="2 - Poder Ejecutivo"/>
    <s v="0201 - PRESIDENCIA DE LA REPÚBLICA"/>
    <s v="0015 - DIRECCIÓN GENERAL DE DESARROLLO DE LA COMUNIDAD"/>
    <s v="4 - SERVICIOS SOCIALES"/>
    <s v="4.5 - Protección social"/>
    <s v="4.5.10 - Asistencia social"/>
    <s v="2.1 - REMUNERACIONES Y CONTRIBUCIONES"/>
    <s v="2.1.5 - CONTRIBUCIONES A LA SEGURIDAD SOCIAL"/>
    <s v="N"/>
    <s v="00 - N/A"/>
    <s v="10 - FONDO GENERAL"/>
    <s v="99 - MULTIPROVINCIAL"/>
    <s v="(en blanco)"/>
    <n v="17302518"/>
    <n v="9513133.0800000001"/>
  </r>
  <r>
    <s v="2026"/>
    <x v="0"/>
    <x v="0"/>
    <x v="0"/>
    <x v="0"/>
    <s v="2 - Poder Ejecutivo"/>
    <s v="0201 - PRESIDENCIA DE LA REPÚBLICA"/>
    <s v="0015 - DIRECCIÓN GENERAL DE DESARROLLO DE LA COMUNIDAD"/>
    <s v="4 - SERVICIOS SOCIALES"/>
    <s v="4.5 - Protección social"/>
    <s v="4.5.10 - Asistencia social"/>
    <s v="2.2 - CONTRATACIÓN DE SERVICIOS"/>
    <s v="2.2.1 - SERVICIOS BÁSICOS"/>
    <s v="N"/>
    <s v="00 - N/A"/>
    <s v="10 - FONDO GENERAL"/>
    <s v="99 - MULTIPROVINCIAL"/>
    <s v="(en blanco)"/>
    <n v="9953917"/>
    <n v="4982066.2"/>
  </r>
  <r>
    <s v="2026"/>
    <x v="0"/>
    <x v="0"/>
    <x v="0"/>
    <x v="0"/>
    <s v="2 - Poder Ejecutivo"/>
    <s v="0201 - PRESIDENCIA DE LA REPÚBLICA"/>
    <s v="0015 - DIRECCIÓN GENERAL DE DESARROLLO DE LA COMUNIDAD"/>
    <s v="4 - SERVICIOS SOCIALES"/>
    <s v="4.5 - Protección social"/>
    <s v="4.5.10 - Asistencia social"/>
    <s v="2.2 - CONTRATACIÓN DE SERVICIOS"/>
    <s v="2.2.2 - PUBLICIDAD, IMPRESIÓN Y ENCUADERNACIÓN"/>
    <s v="N"/>
    <s v="00 - N/A"/>
    <s v="10 - FONDO GENERAL"/>
    <s v="99 - MULTIPROVINCIAL"/>
    <s v="(en blanco)"/>
    <n v="1159188"/>
    <n v="346700"/>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10 - FONDO GENERAL"/>
    <s v="99 - MULTIPROVINCIAL"/>
    <s v="(en blanco)"/>
    <n v="2000000"/>
    <n v="1286092.03"/>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50 - CRÉDITO INTERNO"/>
    <s v="99 - MULTIPROVINCIAL"/>
    <s v="(en blanco)"/>
    <n v="0"/>
    <n v="389446.26"/>
  </r>
  <r>
    <s v="2026"/>
    <x v="0"/>
    <x v="0"/>
    <x v="0"/>
    <x v="0"/>
    <s v="2 - Poder Ejecutivo"/>
    <s v="0201 - PRESIDENCIA DE LA REPÚBLICA"/>
    <s v="0015 - DIRECCIÓN GENERAL DE DESARROLLO DE LA COMUNIDAD"/>
    <s v="4 - SERVICIOS SOCIALES"/>
    <s v="4.5 - Protección social"/>
    <s v="4.5.10 - Asistencia social"/>
    <s v="2.2 - CONTRATACIÓN DE SERVICIOS"/>
    <s v="2.2.4 - TRANSPORTE Y ALMACENAJE"/>
    <s v="N"/>
    <s v="00 - N/A"/>
    <s v="10 - FONDO GENERAL"/>
    <s v="99 - MULTIPROVINCIAL"/>
    <s v="(en blanco)"/>
    <n v="300000"/>
    <n v="253165.09"/>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10 - FONDO GENERAL"/>
    <s v="99 - MULTIPROVINCIAL"/>
    <s v="(en blanco)"/>
    <n v="6787598"/>
    <n v="2525686.88"/>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50 - CRÉDITO INTERNO"/>
    <s v="99 - MULTIPROVINCIAL"/>
    <s v="(en blanco)"/>
    <n v="0"/>
    <n v="990067.15"/>
  </r>
  <r>
    <s v="2026"/>
    <x v="0"/>
    <x v="0"/>
    <x v="0"/>
    <x v="0"/>
    <s v="2 - Poder Ejecutivo"/>
    <s v="0201 - PRESIDENCIA DE LA REPÚBLICA"/>
    <s v="0015 - DIRECCIÓN GENERAL DE DESARROLLO DE LA COMUNIDAD"/>
    <s v="4 - SERVICIOS SOCIALES"/>
    <s v="4.5 - Protección social"/>
    <s v="4.5.10 - Asistencia social"/>
    <s v="2.2 - CONTRATACIÓN DE SERVICIOS"/>
    <s v="2.2.6 - SEGUROS"/>
    <s v="N"/>
    <s v="00 - N/A"/>
    <s v="10 - FONDO GENERAL"/>
    <s v="99 - MULTIPROVINCIAL"/>
    <s v="(en blanco)"/>
    <n v="3400000"/>
    <n v="1975839.1300000001"/>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10 - FONDO GENERAL"/>
    <s v="99 - MULTIPROVINCIAL"/>
    <s v="(en blanco)"/>
    <n v="3906723"/>
    <n v="544205.81000000006"/>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50 - CRÉDITO INTERNO"/>
    <s v="99 - MULTIPROVINCIAL"/>
    <s v="(en blanco)"/>
    <n v="0"/>
    <n v="3916217.37"/>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10 - FONDO GENERAL"/>
    <s v="99 - MULTIPROVINCIAL"/>
    <s v="(en blanco)"/>
    <n v="2350000"/>
    <n v="718410.78"/>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50 - CRÉDITO INTERNO"/>
    <s v="99 - MULTIPROVINCIAL"/>
    <s v="(en blanco)"/>
    <n v="0"/>
    <n v="4130000"/>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10 - FONDO GENERAL"/>
    <s v="99 - MULTIPROVINCIAL"/>
    <s v="(en blanco)"/>
    <n v="754000"/>
    <n v="1849605.75"/>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50 - CRÉDITO INTERNO"/>
    <s v="99 - MULTIPROVINCIAL"/>
    <s v="(en blanco)"/>
    <n v="0"/>
    <n v="628552.95999999996"/>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10 - FONDO GENERAL"/>
    <s v="99 - MULTIPROVINCIAL"/>
    <s v="(en blanco)"/>
    <n v="2320000"/>
    <n v="901309.74"/>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50 - CRÉDITO INTERNO"/>
    <s v="99 - MULTIPROVINCIAL"/>
    <s v="(en blanco)"/>
    <n v="0"/>
    <n v="7392796.7599999998"/>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10 - FONDO GENERAL"/>
    <s v="99 - MULTIPROVINCIAL"/>
    <s v="(en blanco)"/>
    <n v="566000"/>
    <n v="582042.46"/>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50 - CRÉDITO INTERNO"/>
    <s v="99 - MULTIPROVINCIAL"/>
    <s v="(en blanco)"/>
    <n v="0"/>
    <n v="1337412"/>
  </r>
  <r>
    <s v="2026"/>
    <x v="0"/>
    <x v="0"/>
    <x v="0"/>
    <x v="0"/>
    <s v="2 - Poder Ejecutivo"/>
    <s v="0201 - PRESIDENCIA DE LA REPÚBLICA"/>
    <s v="0015 - DIRECCIÓN GENERAL DE DESARROLLO DE LA COMUNIDAD"/>
    <s v="4 - SERVICIOS SOCIALES"/>
    <s v="4.5 - Protección social"/>
    <s v="4.5.10 - Asistencia social"/>
    <s v="2.3 - MATERIALES Y SUMINISTROS"/>
    <s v="2.3.3 - PAPEL, CARTÓN E IMPRESOS"/>
    <s v="N"/>
    <s v="00 - N/A"/>
    <s v="10 - FONDO GENERAL"/>
    <s v="99 - MULTIPROVINCIAL"/>
    <s v="(en blanco)"/>
    <n v="217950"/>
    <n v="29446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10 - FONDO GENERAL"/>
    <s v="99 - MULTIPROVINCIAL"/>
    <s v="(en blanco)"/>
    <n v="1900000"/>
    <n v="247422.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50 - CRÉDITO INTERNO"/>
    <s v="99 - MULTIPROVINCIAL"/>
    <s v="(en blanco)"/>
    <n v="0"/>
    <n v="994750"/>
  </r>
  <r>
    <s v="2026"/>
    <x v="0"/>
    <x v="0"/>
    <x v="0"/>
    <x v="0"/>
    <s v="2 - Poder Ejecutivo"/>
    <s v="0201 - PRESIDENCIA DE LA REPÚBLICA"/>
    <s v="0015 - DIRECCIÓN GENERAL DE DESARROLLO DE LA COMUNIDAD"/>
    <s v="4 - SERVICIOS SOCIALES"/>
    <s v="4.5 - Protección social"/>
    <s v="4.5.10 - Asistencia social"/>
    <s v="2.3 - MATERIALES Y SUMINISTROS"/>
    <s v="2.3.5 - CUERO, CAUCHO Y PLÁSTICO"/>
    <s v="N"/>
    <s v="00 - N/A"/>
    <s v="10 - FONDO GENERAL"/>
    <s v="99 - MULTIPROVINCIAL"/>
    <s v="(en blanco)"/>
    <n v="412100"/>
    <n v="7664"/>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10 - FONDO GENERAL"/>
    <s v="99 - MULTIPROVINCIAL"/>
    <s v="(en blanco)"/>
    <n v="100000"/>
    <n v="76577.86"/>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50 - CRÉDITO INTERNO"/>
    <s v="99 - MULTIPROVINCIAL"/>
    <s v="(en blanco)"/>
    <n v="0"/>
    <n v="3968181.9399999995"/>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10 - FONDO GENERAL"/>
    <s v="99 - MULTIPROVINCIAL"/>
    <s v="(en blanco)"/>
    <n v="12995000"/>
    <n v="7001315.8099999996"/>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50 - CRÉDITO INTERNO"/>
    <s v="99 - MULTIPROVINCIAL"/>
    <s v="(en blanco)"/>
    <n v="0"/>
    <n v="750000"/>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10 - FONDO GENERAL"/>
    <s v="99 - MULTIPROVINCIAL"/>
    <s v="(en blanco)"/>
    <n v="20534329"/>
    <n v="2251950.36"/>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50 - CRÉDITO INTERNO"/>
    <s v="99 - MULTIPROVINCIAL"/>
    <s v="(en blanco)"/>
    <n v="0"/>
    <n v="2411831.4"/>
  </r>
  <r>
    <s v="2026"/>
    <x v="0"/>
    <x v="0"/>
    <x v="0"/>
    <x v="0"/>
    <s v="2 - Poder Ejecutivo"/>
    <s v="0201 - PRESIDENCIA DE LA REPÚBLICA"/>
    <s v="0016 - DIRECCION GENERAL DE DESARROLLO FRONTERIZO"/>
    <s v="4 - SERVICIOS SOCIALES"/>
    <s v="4.5 - Protección social"/>
    <s v="4.5.10 - Asistencia social"/>
    <s v="2.1 - REMUNERACIONES Y CONTRIBUCIONES"/>
    <s v="2.1.1 - REMUNERACIONES"/>
    <s v="N"/>
    <s v="00 - N/A"/>
    <s v="10 - FONDO GENERAL"/>
    <s v="99 - MULTIPROVINCIAL"/>
    <s v="(en blanco)"/>
    <n v="133284214"/>
    <n v="78197542.070000008"/>
  </r>
  <r>
    <s v="2026"/>
    <x v="0"/>
    <x v="0"/>
    <x v="0"/>
    <x v="0"/>
    <s v="2 - Poder Ejecutivo"/>
    <s v="0201 - PRESIDENCIA DE LA REPÚBLICA"/>
    <s v="0016 - DIRECCION GENERAL DE DESARROLLO FRONTERIZO"/>
    <s v="4 - SERVICIOS SOCIALES"/>
    <s v="4.5 - Protección social"/>
    <s v="4.5.10 - Asistencia social"/>
    <s v="2.1 - REMUNERACIONES Y CONTRIBUCIONES"/>
    <s v="2.1.2 - SOBRESUELDOS"/>
    <s v="N"/>
    <s v="00 - N/A"/>
    <s v="10 - FONDO GENERAL"/>
    <s v="99 - MULTIPROVINCIAL"/>
    <s v="(en blanco)"/>
    <n v="23513680"/>
    <n v="10170521.02"/>
  </r>
  <r>
    <s v="2026"/>
    <x v="0"/>
    <x v="0"/>
    <x v="0"/>
    <x v="0"/>
    <s v="2 - Poder Ejecutivo"/>
    <s v="0201 - PRESIDENCIA DE LA REPÚBLICA"/>
    <s v="0016 - DIRECCION GENERAL DE DESARROLLO FRONTERIZO"/>
    <s v="4 - SERVICIOS SOCIALES"/>
    <s v="4.5 - Protección social"/>
    <s v="4.5.10 - Asistencia social"/>
    <s v="2.1 - REMUNERACIONES Y CONTRIBUCIONES"/>
    <s v="2.1.5 - CONTRIBUCIONES A LA SEGURIDAD SOCIAL"/>
    <s v="N"/>
    <s v="00 - N/A"/>
    <s v="10 - FONDO GENERAL"/>
    <s v="99 - MULTIPROVINCIAL"/>
    <s v="(en blanco)"/>
    <n v="18649767"/>
    <n v="10711061.369999999"/>
  </r>
  <r>
    <s v="2026"/>
    <x v="0"/>
    <x v="0"/>
    <x v="0"/>
    <x v="0"/>
    <s v="2 - Poder Ejecutivo"/>
    <s v="0201 - PRESIDENCIA DE LA REPÚBLICA"/>
    <s v="0016 - DIRECCION GENERAL DE DESARROLLO FRONTERIZO"/>
    <s v="4 - SERVICIOS SOCIALES"/>
    <s v="4.5 - Protección social"/>
    <s v="4.5.10 - Asistencia social"/>
    <s v="2.2 - CONTRATACIÓN DE SERVICIOS"/>
    <s v="2.2.1 - SERVICIOS BÁSICOS"/>
    <s v="N"/>
    <s v="00 - N/A"/>
    <s v="10 - FONDO GENERAL"/>
    <s v="99 - MULTIPROVINCIAL"/>
    <s v="(en blanco)"/>
    <n v="8847696"/>
    <n v="5697854.5299999993"/>
  </r>
  <r>
    <s v="2026"/>
    <x v="0"/>
    <x v="0"/>
    <x v="0"/>
    <x v="0"/>
    <s v="2 - Poder Ejecutivo"/>
    <s v="0201 - PRESIDENCIA DE LA REPÚBLICA"/>
    <s v="0016 - DIRECCION GENERAL DE DESARROLLO FRONTERIZO"/>
    <s v="4 - SERVICIOS SOCIALES"/>
    <s v="4.5 - Protección social"/>
    <s v="4.5.10 - Asistencia social"/>
    <s v="2.2 - CONTRATACIÓN DE SERVICIOS"/>
    <s v="2.2.2 - PUBLICIDAD, IMPRESIÓN Y ENCUADERNACIÓN"/>
    <s v="N"/>
    <s v="00 - N/A"/>
    <s v="10 - FONDO GENERAL"/>
    <s v="99 - MULTIPROVINCIAL"/>
    <s v="(en blanco)"/>
    <n v="150000"/>
    <n v="0"/>
  </r>
  <r>
    <s v="2026"/>
    <x v="0"/>
    <x v="0"/>
    <x v="0"/>
    <x v="0"/>
    <s v="2 - Poder Ejecutivo"/>
    <s v="0201 - PRESIDENCIA DE LA REPÚBLICA"/>
    <s v="0016 - DIRECCION GENERAL DE DESARROLLO FRONTERIZO"/>
    <s v="4 - SERVICIOS SOCIALES"/>
    <s v="4.5 - Protección social"/>
    <s v="4.5.10 - Asistencia social"/>
    <s v="2.2 - CONTRATACIÓN DE SERVICIOS"/>
    <s v="2.2.3 - VIÁTICOS"/>
    <s v="N"/>
    <s v="00 - N/A"/>
    <s v="10 - FONDO GENERAL"/>
    <s v="99 - MULTIPROVINCIAL"/>
    <s v="(en blanco)"/>
    <n v="3600000"/>
    <n v="2099493.02"/>
  </r>
  <r>
    <s v="2026"/>
    <x v="0"/>
    <x v="0"/>
    <x v="0"/>
    <x v="0"/>
    <s v="2 - Poder Ejecutivo"/>
    <s v="0201 - PRESIDENCIA DE LA REPÚBLICA"/>
    <s v="0016 - DIRECCION GENERAL DE DESARROLLO FRONTERIZO"/>
    <s v="4 - SERVICIOS SOCIALES"/>
    <s v="4.5 - Protección social"/>
    <s v="4.5.10 - Asistencia social"/>
    <s v="2.2 - CONTRATACIÓN DE SERVICIOS"/>
    <s v="2.2.5 - ALQUILERES Y RENTAS"/>
    <s v="N"/>
    <s v="00 - N/A"/>
    <s v="10 - FONDO GENERAL"/>
    <s v="99 - MULTIPROVINCIAL"/>
    <s v="(en blanco)"/>
    <n v="5454560"/>
    <n v="978349.69"/>
  </r>
  <r>
    <s v="2026"/>
    <x v="0"/>
    <x v="0"/>
    <x v="0"/>
    <x v="0"/>
    <s v="2 - Poder Ejecutivo"/>
    <s v="0201 - PRESIDENCIA DE LA REPÚBLICA"/>
    <s v="0016 - DIRECCION GENERAL DE DESARROLLO FRONTERIZO"/>
    <s v="4 - SERVICIOS SOCIALES"/>
    <s v="4.5 - Protección social"/>
    <s v="4.5.10 - Asistencia social"/>
    <s v="2.2 - CONTRATACIÓN DE SERVICIOS"/>
    <s v="2.2.6 - SEGUROS"/>
    <s v="N"/>
    <s v="00 - N/A"/>
    <s v="10 - FONDO GENERAL"/>
    <s v="99 - MULTIPROVINCIAL"/>
    <s v="(en blanco)"/>
    <n v="2900000"/>
    <n v="1583798"/>
  </r>
  <r>
    <s v="2026"/>
    <x v="0"/>
    <x v="0"/>
    <x v="0"/>
    <x v="0"/>
    <s v="2 - Poder Ejecutivo"/>
    <s v="0201 - PRESIDENCIA DE LA REPÚBLICA"/>
    <s v="0016 - DIRECCION GENERAL DE DESARROLLO FRONTERIZO"/>
    <s v="4 - SERVICIOS SOCIALES"/>
    <s v="4.5 - Protección social"/>
    <s v="4.5.10 - Asistencia social"/>
    <s v="2.2 - CONTRATACIÓN DE SERVICIOS"/>
    <s v="2.2.7 - SERVICIOS DE CONSERVACIÓN, REPARACIONES MENORES E INSTALACIONES TEMPORALES"/>
    <s v="N"/>
    <s v="00 - N/A"/>
    <s v="10 - FONDO GENERAL"/>
    <s v="99 - MULTIPROVINCIAL"/>
    <s v="(en blanco)"/>
    <n v="4800000"/>
    <n v="2071899.69"/>
  </r>
  <r>
    <s v="2026"/>
    <x v="0"/>
    <x v="0"/>
    <x v="0"/>
    <x v="0"/>
    <s v="2 - Poder Ejecutivo"/>
    <s v="0201 - PRESIDENCIA DE LA REPÚBLICA"/>
    <s v="0016 - DIRECCION GENERAL DE DESARROLLO FRONTERIZO"/>
    <s v="4 - SERVICIOS SOCIALES"/>
    <s v="4.5 - Protección social"/>
    <s v="4.5.10 - Asistencia social"/>
    <s v="2.2 - CONTRATACIÓN DE SERVICIOS"/>
    <s v="2.2.8 - OTROS SERVICIOS NO INCLUIDOS EN CONCEPTOS ANTERIORES"/>
    <s v="N"/>
    <s v="00 - N/A"/>
    <s v="10 - FONDO GENERAL"/>
    <s v="99 - MULTIPROVINCIAL"/>
    <s v="(en blanco)"/>
    <n v="980295"/>
    <n v="974999.18"/>
  </r>
  <r>
    <s v="2026"/>
    <x v="0"/>
    <x v="0"/>
    <x v="0"/>
    <x v="0"/>
    <s v="2 - Poder Ejecutivo"/>
    <s v="0201 - PRESIDENCIA DE LA REPÚBLICA"/>
    <s v="0016 - DIRECCION GENERAL DE DESARROLLO FRONTERIZO"/>
    <s v="4 - SERVICIOS SOCIALES"/>
    <s v="4.5 - Protección social"/>
    <s v="4.5.10 - Asistencia social"/>
    <s v="2.2 - CONTRATACIÓN DE SERVICIOS"/>
    <s v="2.2.9 - OTRAS CONTRATACIONES DE SERVICIOS"/>
    <s v="N"/>
    <s v="00 - N/A"/>
    <s v="10 - FONDO GENERAL"/>
    <s v="99 - MULTIPROVINCIAL"/>
    <s v="(en blanco)"/>
    <n v="300000"/>
    <n v="100146.55"/>
  </r>
  <r>
    <s v="2026"/>
    <x v="0"/>
    <x v="0"/>
    <x v="0"/>
    <x v="0"/>
    <s v="2 - Poder Ejecutivo"/>
    <s v="0201 - PRESIDENCIA DE LA REPÚBLICA"/>
    <s v="0016 - DIRECCION GENERAL DE DESARROLLO FRONTERIZO"/>
    <s v="4 - SERVICIOS SOCIALES"/>
    <s v="4.5 - Protección social"/>
    <s v="4.5.10 - Asistencia social"/>
    <s v="2.3 - MATERIALES Y SUMINISTROS"/>
    <s v="2.3.1 - ALIMENTOS Y PRODUCTOS AGROFORESTALES"/>
    <s v="N"/>
    <s v="00 - N/A"/>
    <s v="10 - FONDO GENERAL"/>
    <s v="99 - MULTIPROVINCIAL"/>
    <s v="(en blanco)"/>
    <n v="1870000"/>
    <n v="287077.52"/>
  </r>
  <r>
    <s v="2026"/>
    <x v="0"/>
    <x v="0"/>
    <x v="0"/>
    <x v="0"/>
    <s v="2 - Poder Ejecutivo"/>
    <s v="0201 - PRESIDENCIA DE LA REPÚBLICA"/>
    <s v="0016 - DIRECCION GENERAL DE DESARROLLO FRONTERIZO"/>
    <s v="4 - SERVICIOS SOCIALES"/>
    <s v="4.5 - Protección social"/>
    <s v="4.5.10 - Asistencia social"/>
    <s v="2.3 - MATERIALES Y SUMINISTROS"/>
    <s v="2.3.2 - TEXTILES Y VESTUARIOS"/>
    <s v="N"/>
    <s v="00 - N/A"/>
    <s v="10 - FONDO GENERAL"/>
    <s v="99 - MULTIPROVINCIAL"/>
    <s v="(en blanco)"/>
    <n v="900000"/>
    <n v="110684"/>
  </r>
  <r>
    <s v="2026"/>
    <x v="0"/>
    <x v="0"/>
    <x v="0"/>
    <x v="0"/>
    <s v="2 - Poder Ejecutivo"/>
    <s v="0201 - PRESIDENCIA DE LA REPÚBLICA"/>
    <s v="0016 - DIRECCION GENERAL DE DESARROLLO FRONTERIZO"/>
    <s v="4 - SERVICIOS SOCIALES"/>
    <s v="4.5 - Protección social"/>
    <s v="4.5.10 - Asistencia social"/>
    <s v="2.3 - MATERIALES Y SUMINISTROS"/>
    <s v="2.3.3 - PAPEL, CARTÓN E IMPRESOS"/>
    <s v="N"/>
    <s v="00 - N/A"/>
    <s v="10 - FONDO GENERAL"/>
    <s v="99 - MULTIPROVINCIAL"/>
    <s v="(en blanco)"/>
    <n v="300000"/>
    <n v="155707.91999999998"/>
  </r>
  <r>
    <s v="2026"/>
    <x v="0"/>
    <x v="0"/>
    <x v="0"/>
    <x v="0"/>
    <s v="2 - Poder Ejecutivo"/>
    <s v="0201 - PRESIDENCIA DE LA REPÚBLICA"/>
    <s v="0016 - DIRECCION GENERAL DE DESARROLLO FRONTERIZO"/>
    <s v="4 - SERVICIOS SOCIALES"/>
    <s v="4.5 - Protección social"/>
    <s v="4.5.10 - Asistencia social"/>
    <s v="2.3 - MATERIALES Y SUMINISTROS"/>
    <s v="2.3.4 - PRODUCTOS FARMACÉUTICOS"/>
    <s v="N"/>
    <s v="00 - N/A"/>
    <s v="10 - FONDO GENERAL"/>
    <s v="99 - MULTIPROVINCIAL"/>
    <s v="(en blanco)"/>
    <n v="0"/>
    <n v="0"/>
  </r>
  <r>
    <s v="2026"/>
    <x v="0"/>
    <x v="0"/>
    <x v="0"/>
    <x v="0"/>
    <s v="2 - Poder Ejecutivo"/>
    <s v="0201 - PRESIDENCIA DE LA REPÚBLICA"/>
    <s v="0016 - DIRECCION GENERAL DE DESARROLLO FRONTERIZO"/>
    <s v="4 - SERVICIOS SOCIALES"/>
    <s v="4.5 - Protección social"/>
    <s v="4.5.10 - Asistencia social"/>
    <s v="2.3 - MATERIALES Y SUMINISTROS"/>
    <s v="2.3.5 - CUERO, CAUCHO Y PLÁSTICO"/>
    <s v="N"/>
    <s v="00 - N/A"/>
    <s v="10 - FONDO GENERAL"/>
    <s v="99 - MULTIPROVINCIAL"/>
    <s v="(en blanco)"/>
    <n v="768769"/>
    <n v="717755.99"/>
  </r>
  <r>
    <s v="2026"/>
    <x v="0"/>
    <x v="0"/>
    <x v="0"/>
    <x v="0"/>
    <s v="2 - Poder Ejecutivo"/>
    <s v="0201 - PRESIDENCIA DE LA REPÚBLICA"/>
    <s v="0016 - DIRECCION GENERAL DE DESARROLLO FRONTERIZO"/>
    <s v="4 - SERVICIOS SOCIALES"/>
    <s v="4.5 - Protección social"/>
    <s v="4.5.10 - Asistencia social"/>
    <s v="2.3 - MATERIALES Y SUMINISTROS"/>
    <s v="2.3.6 - PRODUCTOS DE MINERALES, METÁLICOS Y NO METÁLICOS"/>
    <s v="N"/>
    <s v="00 - N/A"/>
    <s v="10 - FONDO GENERAL"/>
    <s v="99 - MULTIPROVINCIAL"/>
    <s v="(en blanco)"/>
    <n v="90000"/>
    <n v="22939.200000000001"/>
  </r>
  <r>
    <s v="2026"/>
    <x v="0"/>
    <x v="0"/>
    <x v="0"/>
    <x v="0"/>
    <s v="2 - Poder Ejecutivo"/>
    <s v="0201 - PRESIDENCIA DE LA REPÚBLICA"/>
    <s v="0016 - DIRECCION GENERAL DE DESARROLLO FRONTERIZO"/>
    <s v="4 - SERVICIOS SOCIALES"/>
    <s v="4.5 - Protección social"/>
    <s v="4.5.10 - Asistencia social"/>
    <s v="2.3 - MATERIALES Y SUMINISTROS"/>
    <s v="2.3.7 - COMBUSTIBLES, LUBRICANTES, PRODUCTOS QUÍMICOS Y CONEXOS"/>
    <s v="N"/>
    <s v="00 - N/A"/>
    <s v="10 - FONDO GENERAL"/>
    <s v="99 - MULTIPROVINCIAL"/>
    <s v="(en blanco)"/>
    <n v="17070000"/>
    <n v="3297359.15"/>
  </r>
  <r>
    <s v="2026"/>
    <x v="0"/>
    <x v="0"/>
    <x v="0"/>
    <x v="0"/>
    <s v="2 - Poder Ejecutivo"/>
    <s v="0201 - PRESIDENCIA DE LA REPÚBLICA"/>
    <s v="0016 - DIRECCION GENERAL DE DESARROLLO FRONTERIZO"/>
    <s v="4 - SERVICIOS SOCIALES"/>
    <s v="4.5 - Protección social"/>
    <s v="4.5.10 - Asistencia social"/>
    <s v="2.3 - MATERIALES Y SUMINISTROS"/>
    <s v="2.3.9 - PRODUCTOS Y ÚTILES VARIOS"/>
    <s v="N"/>
    <s v="00 - N/A"/>
    <s v="10 - FONDO GENERAL"/>
    <s v="99 - MULTIPROVINCIAL"/>
    <s v="(en blanco)"/>
    <n v="7150000"/>
    <n v="1044884.62"/>
  </r>
  <r>
    <s v="2026"/>
    <x v="0"/>
    <x v="0"/>
    <x v="0"/>
    <x v="0"/>
    <s v="2 - Poder Ejecutivo"/>
    <s v="0201 - PRESIDENCIA DE LA REPÚBLICA"/>
    <s v="0017 - DIRECCIÓN DE DESARROLLO SOCIAL SUPÉRATE"/>
    <s v="4 - SERVICIOS SOCIALES"/>
    <s v="4.5 - Protección social"/>
    <s v="4.5.10 - Asistencia social"/>
    <s v="2.1 - REMUNERACIONES Y CONTRIBUCIONES"/>
    <s v="2.1.1 - REMUNERACIONES"/>
    <s v="N"/>
    <s v="00 - N/A"/>
    <s v="10 - FONDO GENERAL"/>
    <s v="99 - MULTIPROVINCIAL"/>
    <s v="(en blanco)"/>
    <n v="2370686595"/>
    <n v="1256291930.4699998"/>
  </r>
  <r>
    <s v="2026"/>
    <x v="0"/>
    <x v="0"/>
    <x v="0"/>
    <x v="0"/>
    <s v="2 - Poder Ejecutivo"/>
    <s v="0201 - PRESIDENCIA DE LA REPÚBLICA"/>
    <s v="0017 - DIRECCIÓN DE DESARROLLO SOCIAL SUPÉRATE"/>
    <s v="4 - SERVICIOS SOCIALES"/>
    <s v="4.5 - Protección social"/>
    <s v="4.5.10 - Asistencia social"/>
    <s v="2.1 - REMUNERACIONES Y CONTRIBUCIONES"/>
    <s v="2.1.2 - SOBRESUELDOS"/>
    <s v="N"/>
    <s v="00 - N/A"/>
    <s v="10 - FONDO GENERAL"/>
    <s v="99 - MULTIPROVINCIAL"/>
    <s v="(en blanco)"/>
    <n v="318806692"/>
    <n v="121675071.57999998"/>
  </r>
  <r>
    <s v="2026"/>
    <x v="0"/>
    <x v="0"/>
    <x v="0"/>
    <x v="0"/>
    <s v="2 - Poder Ejecutivo"/>
    <s v="0201 - PRESIDENCIA DE LA REPÚBLICA"/>
    <s v="0017 - DIRECCIÓN DE DESARROLLO SOCIAL SUPÉRATE"/>
    <s v="4 - SERVICIOS SOCIALES"/>
    <s v="4.5 - Protección social"/>
    <s v="4.5.10 - Asistencia social"/>
    <s v="2.1 - REMUNERACIONES Y CONTRIBUCIONES"/>
    <s v="2.1.5 - CONTRIBUCIONES A LA SEGURIDAD SOCIAL"/>
    <s v="N"/>
    <s v="00 - N/A"/>
    <s v="10 - FONDO GENERAL"/>
    <s v="99 - MULTIPROVINCIAL"/>
    <s v="(en blanco)"/>
    <n v="323602968"/>
    <n v="185740058.97000012"/>
  </r>
  <r>
    <s v="2026"/>
    <x v="0"/>
    <x v="0"/>
    <x v="0"/>
    <x v="0"/>
    <s v="2 - Poder Ejecutivo"/>
    <s v="0201 - PRESIDENCIA DE LA REPÚBLICA"/>
    <s v="0017 - DIRECCIÓN DE DESARROLLO SOCIAL SUPÉRATE"/>
    <s v="4 - SERVICIOS SOCIALES"/>
    <s v="4.5 - Protección social"/>
    <s v="4.5.10 - Asistencia social"/>
    <s v="2.2 - CONTRATACIÓN DE SERVICIOS"/>
    <s v="2.2.1 - SERVICIOS BÁSICOS"/>
    <s v="N"/>
    <s v="00 - N/A"/>
    <s v="10 - FONDO GENERAL"/>
    <s v="99 - MULTIPROVINCIAL"/>
    <s v="(en blanco)"/>
    <n v="226355762"/>
    <n v="97977846.719999999"/>
  </r>
  <r>
    <s v="2026"/>
    <x v="0"/>
    <x v="0"/>
    <x v="0"/>
    <x v="0"/>
    <s v="2 - Poder Ejecutivo"/>
    <s v="0201 - PRESIDENCIA DE LA REPÚBLICA"/>
    <s v="0017 - DIRECCIÓN DE DESARROLLO SOCIAL SUPÉRATE"/>
    <s v="4 - SERVICIOS SOCIALES"/>
    <s v="4.5 - Protección social"/>
    <s v="4.5.10 - Asistencia social"/>
    <s v="2.2 - CONTRATACIÓN DE SERVICIOS"/>
    <s v="2.2.2 - PUBLICIDAD, IMPRESIÓN Y ENCUADERNACIÓN"/>
    <s v="N"/>
    <s v="00 - N/A"/>
    <s v="10 - FONDO GENERAL"/>
    <s v="99 - MULTIPROVINCIAL"/>
    <s v="(en blanco)"/>
    <n v="12700000"/>
    <n v="3623585.86"/>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10 - FONDO GENERAL"/>
    <s v="99 - MULTIPROVINCIAL"/>
    <s v="(en blanco)"/>
    <n v="40000000"/>
    <n v="6607233.4299999997"/>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60 - CREDITO EXTERNO"/>
    <s v="99 - MULTIPROVINCIAL"/>
    <s v="(en blanco)"/>
    <n v="20000000"/>
    <n v="0"/>
  </r>
  <r>
    <s v="2026"/>
    <x v="0"/>
    <x v="0"/>
    <x v="0"/>
    <x v="0"/>
    <s v="2 - Poder Ejecutivo"/>
    <s v="0201 - PRESIDENCIA DE LA REPÚBLICA"/>
    <s v="0017 - DIRECCIÓN DE DESARROLLO SOCIAL SUPÉRATE"/>
    <s v="4 - SERVICIOS SOCIALES"/>
    <s v="4.5 - Protección social"/>
    <s v="4.5.10 - Asistencia social"/>
    <s v="2.2 - CONTRATACIÓN DE SERVICIOS"/>
    <s v="2.2.4 - TRANSPORTE Y ALMACENAJE"/>
    <s v="N"/>
    <s v="00 - N/A"/>
    <s v="10 - FONDO GENERAL"/>
    <s v="99 - MULTIPROVINCIAL"/>
    <s v="(en blanco)"/>
    <n v="3800000"/>
    <n v="0"/>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10 - FONDO GENERAL"/>
    <s v="99 - MULTIPROVINCIAL"/>
    <s v="(en blanco)"/>
    <n v="82296304"/>
    <n v="27606207.220000003"/>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60 - CREDITO EXTERNO"/>
    <s v="99 - MULTIPROVINCIAL"/>
    <s v="(en blanco)"/>
    <n v="5000000"/>
    <n v="0"/>
  </r>
  <r>
    <s v="2026"/>
    <x v="0"/>
    <x v="0"/>
    <x v="0"/>
    <x v="0"/>
    <s v="2 - Poder Ejecutivo"/>
    <s v="0201 - PRESIDENCIA DE LA REPÚBLICA"/>
    <s v="0017 - DIRECCIÓN DE DESARROLLO SOCIAL SUPÉRATE"/>
    <s v="4 - SERVICIOS SOCIALES"/>
    <s v="4.5 - Protección social"/>
    <s v="4.5.10 - Asistencia social"/>
    <s v="2.2 - CONTRATACIÓN DE SERVICIOS"/>
    <s v="2.2.6 - SEGUROS"/>
    <s v="N"/>
    <s v="00 - N/A"/>
    <s v="10 - FONDO GENERAL"/>
    <s v="99 - MULTIPROVINCIAL"/>
    <s v="(en blanco)"/>
    <n v="67600000"/>
    <n v="22639975.560000002"/>
  </r>
  <r>
    <s v="2026"/>
    <x v="0"/>
    <x v="0"/>
    <x v="0"/>
    <x v="0"/>
    <s v="2 - Poder Ejecutivo"/>
    <s v="0201 - PRESIDENCIA DE LA REPÚBLICA"/>
    <s v="0017 - DIRECCIÓN DE DESARROLLO SOCIAL SUPÉRATE"/>
    <s v="4 - SERVICIOS SOCIALES"/>
    <s v="4.5 - Protección social"/>
    <s v="4.5.10 - Asistencia social"/>
    <s v="2.2 - CONTRATACIÓN DE SERVICIOS"/>
    <s v="2.2.7 - SERVICIOS DE CONSERVACIÓN, REPARACIONES MENORES E INSTALACIONES TEMPORALES"/>
    <s v="N"/>
    <s v="00 - N/A"/>
    <s v="10 - FONDO GENERAL"/>
    <s v="99 - MULTIPROVINCIAL"/>
    <s v="(en blanco)"/>
    <n v="33430000"/>
    <n v="2125233.2000000002"/>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10 - FONDO GENERAL"/>
    <s v="99 - MULTIPROVINCIAL"/>
    <s v="(en blanco)"/>
    <n v="95025736"/>
    <n v="14892794.59"/>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60 - CREDITO EXTERNO"/>
    <s v="99 - MULTIPROVINCIAL"/>
    <s v="(en blanco)"/>
    <n v="60000000"/>
    <n v="0"/>
  </r>
  <r>
    <s v="2026"/>
    <x v="0"/>
    <x v="0"/>
    <x v="0"/>
    <x v="0"/>
    <s v="2 - Poder Ejecutivo"/>
    <s v="0201 - PRESIDENCIA DE LA REPÚBLICA"/>
    <s v="0017 - DIRECCIÓN DE DESARROLLO SOCIAL SUPÉRATE"/>
    <s v="4 - SERVICIOS SOCIALES"/>
    <s v="4.5 - Protección social"/>
    <s v="4.5.10 - Asistencia social"/>
    <s v="2.2 - CONTRATACIÓN DE SERVICIOS"/>
    <s v="2.2.9 - OTRAS CONTRATACIONES DE SERVICIOS"/>
    <s v="N"/>
    <s v="00 - N/A"/>
    <s v="10 - FONDO GENERAL"/>
    <s v="99 - MULTIPROVINCIAL"/>
    <s v="(en blanco)"/>
    <n v="21080000"/>
    <n v="3903908.96"/>
  </r>
  <r>
    <s v="2026"/>
    <x v="0"/>
    <x v="0"/>
    <x v="0"/>
    <x v="0"/>
    <s v="2 - Poder Ejecutivo"/>
    <s v="0201 - PRESIDENCIA DE LA REPÚBLICA"/>
    <s v="0017 - DIRECCIÓN DE DESARROLLO SOCIAL SUPÉRATE"/>
    <s v="4 - SERVICIOS SOCIALES"/>
    <s v="4.5 - Protección social"/>
    <s v="4.5.10 - Asistencia social"/>
    <s v="2.3 - MATERIALES Y SUMINISTROS"/>
    <s v="2.3.1 - ALIMENTOS Y PRODUCTOS AGROFORESTALES"/>
    <s v="N"/>
    <s v="00 - N/A"/>
    <s v="10 - FONDO GENERAL"/>
    <s v="99 - MULTIPROVINCIAL"/>
    <s v="(en blanco)"/>
    <n v="77387932"/>
    <n v="9553910.3200000003"/>
  </r>
  <r>
    <s v="2026"/>
    <x v="0"/>
    <x v="0"/>
    <x v="0"/>
    <x v="0"/>
    <s v="2 - Poder Ejecutivo"/>
    <s v="0201 - PRESIDENCIA DE LA REPÚBLICA"/>
    <s v="0017 - DIRECCIÓN DE DESARROLLO SOCIAL SUPÉRATE"/>
    <s v="4 - SERVICIOS SOCIALES"/>
    <s v="4.5 - Protección social"/>
    <s v="4.5.10 - Asistencia social"/>
    <s v="2.3 - MATERIALES Y SUMINISTROS"/>
    <s v="2.3.2 - TEXTILES Y VESTUARIOS"/>
    <s v="N"/>
    <s v="00 - N/A"/>
    <s v="10 - FONDO GENERAL"/>
    <s v="99 - MULTIPROVINCIAL"/>
    <s v="(en blanco)"/>
    <n v="4050000"/>
    <n v="7540.2"/>
  </r>
  <r>
    <s v="2026"/>
    <x v="0"/>
    <x v="0"/>
    <x v="0"/>
    <x v="0"/>
    <s v="2 - Poder Ejecutivo"/>
    <s v="0201 - PRESIDENCIA DE LA REPÚBLICA"/>
    <s v="0017 - DIRECCIÓN DE DESARROLLO SOCIAL SUPÉRATE"/>
    <s v="4 - SERVICIOS SOCIALES"/>
    <s v="4.5 - Protección social"/>
    <s v="4.5.10 - Asistencia social"/>
    <s v="2.3 - MATERIALES Y SUMINISTROS"/>
    <s v="2.3.3 - PAPEL, CARTÓN E IMPRESOS"/>
    <s v="N"/>
    <s v="00 - N/A"/>
    <s v="10 - FONDO GENERAL"/>
    <s v="99 - MULTIPROVINCIAL"/>
    <s v="(en blanco)"/>
    <n v="4540000"/>
    <n v="724826.8"/>
  </r>
  <r>
    <s v="2026"/>
    <x v="0"/>
    <x v="0"/>
    <x v="0"/>
    <x v="0"/>
    <s v="2 - Poder Ejecutivo"/>
    <s v="0201 - PRESIDENCIA DE LA REPÚBLICA"/>
    <s v="0017 - DIRECCIÓN DE DESARROLLO SOCIAL SUPÉRATE"/>
    <s v="4 - SERVICIOS SOCIALES"/>
    <s v="4.5 - Protección social"/>
    <s v="4.5.10 - Asistencia social"/>
    <s v="2.3 - MATERIALES Y SUMINISTROS"/>
    <s v="2.3.4 - PRODUCTOS FARMACÉUTICOS"/>
    <s v="N"/>
    <s v="00 - N/A"/>
    <s v="10 - FONDO GENERAL"/>
    <s v="99 - MULTIPROVINCIAL"/>
    <s v="(en blanco)"/>
    <n v="5300000"/>
    <n v="3602.88"/>
  </r>
  <r>
    <s v="2026"/>
    <x v="0"/>
    <x v="0"/>
    <x v="0"/>
    <x v="0"/>
    <s v="2 - Poder Ejecutivo"/>
    <s v="0201 - PRESIDENCIA DE LA REPÚBLICA"/>
    <s v="0017 - DIRECCIÓN DE DESARROLLO SOCIAL SUPÉRATE"/>
    <s v="4 - SERVICIOS SOCIALES"/>
    <s v="4.5 - Protección social"/>
    <s v="4.5.10 - Asistencia social"/>
    <s v="2.3 - MATERIALES Y SUMINISTROS"/>
    <s v="2.3.5 - CUERO, CAUCHO Y PLÁSTICO"/>
    <s v="N"/>
    <s v="00 - N/A"/>
    <s v="10 - FONDO GENERAL"/>
    <s v="99 - MULTIPROVINCIAL"/>
    <s v="(en blanco)"/>
    <n v="4300000"/>
    <n v="36096.199999999997"/>
  </r>
  <r>
    <s v="2026"/>
    <x v="0"/>
    <x v="0"/>
    <x v="0"/>
    <x v="0"/>
    <s v="2 - Poder Ejecutivo"/>
    <s v="0201 - PRESIDENCIA DE LA REPÚBLICA"/>
    <s v="0017 - DIRECCIÓN DE DESARROLLO SOCIAL SUPÉRATE"/>
    <s v="4 - SERVICIOS SOCIALES"/>
    <s v="4.5 - Protección social"/>
    <s v="4.5.10 - Asistencia social"/>
    <s v="2.3 - MATERIALES Y SUMINISTROS"/>
    <s v="2.3.6 - PRODUCTOS DE MINERALES, METÁLICOS Y NO METÁLICOS"/>
    <s v="N"/>
    <s v="00 - N/A"/>
    <s v="10 - FONDO GENERAL"/>
    <s v="99 - MULTIPROVINCIAL"/>
    <s v="(en blanco)"/>
    <n v="6450000"/>
    <n v="637370.22"/>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10 - FONDO GENERAL"/>
    <s v="99 - MULTIPROVINCIAL"/>
    <s v="(en blanco)"/>
    <n v="66700000"/>
    <n v="1961876.9700000002"/>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60 - CREDITO EXTERNO"/>
    <s v="99 - MULTIPROVINCIAL"/>
    <s v="(en blanco)"/>
    <n v="10000000"/>
    <n v="0"/>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10 - FONDO GENERAL"/>
    <s v="99 - MULTIPROVINCIAL"/>
    <s v="(en blanco)"/>
    <n v="75330659"/>
    <n v="3807431.8000000003"/>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70 - DONACION EXTERNA"/>
    <s v="99 - MULTIPROVINCIAL"/>
    <s v="(en blanco)"/>
    <n v="7005765"/>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1 - REMUNERACIONES"/>
    <s v="N"/>
    <s v="00 - N/A"/>
    <s v="10 - FONDO GENERAL"/>
    <s v="99 - MULTIPROVINCIAL"/>
    <s v="(en blanco)"/>
    <n v="45203000"/>
    <n v="10523133.33"/>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2 - SOBRESUELDOS"/>
    <s v="N"/>
    <s v="00 - N/A"/>
    <s v="10 - FONDO GENERAL"/>
    <s v="99 - MULTIPROVINCIAL"/>
    <s v="(en blanco)"/>
    <n v="13462000"/>
    <n v="305813.57"/>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5 - CONTRIBUCIONES A LA SEGURIDAD SOCIAL"/>
    <s v="N"/>
    <s v="00 - N/A"/>
    <s v="10 - FONDO GENERAL"/>
    <s v="99 - MULTIPROVINCIAL"/>
    <s v="(en blanco)"/>
    <n v="6295198"/>
    <n v="861121.75000000012"/>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1 - SERVICIOS BÁSICOS"/>
    <s v="N"/>
    <s v="00 - N/A"/>
    <s v="10 - FONDO GENERAL"/>
    <s v="99 - MULTIPROVINCIAL"/>
    <s v="(en blanco)"/>
    <n v="125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2 - PUBLICIDAD, IMPRESIÓN Y ENCUADERNACIÓN"/>
    <s v="N"/>
    <s v="00 - N/A"/>
    <s v="10 - FONDO GENERAL"/>
    <s v="99 - MULTIPROVINCIAL"/>
    <s v="(en blanco)"/>
    <n v="100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3 - VIÁTICOS"/>
    <s v="N"/>
    <s v="00 - N/A"/>
    <s v="10 - FONDO GENERAL"/>
    <s v="99 - MULTIPROVINCIAL"/>
    <s v="(en blanco)"/>
    <n v="4000000"/>
    <n v="429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5 - ALQUILERES Y RENTAS"/>
    <s v="N"/>
    <s v="00 - N/A"/>
    <s v="10 - FONDO GENERAL"/>
    <s v="99 - MULTIPROVINCIAL"/>
    <s v="(en blanco)"/>
    <n v="2799999"/>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7 - SERVICIOS DE CONSERVACIÓN, REPARACIONES MENORES E INSTALACIONES TEMPORALES"/>
    <s v="N"/>
    <s v="00 - N/A"/>
    <s v="10 - FONDO GENERAL"/>
    <s v="99 - MULTIPROVINCIAL"/>
    <s v="(en blanco)"/>
    <n v="14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8 - OTROS SERVICIOS NO INCLUIDOS EN CONCEPTOS ANTERIORES"/>
    <s v="N"/>
    <s v="00 - N/A"/>
    <s v="10 - FONDO GENERAL"/>
    <s v="99 - MULTIPROVINCIAL"/>
    <s v="(en blanco)"/>
    <n v="2837733"/>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9 - OTRAS CONTRATACIONES DE SERVICIOS"/>
    <s v="N"/>
    <s v="00 - N/A"/>
    <s v="10 - FONDO GENERAL"/>
    <s v="99 - MULTIPROVINCIAL"/>
    <s v="(en blanco)"/>
    <n v="475151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1 - ALIMENTOS Y PRODUCTOS AGROFORESTALES"/>
    <s v="N"/>
    <s v="00 - N/A"/>
    <s v="10 - FONDO GENERAL"/>
    <s v="99 - MULTIPROVINCIAL"/>
    <s v="(en blanco)"/>
    <n v="36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3 - PAPEL, CARTÓN E IMPRESOS"/>
    <s v="N"/>
    <s v="00 - N/A"/>
    <s v="10 - FONDO GENERAL"/>
    <s v="99 - MULTIPROVINCIAL"/>
    <s v="(en blanco)"/>
    <n v="19933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6 - PRODUCTOS DE MINERALES, METÁLICOS Y NO METÁLICOS"/>
    <s v="N"/>
    <s v="00 - N/A"/>
    <s v="10 - FONDO GENERAL"/>
    <s v="99 - MULTIPROVINCIAL"/>
    <s v="(en blanco)"/>
    <n v="4285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7 - COMBUSTIBLES, LUBRICANTES, PRODUCTOS QUÍMICOS Y CONEXOS"/>
    <s v="N"/>
    <s v="00 - N/A"/>
    <s v="10 - FONDO GENERAL"/>
    <s v="99 - MULTIPROVINCIAL"/>
    <s v="(en blanco)"/>
    <n v="7029856"/>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9 - PRODUCTOS Y ÚTILES VARIOS"/>
    <s v="N"/>
    <s v="00 - N/A"/>
    <s v="10 - FONDO GENERAL"/>
    <s v="99 - MULTIPROVINCIAL"/>
    <s v="(en blanco)"/>
    <n v="1865571"/>
    <n v="0"/>
  </r>
  <r>
    <s v="2026"/>
    <x v="0"/>
    <x v="0"/>
    <x v="0"/>
    <x v="0"/>
    <s v="2 - Poder Ejecutivo"/>
    <s v="0201 - PRESIDENCIA DE LA REPÚBLICA"/>
    <s v="0017 - DIRECCIÓN DE DESARROLLO SOCIAL SUPÉRATE"/>
    <s v="4 - SERVICIOS SOCIALES"/>
    <s v="4.6 - Equidad de género"/>
    <s v="4.6.03 - Acciones para una cultura de igualdad de género."/>
    <s v="2.1 - REMUNERACIONES Y CONTRIBUCIONES"/>
    <s v="2.1.1 - REMUNERACIONES"/>
    <s v="N"/>
    <s v="00 - N/A"/>
    <s v="10 - FONDO GENERAL"/>
    <s v="99 - MULTIPROVINCIAL"/>
    <s v="(en blanco)"/>
    <n v="153000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5 - ALQUILERES Y RENTAS"/>
    <s v="N"/>
    <s v="00 - N/A"/>
    <s v="10 - FONDO GENERAL"/>
    <s v="99 - MULTIPROVINCIAL"/>
    <s v="(en blanco)"/>
    <n v="208535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9 - OTRAS CONTRATACIONES DE SERVICIOS"/>
    <s v="N"/>
    <s v="00 - N/A"/>
    <s v="10 - FONDO GENERAL"/>
    <s v="99 - MULTIPROVINCIAL"/>
    <s v="(en blanco)"/>
    <n v="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1 - ALIMENTOS Y PRODUCTOS AGROFORESTALES"/>
    <s v="N"/>
    <s v="00 - N/A"/>
    <s v="10 - FONDO GENERAL"/>
    <s v="99 - MULTIPROVINCIAL"/>
    <s v="(en blanco)"/>
    <n v="384650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9 - PRODUCTOS Y ÚTILES VARIOS"/>
    <s v="N"/>
    <s v="00 - N/A"/>
    <s v="10 - FONDO GENERAL"/>
    <s v="99 - MULTIPROVINCIAL"/>
    <s v="(en blanco)"/>
    <n v="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1 - REMUNERACIONES"/>
    <s v="N"/>
    <s v="00 - N/A"/>
    <s v="10 - FONDO GENERAL"/>
    <s v="99 - MULTIPROVINCIAL"/>
    <s v="(en blanco)"/>
    <n v="17405792"/>
    <n v="8400671.4400000013"/>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2 - SOBRESUELDOS"/>
    <s v="N"/>
    <s v="00 - N/A"/>
    <s v="10 - FONDO GENERAL"/>
    <s v="99 - MULTIPROVINCIAL"/>
    <s v="(en blanco)"/>
    <n v="3301200"/>
    <n v="1025618.37"/>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212011"/>
    <n v="1156056.23"/>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1 - SERVICIOS BÁSICOS"/>
    <s v="N"/>
    <s v="00 - N/A"/>
    <s v="10 - FONDO GENERAL"/>
    <s v="99 - MULTIPROVINCIAL"/>
    <s v="(en blanco)"/>
    <n v="1941000"/>
    <n v="701131.54"/>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0100000"/>
    <n v="10075260.379999999"/>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3 - VIÁTICOS"/>
    <s v="N"/>
    <s v="00 - N/A"/>
    <s v="10 - FONDO GENERAL"/>
    <s v="99 - MULTIPROVINCIAL"/>
    <s v="(en blanco)"/>
    <n v="1200000"/>
    <n v="202452.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4 - TRANSPORTE Y ALMACENAJE"/>
    <s v="N"/>
    <s v="00 - N/A"/>
    <s v="10 - FONDO GENERAL"/>
    <s v="99 - MULTIPROVINCIAL"/>
    <s v="(en blanco)"/>
    <n v="40000"/>
    <n v="14000"/>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5 - ALQUILERES Y RENTAS"/>
    <s v="N"/>
    <s v="00 - N/A"/>
    <s v="10 - FONDO GENERAL"/>
    <s v="99 - MULTIPROVINCIAL"/>
    <s v="(en blanco)"/>
    <n v="8100000"/>
    <n v="4260272.6399999997"/>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6 - SEGUROS"/>
    <s v="N"/>
    <s v="00 - N/A"/>
    <s v="10 - FONDO GENERAL"/>
    <s v="99 - MULTIPROVINCIAL"/>
    <s v="(en blanco)"/>
    <n v="1700000"/>
    <n v="593180.97"/>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923808"/>
    <n v="38329.00999999999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4330000"/>
    <n v="1715328.4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9 - OTRAS CONTRATACIONES DE SERVICIOS"/>
    <s v="N"/>
    <s v="00 - N/A"/>
    <s v="10 - FONDO GENERAL"/>
    <s v="99 - MULTIPROVINCIAL"/>
    <s v="(en blanco)"/>
    <n v="2200000"/>
    <n v="1057882.95"/>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1 - ALIMENTOS Y PRODUCTOS AGROFORESTALES"/>
    <s v="N"/>
    <s v="00 - N/A"/>
    <s v="10 - FONDO GENERAL"/>
    <s v="99 - MULTIPROVINCIAL"/>
    <s v="(en blanco)"/>
    <n v="1650000"/>
    <n v="492187.63"/>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2 - TEXTILES Y VESTUARIOS"/>
    <s v="N"/>
    <s v="00 - N/A"/>
    <s v="10 - FONDO GENERAL"/>
    <s v="99 - MULTIPROVINCIAL"/>
    <s v="(en blanco)"/>
    <n v="3600000"/>
    <n v="138060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3 - PAPEL, CARTÓN E IMPRESOS"/>
    <s v="N"/>
    <s v="00 - N/A"/>
    <s v="10 - FONDO GENERAL"/>
    <s v="99 - MULTIPROVINCIAL"/>
    <s v="(en blanco)"/>
    <n v="780000"/>
    <n v="695284.35"/>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5 - CUERO, CAUCHO Y PLÁSTICO"/>
    <s v="N"/>
    <s v="00 - N/A"/>
    <s v="10 - FONDO GENERAL"/>
    <s v="99 - MULTIPROVINCIAL"/>
    <s v="(en blanco)"/>
    <n v="600000"/>
    <n v="7552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205000"/>
    <n v="1749642.4"/>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9 - PRODUCTOS Y ÚTILES VARIOS"/>
    <s v="N"/>
    <s v="00 - N/A"/>
    <s v="10 - FONDO GENERAL"/>
    <s v="99 - MULTIPROVINCIAL"/>
    <s v="(en blanco)"/>
    <n v="966943"/>
    <n v="135059.88"/>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1 - REMUNERACIONES"/>
    <s v="N"/>
    <s v="00 - N/A"/>
    <s v="10 - FONDO GENERAL"/>
    <s v="99 - MULTIPROVINCIAL"/>
    <s v="(en blanco)"/>
    <n v="1190113921"/>
    <n v="498775283.25999993"/>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2 - SOBRESUELDOS"/>
    <s v="N"/>
    <s v="00 - N/A"/>
    <s v="10 - FONDO GENERAL"/>
    <s v="99 - MULTIPROVINCIAL"/>
    <s v="(en blanco)"/>
    <n v="0"/>
    <n v="87447026.829999998"/>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4 - GRATIFICACIONES Y BONIFICACIONES"/>
    <s v="N"/>
    <s v="00 - N/A"/>
    <s v="10 - FONDO GENERAL"/>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5 - CONTRIBUCIONES A LA SEGURIDAD SOCIAL"/>
    <s v="N"/>
    <s v="00 - N/A"/>
    <s v="10 - FONDO GENERAL"/>
    <s v="99 - MULTIPROVINCIAL"/>
    <s v="(en blanco)"/>
    <n v="129158712"/>
    <n v="71776310.32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1 - SERVICIOS BÁSICOS"/>
    <s v="N"/>
    <s v="00 - N/A"/>
    <s v="10 - FONDO GENERAL"/>
    <s v="99 - MULTIPROVINCIAL"/>
    <s v="(en blanco)"/>
    <n v="0"/>
    <n v="31874158.20999999"/>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10 - FONDO GENERAL"/>
    <s v="99 - MULTIPROVINCIAL"/>
    <s v="(en blanco)"/>
    <n v="0"/>
    <n v="232766.37"/>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10 - FONDO GENERAL"/>
    <s v="99 - MULTIPROVINCIAL"/>
    <s v="(en blanco)"/>
    <n v="0"/>
    <n v="21057045.049999997"/>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4 - TRANSPORTE Y ALMACENAJE"/>
    <s v="N"/>
    <s v="00 - N/A"/>
    <s v="10 - FONDO GENERAL"/>
    <s v="99 - MULTIPROVINCIAL"/>
    <s v="(en blanco)"/>
    <n v="0"/>
    <n v="1171232.94"/>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10 - FONDO GENERAL"/>
    <s v="99 - MULTIPROVINCIAL"/>
    <s v="(en blanco)"/>
    <n v="0"/>
    <n v="43999320.069999985"/>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20 - FONDOS CON DESTINO ESPECÍFICO"/>
    <s v="99 - MULTIPROVINCIAL"/>
    <s v="(en blanco)"/>
    <n v="0"/>
    <n v="124320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6 - SEGUROS"/>
    <s v="N"/>
    <s v="00 - N/A"/>
    <s v="10 - FONDO GENERAL"/>
    <s v="99 - MULTIPROVINCIAL"/>
    <s v="(en blanco)"/>
    <n v="0"/>
    <n v="15106473.690000001"/>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10 - FONDO GENERAL"/>
    <s v="99 - MULTIPROVINCIAL"/>
    <s v="(en blanco)"/>
    <n v="0"/>
    <n v="2583848.299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10 - FONDO GENERAL"/>
    <s v="99 - MULTIPROVINCIAL"/>
    <s v="(en blanco)"/>
    <n v="0"/>
    <n v="4157596.62"/>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10 - FONDO GENERAL"/>
    <s v="99 - MULTIPROVINCIAL"/>
    <s v="(en blanco)"/>
    <n v="357653562"/>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20 - FONDOS CON DESTINO ESPECÍFICO"/>
    <s v="99 - MULTIPROVINCIAL"/>
    <s v="(en blanco)"/>
    <n v="39592079"/>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10 - FONDO GENERAL"/>
    <s v="99 - MULTIPROVINCIAL"/>
    <s v="(en blanco)"/>
    <n v="6274127770"/>
    <n v="1439792597.3800001"/>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20 - FONDOS CON DESTINO ESPECÍFICO"/>
    <s v="99 - MULTIPROVINCIAL"/>
    <s v="(en blanco)"/>
    <n v="1031221367"/>
    <n v="14308909.280000001"/>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50 - CRÉDITO INTERNO"/>
    <s v="99 - MULTIPROVINCIAL"/>
    <s v="(en blanco)"/>
    <n v="0"/>
    <n v="359523099.79999995"/>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10 - FONDO GENERAL"/>
    <s v="99 - MULTIPROVINCIAL"/>
    <s v="(en blanco)"/>
    <n v="0"/>
    <n v="1682000"/>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50 - CRÉDITO INTERNO"/>
    <s v="99 - MULTIPROVINCIAL"/>
    <s v="(en blanco)"/>
    <n v="0"/>
    <n v="2114642.6"/>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10 - FONDO GENERAL"/>
    <s v="99 - MULTIPROVINCIAL"/>
    <s v="(en blanco)"/>
    <n v="0"/>
    <n v="2927061.98"/>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4 - PRODUCTOS FARMACÉUTICOS"/>
    <s v="N"/>
    <s v="00 - N/A"/>
    <s v="10 - FONDO GENERAL"/>
    <s v="99 - MULTIPROVINCIAL"/>
    <s v="(en blanco)"/>
    <n v="0"/>
    <n v="809721.87"/>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10 - FONDO GENERAL"/>
    <s v="99 - MULTIPROVINCIAL"/>
    <s v="(en blanco)"/>
    <n v="0"/>
    <n v="2658168.61"/>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10 - FONDO GENERAL"/>
    <s v="99 - MULTIPROVINCIAL"/>
    <s v="(en blanco)"/>
    <n v="0"/>
    <n v="63271.58"/>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50 - CRÉDITO INTERNO"/>
    <s v="99 - MULTIPROVINCIAL"/>
    <s v="(en blanco)"/>
    <n v="0"/>
    <n v="39017976.289999999"/>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10 - FONDO GENERAL"/>
    <s v="99 - MULTIPROVINCIAL"/>
    <s v="(en blanco)"/>
    <n v="0"/>
    <n v="20685916.200000003"/>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10 - FONDO GENERAL"/>
    <s v="99 - MULTIPROVINCIAL"/>
    <s v="(en blanco)"/>
    <n v="384574349"/>
    <n v="33418349.609999996"/>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20 - FONDOS CON DESTINO ESPECÍFICO"/>
    <s v="99 - MULTIPROVINCIAL"/>
    <s v="(en blanco)"/>
    <n v="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50 - CRÉDITO INTERNO"/>
    <s v="99 - MULTIPROVINCIAL"/>
    <s v="(en blanco)"/>
    <n v="0"/>
    <n v="6234088.21"/>
  </r>
  <r>
    <s v="2026"/>
    <x v="0"/>
    <x v="0"/>
    <x v="0"/>
    <x v="0"/>
    <s v="2 - Poder Ejecutivo"/>
    <s v="0201 - PRESIDENCIA DE LA REPÚBLICA"/>
    <s v="0018 - DIRECCIÓN DE ASISTENCIA SOCIAL Y ALIMENTACIÓN COMUNITARIA"/>
    <s v="4 - SERVICIOS SOCIALES"/>
    <s v="4.5 - Protección social"/>
    <s v="4.5.10 - Asistencia social"/>
    <s v="2.9 - GASTOS FINANCIEROS"/>
    <s v="2.9.5 - GASTOS DE INTERESES, RECARGOS MULTAS Y SANCIONES DE IMPUESTOS Y CONTRIBUCIONES SOCIALES"/>
    <s v="N"/>
    <s v="00 - N/A"/>
    <s v="10 - FONDO GENERAL"/>
    <s v="99 - MULTIPROVINCIAL"/>
    <s v="(en blanco)"/>
    <n v="0"/>
    <n v="256818.8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1 - REMUNERACIONES"/>
    <s v="N"/>
    <s v="00 - N/A"/>
    <s v="10 - FONDO GENERAL"/>
    <s v="99 - MULTIPROVINCIAL"/>
    <s v="(en blanco)"/>
    <n v="31209834"/>
    <n v="1648500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2 - SOBRESUELDOS"/>
    <s v="N"/>
    <s v="00 - N/A"/>
    <s v="10 - FONDO GENERAL"/>
    <s v="99 - MULTIPROVINCIAL"/>
    <s v="(en blanco)"/>
    <n v="9781836"/>
    <n v="522262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5 - CONTRIBUCIONES A LA SEGURIDAD SOCIAL"/>
    <s v="N"/>
    <s v="00 - N/A"/>
    <s v="10 - FONDO GENERAL"/>
    <s v="99 - MULTIPROVINCIAL"/>
    <s v="(en blanco)"/>
    <n v="4298346"/>
    <n v="2483789.4699999997"/>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1 - SERVICIOS BÁSICOS"/>
    <s v="N"/>
    <s v="00 - N/A"/>
    <s v="10 - FONDO GENERAL"/>
    <s v="99 - MULTIPROVINCIAL"/>
    <s v="(en blanco)"/>
    <n v="2439000"/>
    <n v="1182914.6399999999"/>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2 - PUBLICIDAD, IMPRESIÓN Y ENCUADERNACIÓN"/>
    <s v="N"/>
    <s v="00 - N/A"/>
    <s v="10 - FONDO GENERAL"/>
    <s v="99 - MULTIPROVINCIAL"/>
    <s v="(en blanco)"/>
    <n v="184666"/>
    <n v="450021.2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3 - VIÁTICOS"/>
    <s v="N"/>
    <s v="00 - N/A"/>
    <s v="10 - FONDO GENERAL"/>
    <s v="99 - MULTIPROVINCIAL"/>
    <s v="(en blanco)"/>
    <n v="1528287"/>
    <n v="617046.89"/>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4 - TRANSPORTE Y ALMACENAJE"/>
    <s v="N"/>
    <s v="00 - N/A"/>
    <s v="10 - FONDO GENERAL"/>
    <s v="99 - MULTIPROVINCIAL"/>
    <s v="(en blanco)"/>
    <n v="360000"/>
    <n v="50914.6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5 - ALQUILERES Y RENTAS"/>
    <s v="N"/>
    <s v="00 - N/A"/>
    <s v="10 - FONDO GENERAL"/>
    <s v="99 - MULTIPROVINCIAL"/>
    <s v="(en blanco)"/>
    <n v="10472665"/>
    <n v="5565504.660000000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6 - SEGUROS"/>
    <s v="N"/>
    <s v="00 - N/A"/>
    <s v="10 - FONDO GENERAL"/>
    <s v="99 - MULTIPROVINCIAL"/>
    <s v="(en blanco)"/>
    <n v="5850000"/>
    <n v="2640101.639999999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7 - SERVICIOS DE CONSERVACIÓN, REPARACIONES MENORES E INSTALACIONES TEMPORALES"/>
    <s v="N"/>
    <s v="00 - N/A"/>
    <s v="10 - FONDO GENERAL"/>
    <s v="99 - MULTIPROVINCIAL"/>
    <s v="(en blanco)"/>
    <n v="4400000"/>
    <n v="1397187.3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8 - OTROS SERVICIOS NO INCLUIDOS EN CONCEPTOS ANTERIORES"/>
    <s v="N"/>
    <s v="00 - N/A"/>
    <s v="10 - FONDO GENERAL"/>
    <s v="99 - MULTIPROVINCIAL"/>
    <s v="(en blanco)"/>
    <n v="12484570"/>
    <n v="1620806.470000000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9 - OTRAS CONTRATACIONES DE SERVICIOS"/>
    <s v="N"/>
    <s v="00 - N/A"/>
    <s v="10 - FONDO GENERAL"/>
    <s v="99 - MULTIPROVINCIAL"/>
    <s v="(en blanco)"/>
    <n v="480000"/>
    <n v="151935.6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1 - ALIMENTOS Y PRODUCTOS AGROFORESTALES"/>
    <s v="N"/>
    <s v="00 - N/A"/>
    <s v="10 - FONDO GENERAL"/>
    <s v="99 - MULTIPROVINCIAL"/>
    <s v="(en blanco)"/>
    <n v="200000"/>
    <n v="102592.7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3 - PAPEL, CARTÓN E IMPRESOS"/>
    <s v="N"/>
    <s v="00 - N/A"/>
    <s v="10 - FONDO GENERAL"/>
    <s v="99 - MULTIPROVINCIAL"/>
    <s v="(en blanco)"/>
    <n v="200000"/>
    <n v="40418.30000000000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5 - CUERO, CAUCHO Y PLÁSTICO"/>
    <s v="N"/>
    <s v="00 - N/A"/>
    <s v="10 - FONDO GENERAL"/>
    <s v="99 - MULTIPROVINCIAL"/>
    <s v="(en blanco)"/>
    <n v="50000"/>
    <n v="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7 - COMBUSTIBLES, LUBRICANTES, PRODUCTOS QUÍMICOS Y CONEXOS"/>
    <s v="N"/>
    <s v="00 - N/A"/>
    <s v="10 - FONDO GENERAL"/>
    <s v="99 - MULTIPROVINCIAL"/>
    <s v="(en blanco)"/>
    <n v="3084000"/>
    <n v="1614900.2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9 - PRODUCTOS Y ÚTILES VARIOS"/>
    <s v="N"/>
    <s v="00 - N/A"/>
    <s v="10 - FONDO GENERAL"/>
    <s v="99 - MULTIPROVINCIAL"/>
    <s v="(en blanco)"/>
    <n v="6125000"/>
    <n v="115525.67"/>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43472333"/>
    <n v="68213232.900000006"/>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2 - SOBRESUELDOS"/>
    <s v="N"/>
    <s v="00 - N/A"/>
    <s v="10 - FONDO GENERAL"/>
    <s v="99 - MULTIPROVINCIAL"/>
    <s v="(en blanco)"/>
    <n v="67079600"/>
    <n v="3078300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763000"/>
    <n v="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8942818"/>
    <n v="10068987.159999998"/>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1 - SERVICIOS BÁSICOS"/>
    <s v="N"/>
    <s v="00 - N/A"/>
    <s v="10 - FONDO GENERAL"/>
    <s v="99 - MULTIPROVINCIAL"/>
    <s v="(en blanco)"/>
    <n v="6773500"/>
    <n v="4154916.969999999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001000"/>
    <n v="113588.6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3 - VIÁTICOS"/>
    <s v="N"/>
    <s v="00 - N/A"/>
    <s v="10 - FONDO GENERAL"/>
    <s v="99 - MULTIPROVINCIAL"/>
    <s v="(en blanco)"/>
    <n v="15400000"/>
    <n v="2774337.19"/>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15000"/>
    <n v="49670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3800000"/>
    <n v="64153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6 - SEGUROS"/>
    <s v="N"/>
    <s v="00 - N/A"/>
    <s v="10 - FONDO GENERAL"/>
    <s v="99 - MULTIPROVINCIAL"/>
    <s v="(en blanco)"/>
    <n v="11431285"/>
    <n v="10233901.76"/>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4775000"/>
    <n v="2617358.7699999996"/>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010000"/>
    <n v="3175272.889999999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887472"/>
    <n v="8226555.29"/>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730000"/>
    <n v="909452.27"/>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425000"/>
    <n v="34760.01"/>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655000"/>
    <n v="174027.82"/>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450000"/>
    <n v="250406.43"/>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650000"/>
    <n v="999010.3899999999"/>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35000"/>
    <n v="25417.200000000001"/>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6550000"/>
    <n v="5794596.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0970000"/>
    <n v="1250873.3699999999"/>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1 - REMUNERACIONES"/>
    <s v="N"/>
    <s v="00 - N/A"/>
    <s v="10 - FONDO GENERAL"/>
    <s v="99 - MULTIPROVINCIAL"/>
    <s v="(en blanco)"/>
    <n v="114348399"/>
    <n v="62566818.760000005"/>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2 - SOBRESUELDOS"/>
    <s v="N"/>
    <s v="00 - N/A"/>
    <s v="10 - FONDO GENERAL"/>
    <s v="99 - MULTIPROVINCIAL"/>
    <s v="(en blanco)"/>
    <n v="21672654"/>
    <n v="13534846.800000001"/>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36676.009999999995"/>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947748"/>
    <n v="0"/>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061348"/>
    <n v="9310615.0799999963"/>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1 - SERVICIOS BÁSICOS"/>
    <s v="N"/>
    <s v="00 - N/A"/>
    <s v="10 - FONDO GENERAL"/>
    <s v="99 - MULTIPROVINCIAL"/>
    <s v="(en blanco)"/>
    <n v="7186800"/>
    <n v="4190261.01"/>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570025"/>
    <n v="98065497.13000001"/>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3 - VIÁTICOS"/>
    <s v="N"/>
    <s v="00 - N/A"/>
    <s v="10 - FONDO GENERAL"/>
    <s v="99 - MULTIPROVINCIAL"/>
    <s v="(en blanco)"/>
    <n v="2700000"/>
    <n v="1285378.0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4 - TRANSPORTE Y ALMACENAJE"/>
    <s v="N"/>
    <s v="00 - N/A"/>
    <s v="10 - FONDO GENERAL"/>
    <s v="99 - MULTIPROVINCIAL"/>
    <s v="(en blanco)"/>
    <n v="0"/>
    <n v="100000"/>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5 - ALQUILERES Y RENTAS"/>
    <s v="N"/>
    <s v="00 - N/A"/>
    <s v="10 - FONDO GENERAL"/>
    <s v="99 - MULTIPROVINCIAL"/>
    <s v="(en blanco)"/>
    <n v="5241008"/>
    <n v="3982054.4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6 - SEGUROS"/>
    <s v="N"/>
    <s v="00 - N/A"/>
    <s v="10 - FONDO GENERAL"/>
    <s v="99 - MULTIPROVINCIAL"/>
    <s v="(en blanco)"/>
    <n v="6386297"/>
    <n v="4518001.6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00000"/>
    <n v="1104199.8399999999"/>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94975"/>
    <n v="924729.35000000009"/>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876451"/>
    <n v="3003321.97"/>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8912"/>
    <n v="57685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2 - TEXTILES Y VESTUARIOS"/>
    <s v="N"/>
    <s v="00 - N/A"/>
    <s v="10 - FONDO GENERAL"/>
    <s v="99 - MULTIPROVINCIAL"/>
    <s v="(en blanco)"/>
    <n v="0"/>
    <n v="5711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7400"/>
    <n v="233604.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4 - PRODUCTOS FARMACÉUTICOS"/>
    <s v="N"/>
    <s v="00 - N/A"/>
    <s v="10 - FONDO GENERAL"/>
    <s v="99 - MULTIPROVINCIAL"/>
    <s v="(en blanco)"/>
    <n v="16920"/>
    <n v="13142.25"/>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21121.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9810.1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90800"/>
    <n v="2840187.23"/>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986839"/>
    <n v="984955.14"/>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277246755"/>
    <n v="146834848.7299999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65936896"/>
    <n v="32611702.78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38058182"/>
    <n v="21827309.619999986"/>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8858266"/>
    <n v="10887568.46999999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74250500"/>
    <n v="150401840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3 - VIÁTICOS"/>
    <s v="N"/>
    <s v="00 - N/A"/>
    <s v="10 - FONDO GENERAL"/>
    <s v="99 - MULTIPROVINCIAL"/>
    <s v="(en blanco)"/>
    <n v="3660395"/>
    <n v="2016919.3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11999275"/>
    <n v="2428412.25"/>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6 - SEGUROS"/>
    <s v="N"/>
    <s v="00 - N/A"/>
    <s v="10 - FONDO GENERAL"/>
    <s v="99 - MULTIPROVINCIAL"/>
    <s v="(en blanco)"/>
    <n v="21350000"/>
    <n v="10311722.39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795000"/>
    <n v="2498341.779999999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02070"/>
    <n v="2855692.3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8940420"/>
    <n v="1879917.5100000005"/>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700550"/>
    <n v="454167.2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1433258"/>
    <n v="732497.6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612130"/>
    <n v="188770.960000000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400"/>
    <n v="0"/>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6950"/>
    <n v="30000.3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9023276"/>
    <n v="2275451.1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078712"/>
    <n v="888017.16999999993"/>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1 - REMUNERACIONES"/>
    <s v="N"/>
    <s v="00 - N/A"/>
    <s v="10 - FONDO GENERAL"/>
    <s v="99 - MULTIPROVINCIAL"/>
    <s v="(en blanco)"/>
    <n v="187673500"/>
    <n v="79105931.10000000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2 - SOBRESUELDOS"/>
    <s v="N"/>
    <s v="00 - N/A"/>
    <s v="10 - FONDO GENERAL"/>
    <s v="99 - MULTIPROVINCIAL"/>
    <s v="(en blanco)"/>
    <n v="63059000"/>
    <n v="28770499.96999999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360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392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18412"/>
    <n v="11107748.56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1 - SERVICIOS BÁSICOS"/>
    <s v="N"/>
    <s v="00 - N/A"/>
    <s v="10 - FONDO GENERAL"/>
    <s v="99 - MULTIPROVINCIAL"/>
    <s v="(en blanco)"/>
    <n v="15592561"/>
    <n v="8990310.960000000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45000"/>
    <n v="1099795.39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3 - VIÁTICOS"/>
    <s v="N"/>
    <s v="00 - N/A"/>
    <s v="10 - FONDO GENERAL"/>
    <s v="99 - MULTIPROVINCIAL"/>
    <s v="(en blanco)"/>
    <n v="7422327"/>
    <n v="12956191.87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00000"/>
    <n v="9685.5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5 - ALQUILERES Y RENTAS"/>
    <s v="N"/>
    <s v="00 - N/A"/>
    <s v="10 - FONDO GENERAL"/>
    <s v="99 - MULTIPROVINCIAL"/>
    <s v="(en blanco)"/>
    <n v="40391705"/>
    <n v="19522485.409999996"/>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6 - SEGUROS"/>
    <s v="N"/>
    <s v="00 - N/A"/>
    <s v="10 - FONDO GENERAL"/>
    <s v="99 - MULTIPROVINCIAL"/>
    <s v="(en blanco)"/>
    <n v="30240000"/>
    <n v="1680834.93"/>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9707409"/>
    <n v="30750798.35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090000"/>
    <n v="5860451.08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518000"/>
    <n v="14237690"/>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40000"/>
    <n v="555747.85000000009"/>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2 - TEXTILES Y VESTUARIOS"/>
    <s v="N"/>
    <s v="00 - N/A"/>
    <s v="10 - FONDO GENERAL"/>
    <s v="99 - MULTIPROVINCIAL"/>
    <s v="(en blanco)"/>
    <n v="625000"/>
    <n v="7646.4"/>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3 - PAPEL, CARTÓN E IMPRESOS"/>
    <s v="N"/>
    <s v="00 - N/A"/>
    <s v="10 - FONDO GENERAL"/>
    <s v="99 - MULTIPROVINCIAL"/>
    <s v="(en blanco)"/>
    <n v="292000"/>
    <n v="580987.7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0"/>
    <n v="14380667.0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160975.6"/>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6873419"/>
    <n v="44573669.18999999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687774"/>
    <n v="1270659.26"/>
  </r>
  <r>
    <s v="2026"/>
    <x v="0"/>
    <x v="0"/>
    <x v="0"/>
    <x v="0"/>
    <s v="2 - Poder Ejecutivo"/>
    <s v="0201 - PRESIDENCIA DE LA REPÚBLICA"/>
    <s v="0033 - ECO5RD"/>
    <s v="3 - PROTECCIÓN DEL MEDIO AMBIENTE"/>
    <s v="3.3 - Cambio Climático"/>
    <s v="3.3.06 - Respuesta y recuperación de desastres climáticos"/>
    <s v="2.1 - REMUNERACIONES Y CONTRIBUCIONES"/>
    <s v="2.1.1 - REMUNERACIONES"/>
    <s v="N"/>
    <s v="00 - N/A"/>
    <s v="10 - FONDO GENERAL"/>
    <s v="99 - MULTIPROVINCIAL"/>
    <s v="(en blanco)"/>
    <n v="34165000"/>
    <n v="29446572.010000002"/>
  </r>
  <r>
    <s v="2026"/>
    <x v="0"/>
    <x v="0"/>
    <x v="0"/>
    <x v="0"/>
    <s v="2 - Poder Ejecutivo"/>
    <s v="0201 - PRESIDENCIA DE LA REPÚBLICA"/>
    <s v="0033 - ECO5RD"/>
    <s v="3 - PROTECCIÓN DEL MEDIO AMBIENTE"/>
    <s v="3.3 - Cambio Climático"/>
    <s v="3.3.06 - Respuesta y recuperación de desastres climáticos"/>
    <s v="2.1 - REMUNERACIONES Y CONTRIBUCIONES"/>
    <s v="2.1.2 - SOBRESUELDOS"/>
    <s v="N"/>
    <s v="00 - N/A"/>
    <s v="10 - FONDO GENERAL"/>
    <s v="99 - MULTIPROVINCIAL"/>
    <s v="(en blanco)"/>
    <n v="5760000"/>
    <n v="2510999.98"/>
  </r>
  <r>
    <s v="2026"/>
    <x v="0"/>
    <x v="0"/>
    <x v="0"/>
    <x v="0"/>
    <s v="2 - Poder Ejecutivo"/>
    <s v="0201 - PRESIDENCIA DE LA REPÚBLICA"/>
    <s v="0033 - ECO5RD"/>
    <s v="3 - PROTECCIÓN DEL MEDIO AMBIENTE"/>
    <s v="3.3 - Cambio Climático"/>
    <s v="3.3.06 - Respuesta y recuperación de desastres climáticos"/>
    <s v="2.1 - REMUNERACIONES Y CONTRIBUCIONES"/>
    <s v="2.1.5 - CONTRIBUCIONES A LA SEGURIDAD SOCIAL"/>
    <s v="N"/>
    <s v="00 - N/A"/>
    <s v="10 - FONDO GENERAL"/>
    <s v="99 - MULTIPROVINCIAL"/>
    <s v="(en blanco)"/>
    <n v="3693496"/>
    <n v="4236944.62"/>
  </r>
  <r>
    <s v="2026"/>
    <x v="0"/>
    <x v="0"/>
    <x v="0"/>
    <x v="0"/>
    <s v="2 - Poder Ejecutivo"/>
    <s v="0201 - PRESIDENCIA DE LA REPÚBLICA"/>
    <s v="0033 - ECO5RD"/>
    <s v="3 - PROTECCIÓN DEL MEDIO AMBIENTE"/>
    <s v="3.3 - Cambio Climático"/>
    <s v="3.3.06 - Respuesta y recuperación de desastres climáticos"/>
    <s v="2.2 - CONTRATACIÓN DE SERVICIOS"/>
    <s v="2.2.3 - VIÁTICOS"/>
    <s v="N"/>
    <s v="00 - N/A"/>
    <s v="10 - FONDO GENERAL"/>
    <s v="99 - MULTIPROVINCIAL"/>
    <s v="(en blanco)"/>
    <n v="3000000"/>
    <n v="10336020.299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078981502"/>
    <n v="987960179.50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25037600"/>
    <n v="66005581.159999996"/>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3 - DIETAS Y GASTOS DE REPRESENTACIÓN"/>
    <s v="N"/>
    <s v="00 - N/A"/>
    <s v="10 - FONDO GENERAL"/>
    <s v="99 - MULTIPROVINCIAL"/>
    <s v="(en blanco)"/>
    <n v="3168000"/>
    <n v="1584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69343430"/>
    <n v="36837275.460000001"/>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83818000"/>
    <n v="42188072.240000017"/>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3 - VIÁTICOS"/>
    <s v="N"/>
    <s v="00 - N/A"/>
    <s v="10 - FONDO GENERAL"/>
    <s v="99 - MULTIPROVINCIAL"/>
    <s v="(en blanco)"/>
    <n v="9600000"/>
    <n v="4800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4 - TRANSPORTE Y ALMACENAJE"/>
    <s v="N"/>
    <s v="00 - N/A"/>
    <s v="10 - FONDO GENERAL"/>
    <s v="99 - MULTIPROVINCIAL"/>
    <s v="(en blanco)"/>
    <n v="648000"/>
    <n v="456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75979719"/>
    <n v="10618165.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11701051"/>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276000"/>
    <n v="53039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5292300"/>
    <n v="314614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0"/>
    <n v="5091552.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502000"/>
    <n v="53518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0"/>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65285558"/>
    <n v="32473213.079999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7066330"/>
    <n v="2948107.2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1 - REMUNERACIONES"/>
    <s v="N"/>
    <s v="00 - N/A"/>
    <s v="10 - FONDO GENERAL"/>
    <s v="99 - MULTIPROVINCIAL"/>
    <s v="(en blanco)"/>
    <n v="778156905"/>
    <n v="443198226.7100000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2 - SOBRESUELDOS"/>
    <s v="N"/>
    <s v="00 - N/A"/>
    <s v="10 - FONDO GENERAL"/>
    <s v="99 - MULTIPROVINCIAL"/>
    <s v="(en blanco)"/>
    <n v="233818935"/>
    <n v="126809247.7800000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4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3433584"/>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5816398"/>
    <n v="55353608.99000003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10 - FONDO GENERAL"/>
    <s v="99 - MULTIPROVINCIAL"/>
    <s v="(en blanco)"/>
    <n v="47898283"/>
    <n v="53641711.38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34510056"/>
    <n v="1391379.619999999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700000"/>
    <n v="1775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26985684"/>
    <n v="11364987.8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3 - VIÁTICOS"/>
    <s v="N"/>
    <s v="00 - N/A"/>
    <s v="10 - FONDO GENERAL"/>
    <s v="99 - MULTIPROVINCIAL"/>
    <s v="(en blanco)"/>
    <n v="18563793"/>
    <n v="6405260.659999999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4815750"/>
    <n v="12500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10 - FONDO GENERAL"/>
    <s v="99 - MULTIPROVINCIAL"/>
    <s v="(en blanco)"/>
    <n v="27929915"/>
    <n v="79627002.28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52560315"/>
    <n v="9628156.810000000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10 - FONDO GENERAL"/>
    <s v="99 - MULTIPROVINCIAL"/>
    <s v="(en blanco)"/>
    <n v="115864980"/>
    <n v="101562434.23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20082304"/>
    <n v="33939564.28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000000"/>
    <n v="4276824.020000000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61200000"/>
    <n v="8939182.6399999987"/>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4721613"/>
    <n v="22443362.62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41518187"/>
    <n v="27697279.38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0000000"/>
    <n v="64181019.85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100000"/>
    <n v="1079497.4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10 - FONDO GENERAL"/>
    <s v="99 - MULTIPROVINCIAL"/>
    <s v="(en blanco)"/>
    <n v="0"/>
    <n v="23222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400000"/>
    <n v="8800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18100000"/>
    <n v="1017981.07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3000000"/>
    <n v="28650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000000"/>
    <n v="1752566.220000000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43200000"/>
    <n v="837509.09"/>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500000"/>
    <n v="139500"/>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9413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2 - AZUA"/>
    <s v="(en blanco)"/>
    <n v="9527600"/>
    <n v="4901657.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3 - BAHORUCO"/>
    <s v="(en blanco)"/>
    <n v="7398500"/>
    <n v="3111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4 - BARAHONA"/>
    <s v="(en blanco)"/>
    <n v="7600000"/>
    <n v="3901756.80000000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5 - DAJABON"/>
    <s v="(en blanco)"/>
    <n v="8369000"/>
    <n v="4117527.4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6 - DUARTE"/>
    <s v="(en blanco)"/>
    <n v="9640100"/>
    <n v="42249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7 - ELIAS PINA"/>
    <s v="(en blanco)"/>
    <n v="7355000"/>
    <n v="3538588.67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8 - EL SEIBO"/>
    <s v="(en blanco)"/>
    <n v="7144000"/>
    <n v="3460145.59000000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9 - ESPAILLAT"/>
    <s v="(en blanco)"/>
    <n v="7820000"/>
    <n v="3462333.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0 - INDEPENDENCIA"/>
    <s v="(en blanco)"/>
    <n v="5500000"/>
    <n v="2631920.86000000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1 - LA ALTAGRACIA"/>
    <s v="(en blanco)"/>
    <n v="8944332"/>
    <n v="5317690.14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2 - LA ROMANA"/>
    <s v="(en blanco)"/>
    <n v="7674500"/>
    <n v="3750320.94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3 - LA VEGA"/>
    <s v="(en blanco)"/>
    <n v="6966717"/>
    <n v="3600482.88000000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4 - MARIA TRINIDAD SANCHEZ"/>
    <s v="(en blanco)"/>
    <n v="9120148"/>
    <n v="5168413.7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5 - MONTE CRISTI"/>
    <s v="(en blanco)"/>
    <n v="6250000"/>
    <n v="3096688.2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6 - PEDERNALES"/>
    <s v="(en blanco)"/>
    <n v="8788000"/>
    <n v="4242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7 - PERAVIA"/>
    <s v="(en blanco)"/>
    <n v="8714886"/>
    <n v="4251003.0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8 - PUERTO PLATA"/>
    <s v="(en blanco)"/>
    <n v="7906500"/>
    <n v="4282451.3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9 - HERMANAS MIRABAL"/>
    <s v="(en blanco)"/>
    <n v="9395470"/>
    <n v="4764805.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0 - SAMANA"/>
    <s v="(en blanco)"/>
    <n v="5621900"/>
    <n v="2984825.6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1 - SAN CRISTOBAL"/>
    <s v="(en blanco)"/>
    <n v="7648500"/>
    <n v="3944147.67000000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2 - SAN JUAN"/>
    <s v="(en blanco)"/>
    <n v="10042000"/>
    <n v="5173805.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3 - SAN PEDRO DE MACORIS"/>
    <s v="(en blanco)"/>
    <n v="9992400"/>
    <n v="4594022.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4 - SANCHEZ RAMIREZ"/>
    <s v="(en blanco)"/>
    <n v="8537000"/>
    <n v="4085305.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5 - SANTIAGO"/>
    <s v="(en blanco)"/>
    <n v="10550000"/>
    <n v="3903845.1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6 - SANTIAGO RODRIGUEZ"/>
    <s v="(en blanco)"/>
    <n v="8650000"/>
    <n v="406970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7 - VALVERDE"/>
    <s v="(en blanco)"/>
    <n v="6500000"/>
    <n v="3512488.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8 - MONSENOR NOUEL"/>
    <s v="(en blanco)"/>
    <n v="6000000"/>
    <n v="322607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9 - MONTE PLATA"/>
    <s v="(en blanco)"/>
    <n v="8404500"/>
    <n v="4211630.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0 - HATO MAYOR"/>
    <s v="(en blanco)"/>
    <n v="7936000"/>
    <n v="3850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1 - SAN JOSE DE OCOA"/>
    <s v="(en blanco)"/>
    <n v="6868100"/>
    <n v="337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2 - SANTO DOMINGO"/>
    <s v="(en blanco)"/>
    <n v="36200000"/>
    <n v="13735439.3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99 - MULTIPROVINCIAL"/>
    <s v="(en blanco)"/>
    <n v="886706966"/>
    <n v="429547346.57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2 - AZUA"/>
    <s v="(en blanco)"/>
    <n v="1050000"/>
    <n v="6327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3 - BAHORUCO"/>
    <s v="(en blanco)"/>
    <n v="1360000"/>
    <n v="993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4 - BARAHONA"/>
    <s v="(en blanco)"/>
    <n v="760000"/>
    <n v="637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5 - DAJABON"/>
    <s v="(en blanco)"/>
    <n v="440000"/>
    <n v="477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6 - DUARTE"/>
    <s v="(en blanco)"/>
    <n v="1412000"/>
    <n v="11169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7 - ELIAS PINA"/>
    <s v="(en blanco)"/>
    <n v="520000"/>
    <n v="5854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8 - EL SEIBO"/>
    <s v="(en blanco)"/>
    <n v="980000"/>
    <n v="56020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9 - ESPAILLAT"/>
    <s v="(en blanco)"/>
    <n v="640000"/>
    <n v="535833.33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0 - INDEPENDENCIA"/>
    <s v="(en blanco)"/>
    <n v="680000"/>
    <n v="623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1 - LA ALTAGRACIA"/>
    <s v="(en blanco)"/>
    <n v="1240000"/>
    <n v="73445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2 - LA ROMANA"/>
    <s v="(en blanco)"/>
    <n v="1025500"/>
    <n v="560291.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3 - LA VEGA"/>
    <s v="(en blanco)"/>
    <n v="640000"/>
    <n v="446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4 - MARIA TRINIDAD SANCHEZ"/>
    <s v="(en blanco)"/>
    <n v="720000"/>
    <n v="58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5 - MONTE CRISTI"/>
    <s v="(en blanco)"/>
    <n v="840000"/>
    <n v="48934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6 - PEDERNALES"/>
    <s v="(en blanco)"/>
    <n v="660000"/>
    <n v="7974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7 - PERAVIA"/>
    <s v="(en blanco)"/>
    <n v="440000"/>
    <n v="7315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8 - PUERTO PLATA"/>
    <s v="(en blanco)"/>
    <n v="1800000"/>
    <n v="957583.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9 - HERMANAS MIRABAL"/>
    <s v="(en blanco)"/>
    <n v="900000"/>
    <n v="718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0 - SAMANA"/>
    <s v="(en blanco)"/>
    <n v="600000"/>
    <n v="31942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1 - SAN CRISTOBAL"/>
    <s v="(en blanco)"/>
    <n v="740000"/>
    <n v="3695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2 - SAN JUAN"/>
    <s v="(en blanco)"/>
    <n v="580000"/>
    <n v="706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3 - SAN PEDRO DE MACORIS"/>
    <s v="(en blanco)"/>
    <n v="1222000"/>
    <n v="932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4 - SANCHEZ RAMIREZ"/>
    <s v="(en blanco)"/>
    <n v="652000"/>
    <n v="702208.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5 - SANTIAGO"/>
    <s v="(en blanco)"/>
    <n v="1800000"/>
    <n v="999094.83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6 - SANTIAGO RODRIGUEZ"/>
    <s v="(en blanco)"/>
    <n v="700000"/>
    <n v="536166.65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7 - VALVERDE"/>
    <s v="(en blanco)"/>
    <n v="600000"/>
    <n v="10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8 - MONSENOR NOUEL"/>
    <s v="(en blanco)"/>
    <n v="840000"/>
    <n v="453344.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9 - MONTE PLATA"/>
    <s v="(en blanco)"/>
    <n v="840000"/>
    <n v="48491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0 - HATO MAYOR"/>
    <s v="(en blanco)"/>
    <n v="440000"/>
    <n v="420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1 - SAN JOSE DE OCOA"/>
    <s v="(en blanco)"/>
    <n v="940000"/>
    <n v="4873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2 - SANTO DOMINGO"/>
    <s v="(en blanco)"/>
    <n v="2200000"/>
    <n v="1867583.3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99 - MULTIPROVINCIAL"/>
    <s v="(en blanco)"/>
    <n v="105175611"/>
    <n v="60446249.56000000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2 - AZU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3 - BAHORUCO"/>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4 - BARAHO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5 - DAJABON"/>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6 - DUARTE"/>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7 - ELIAS PI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8 - EL SEIBO"/>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9 - ESPAILLAT"/>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0 - INDEPENDENCI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2 - LA ROMA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3 - LA VEG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4 - MARIA TRINIDAD SANCHEZ"/>
    <s v="(en blanco)"/>
    <n v="2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5 - MONTE CRISTI"/>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7 - PERAVI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8 - PUERTO PLAT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9 - HERMANAS MIRABAL"/>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0 - SAMA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1 - SAN CRISTOBA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2 - SAN JUAN"/>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3 - SAN PEDRO DE MACORIS"/>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4 - SANCHEZ RAMIREZ"/>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5 - SANTIAGO"/>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6 - SANTIAGO RODRIGUEZ"/>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7 - VALVERDE"/>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8 - MONSENOR NOUE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9 - MONTE PLAT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0 - HATO MAYOR"/>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1 - SAN JOSE DE OCO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2 - SANTO DOMINGO"/>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99 - MULTIPROVINCIAL"/>
    <s v="(en blanco)"/>
    <n v="1215000"/>
    <n v="1836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2 - AZUA"/>
    <s v="(en blanco)"/>
    <n v="133754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3 - BAHORUCO"/>
    <s v="(en blanco)"/>
    <n v="909712"/>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4 - BARAHONA"/>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5 - DAJABON"/>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6 - DUARTE"/>
    <s v="(en blanco)"/>
    <n v="5479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7 - ELIAS PINA"/>
    <s v="(en blanco)"/>
    <n v="718456"/>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8 - EL SEIBO"/>
    <s v="(en blanco)"/>
    <n v="1056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9 - ESPAILLAT"/>
    <s v="(en blanco)"/>
    <n v="88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0 - INDEPENDENCIA"/>
    <s v="(en blanco)"/>
    <n v="56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1 - LA ALTAGRACIA"/>
    <s v="(en blanco)"/>
    <n v="335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2 - LA ROMANA"/>
    <s v="(en blanco)"/>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3 - LA VEGA"/>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4 - MARIA TRINIDAD SANCHEZ"/>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5 - MONTE CRISTI"/>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6 - PEDERNALES"/>
    <s v="(en blanco)"/>
    <n v="373472"/>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7 - PERAVIA"/>
    <s v="(en blanco)"/>
    <n v="404516"/>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8 - PUERTO PLATA"/>
    <s v="(en blanco)"/>
    <n v="5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9 - HERMANAS MIRABAL"/>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0 - SAMANA"/>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1 - SAN CRISTOBAL"/>
    <s v="(en blanco)"/>
    <n v="3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2 - SAN JUAN"/>
    <s v="(en blanco)"/>
    <n v="8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3 - SAN PEDRO DE MACORIS"/>
    <s v="(en blanco)"/>
    <n v="10431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4 - SANCHEZ RAMIREZ"/>
    <s v="(en blanco)"/>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5 - SANTIAGO"/>
    <s v="(en blanco)"/>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6 - SANTIAGO RODRIGUEZ"/>
    <s v="(en blanco)"/>
    <n v="6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7 - VALVERDE"/>
    <s v="(en blanco)"/>
    <n v="6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8 - MONSENOR NOUEL"/>
    <s v="(en blanco)"/>
    <n v="7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9 - MONTE PLATA"/>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0 - HATO MAYOR"/>
    <s v="(en blanco)"/>
    <n v="304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1 - SAN JOSE DE OCOA"/>
    <s v="(en blanco)"/>
    <n v="5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2 - SANTO DOMINGO"/>
    <s v="(en blanco)"/>
    <n v="10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99 - MULTIPROVINCIAL"/>
    <s v="(en blanco)"/>
    <n v="7369430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2 - AZUA"/>
    <s v="(en blanco)"/>
    <n v="1112460"/>
    <n v="722090.6299999997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3 - BAHORUCO"/>
    <s v="(en blanco)"/>
    <n v="811788"/>
    <n v="473988.4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4 - BARAHONA"/>
    <s v="(en blanco)"/>
    <n v="1400000"/>
    <n v="571637.9900000001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5 - DAJABON"/>
    <s v="(en blanco)"/>
    <n v="1371000"/>
    <n v="617807.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6 - DUARTE"/>
    <s v="(en blanco)"/>
    <n v="1300000"/>
    <n v="645340.70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7 - ELIAS PINA"/>
    <s v="(en blanco)"/>
    <n v="1200000"/>
    <n v="538652.09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8 - EL SEIBO"/>
    <s v="(en blanco)"/>
    <n v="1400000"/>
    <n v="510154.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9 - ESPAILLAT"/>
    <s v="(en blanco)"/>
    <n v="1400000"/>
    <n v="527981.6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0 - INDEPENDENCIA"/>
    <s v="(en blanco)"/>
    <n v="1400000"/>
    <n v="388343.0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1 - LA ALTAGRACIA"/>
    <s v="(en blanco)"/>
    <n v="1150668"/>
    <n v="759395.9899999998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2 - LA ROMANA"/>
    <s v="(en blanco)"/>
    <n v="1200000"/>
    <n v="554785.94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3 - LA VEGA"/>
    <s v="(en blanco)"/>
    <n v="1033283"/>
    <n v="549242.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4 - MARIA TRINIDAD SANCHEZ"/>
    <s v="(en blanco)"/>
    <n v="1179852"/>
    <n v="701170.4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5 - MONTE CRISTI"/>
    <s v="(en blanco)"/>
    <n v="1400000"/>
    <n v="447145.3500000001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6 - PEDERNALES"/>
    <s v="(en blanco)"/>
    <n v="1128528"/>
    <n v="647972.3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7 - PERAVIA"/>
    <s v="(en blanco)"/>
    <n v="1100000"/>
    <n v="644564.08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8 - PUERTO PLATA"/>
    <s v="(en blanco)"/>
    <n v="1400000"/>
    <n v="628196.2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9 - HERMANAS MIRABAL"/>
    <s v="(en blanco)"/>
    <n v="1600000"/>
    <n v="725768.8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0 - SAMANA"/>
    <s v="(en blanco)"/>
    <n v="1128100"/>
    <n v="424755.8299999998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1 - SAN CRISTOBAL"/>
    <s v="(en blanco)"/>
    <n v="1101500"/>
    <n v="595954.189999999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2 - SAN JUAN"/>
    <s v="(en blanco)"/>
    <n v="1300000"/>
    <n v="788713.94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3 - SAN PEDRO DE MACORIS"/>
    <s v="(en blanco)"/>
    <n v="1300000"/>
    <n v="701083.2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4 - SANCHEZ RAMIREZ"/>
    <s v="(en blanco)"/>
    <n v="1100000"/>
    <n v="622117.1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5 - SANTIAGO"/>
    <s v="(en blanco)"/>
    <n v="1800000"/>
    <n v="591349.6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6 - SANTIAGO RODRIGUEZ"/>
    <s v="(en blanco)"/>
    <n v="1400000"/>
    <n v="585258.1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7 - VALVERDE"/>
    <s v="(en blanco)"/>
    <n v="900000"/>
    <n v="535700.559999999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8 - MONSENOR NOUEL"/>
    <s v="(en blanco)"/>
    <n v="1100000"/>
    <n v="491621.82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9 - MONTE PLATA"/>
    <s v="(en blanco)"/>
    <n v="1400000"/>
    <n v="635429.5400000001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0 - HATO MAYOR"/>
    <s v="(en blanco)"/>
    <n v="1400000"/>
    <n v="587720.53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1 - SAN JOSE DE OCOA"/>
    <s v="(en blanco)"/>
    <n v="972560"/>
    <n v="515002.790000000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2 - SANTO DOMINGO"/>
    <s v="(en blanco)"/>
    <n v="5600000"/>
    <n v="2086783.48999999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99 - MULTIPROVINCIAL"/>
    <s v="(en blanco)"/>
    <n v="127681864"/>
    <n v="65517927.7600000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2 - AZUA"/>
    <s v="(en blanco)"/>
    <n v="1400000"/>
    <n v="1279778.05999999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3 - BAHORUCO"/>
    <s v="(en blanco)"/>
    <n v="1450982"/>
    <n v="23597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4 - BARAHONA"/>
    <s v="(en blanco)"/>
    <n v="930250"/>
    <n v="402028.6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5 - DAJABON"/>
    <s v="(en blanco)"/>
    <n v="950000"/>
    <n v="250904.7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6 - DUARTE"/>
    <s v="(en blanco)"/>
    <n v="1100000"/>
    <n v="231434.319999999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7 - ELIAS PINA"/>
    <s v="(en blanco)"/>
    <n v="550000"/>
    <n v="46121.6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8 - EL SEIBO"/>
    <s v="(en blanco)"/>
    <n v="1000000"/>
    <n v="166829.33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9 - ESPAILLAT"/>
    <s v="(en blanco)"/>
    <n v="2250000"/>
    <n v="309006.669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0 - INDEPENDENCIA"/>
    <s v="(en blanco)"/>
    <n v="1000000"/>
    <n v="53575.31000000000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1 - LA ALTAGRACIA"/>
    <s v="(en blanco)"/>
    <n v="850000"/>
    <n v="256149.19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2 - LA ROMANA"/>
    <s v="(en blanco)"/>
    <n v="1150000"/>
    <n v="312947.699999999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3 - LA VEGA"/>
    <s v="(en blanco)"/>
    <n v="1350000"/>
    <n v="671586.7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4 - MARIA TRINIDAD SANCHEZ"/>
    <s v="(en blanco)"/>
    <n v="650000"/>
    <n v="378769.95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5 - MONTE CRISTI"/>
    <s v="(en blanco)"/>
    <n v="1150000"/>
    <n v="340003.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6 - PEDERNALES"/>
    <s v="(en blanco)"/>
    <n v="1250000"/>
    <n v="318823.319999999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7 - PERAVIA"/>
    <s v="(en blanco)"/>
    <n v="1000000"/>
    <n v="406650.909999999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8 - PUERTO PLATA"/>
    <s v="(en blanco)"/>
    <n v="590277"/>
    <n v="59961.3699999999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9 - HERMANAS MIRABAL"/>
    <s v="(en blanco)"/>
    <n v="850000"/>
    <n v="263047.67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0 - SAMANA"/>
    <s v="(en blanco)"/>
    <n v="600000"/>
    <n v="423863.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1 - SAN CRISTOBAL"/>
    <s v="(en blanco)"/>
    <n v="1250000"/>
    <n v="615937.28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2 - SAN JUAN"/>
    <s v="(en blanco)"/>
    <n v="850000"/>
    <n v="346486.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3 - SAN PEDRO DE MACORIS"/>
    <s v="(en blanco)"/>
    <n v="850000"/>
    <n v="199887.18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4 - SANCHEZ RAMIREZ"/>
    <s v="(en blanco)"/>
    <n v="700000"/>
    <n v="109602.3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5 - SANTIAGO"/>
    <s v="(en blanco)"/>
    <n v="2350000"/>
    <n v="184436.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6 - SANTIAGO RODRIGUEZ"/>
    <s v="(en blanco)"/>
    <n v="850000"/>
    <n v="350848.3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7 - VALVERDE"/>
    <s v="(en blanco)"/>
    <n v="500000"/>
    <n v="280148.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8 - MONSENOR NOUEL"/>
    <s v="(en blanco)"/>
    <n v="750000"/>
    <n v="189068.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9 - MONTE PLATA"/>
    <s v="(en blanco)"/>
    <n v="1100000"/>
    <n v="210631.97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0 - HATO MAYOR"/>
    <s v="(en blanco)"/>
    <n v="750000"/>
    <n v="225532.81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1 - SAN JOSE DE OCOA"/>
    <s v="(en blanco)"/>
    <n v="720000"/>
    <n v="45257.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2 - SANTO DOMINGO"/>
    <s v="(en blanco)"/>
    <n v="1450000"/>
    <n v="949147.08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99 - MULTIPROVINCIAL"/>
    <s v="(en blanco)"/>
    <n v="49554588"/>
    <n v="50388511.15000002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2 - AZU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3 - BAHORUCO"/>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4 - BARAHONA"/>
    <s v="(en blanco)"/>
    <n v="100000"/>
    <n v="691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5 - DAJABON"/>
    <s v="(en blanco)"/>
    <n v="100000"/>
    <n v="12086.4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6 - DUARTE"/>
    <s v="(en blanco)"/>
    <n v="7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7 - ELIAS PINA"/>
    <s v="(en blanco)"/>
    <n v="300000"/>
    <n v="52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8 - EL SEIBO"/>
    <s v="(en blanco)"/>
    <n v="100000"/>
    <n v="4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9 - ESPAILLAT"/>
    <s v="(en blanco)"/>
    <n v="100000"/>
    <n v="203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0 - INDEPENDENCI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2 - LA ROMANA"/>
    <s v="(en blanco)"/>
    <n v="200000"/>
    <n v="18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3 - LA VEGA"/>
    <s v="(en blanco)"/>
    <n v="200000"/>
    <n v="2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4 - MARIA TRINIDAD SANCHEZ"/>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5 - MONTE CRISTI"/>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8 - PUERTO PLAT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9 - HERMANAS MIRABA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0 - SAMAN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1 - SAN CRISTOBAL"/>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2 - SAN JUAN"/>
    <s v="(en blanco)"/>
    <n v="300000"/>
    <n v="20084.99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3 - SAN PEDRO DE MACORIS"/>
    <s v="(en blanco)"/>
    <n v="200000"/>
    <n v="56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4 - SANCHEZ RAMIREZ"/>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5 - SANTIAGO"/>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6 - SANTIAGO RODRIGUEZ"/>
    <s v="(en blanco)"/>
    <n v="110000"/>
    <n v="21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7 - VALVERDE"/>
    <s v="(en blanco)"/>
    <n v="0"/>
    <n v="40196.270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8 - MONSENOR NOUEL"/>
    <s v="(en blanco)"/>
    <n v="200367"/>
    <n v="79174.89999999999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9 - MONTE PLATA"/>
    <s v="(en blanco)"/>
    <n v="300000"/>
    <n v="251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0 - HATO MAYOR"/>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1 - SAN JOSE DE OCOA"/>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2 - SANTO DOMINGO"/>
    <s v="(en blanco)"/>
    <n v="100000"/>
    <n v="96177.6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99 - MULTIPROVINCIAL"/>
    <s v="(en blanco)"/>
    <n v="170724568"/>
    <n v="6159458.41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2 - AZUA"/>
    <s v="(en blanco)"/>
    <n v="500000"/>
    <n v="755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3 - BAHORUCO"/>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4 - BARAHONA"/>
    <s v="(en blanco)"/>
    <n v="400000"/>
    <n v="6573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5 - DAJABON"/>
    <s v="(en blanco)"/>
    <n v="200000"/>
    <n v="180176.5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6 - DUARTE"/>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7 - ELIAS PINA"/>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8 - EL SEIBO"/>
    <s v="(en blanco)"/>
    <n v="400000"/>
    <n v="1071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9 - ESPAILLAT"/>
    <s v="(en blanco)"/>
    <n v="500000"/>
    <n v="1912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0 - INDEPENDENCIA"/>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1 - LA ALTAGRACIA"/>
    <s v="(en blanco)"/>
    <n v="300000"/>
    <n v="30691.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2 - LA ROMANA"/>
    <s v="(en blanco)"/>
    <n v="300000"/>
    <n v="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3 - LA VEGA"/>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4 - MARIA TRINIDAD SANCHEZ"/>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5 - MONTE CRISTI"/>
    <s v="(en blanco)"/>
    <n v="373139"/>
    <n v="14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6 - PEDERNALES"/>
    <s v="(en blanco)"/>
    <n v="300000"/>
    <n v="87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7 - PERAVIA"/>
    <s v="(en blanco)"/>
    <n v="300000"/>
    <n v="7560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8 - PUERTO PLATA"/>
    <s v="(en blanco)"/>
    <n v="300000"/>
    <n v="85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9 - HERMANAS MIRABAL"/>
    <s v="(en blanco)"/>
    <n v="300000"/>
    <n v="95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0 - SAMANA"/>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2 - SAN JUAN"/>
    <s v="(en blanco)"/>
    <n v="300000"/>
    <n v="53020.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3 - SAN PEDRO DE MACORIS"/>
    <s v="(en blanco)"/>
    <n v="300000"/>
    <n v="3647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5 - SANTIAGO"/>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6 - SANTIAGO RODRIGUEZ"/>
    <s v="(en blanco)"/>
    <n v="300000"/>
    <n v="5779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7 - VALVERDE"/>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8 - MONSENOR NOUEL"/>
    <s v="(en blanco)"/>
    <n v="200000"/>
    <n v="152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9 - MONTE PLATA"/>
    <s v="(en blanco)"/>
    <n v="0"/>
    <n v="371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0 - HATO MAYOR"/>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1 - SAN JOSE DE OCOA"/>
    <s v="(en blanco)"/>
    <n v="2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2 - SANTO DOMINGO"/>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99 - MULTIPROVINCIAL"/>
    <s v="(en blanco)"/>
    <n v="13581435"/>
    <n v="7232929.64999999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2 - AZU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8 - EL SEIBO"/>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4 - MARIA TRINIDAD SANCHEZ"/>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5 - MONTE CRISTI"/>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2 - SAN JUAN"/>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5 - SANTIAGO"/>
    <s v="(en blanco)"/>
    <n v="100000"/>
    <n v="38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0 - HATO MAYOR"/>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2 - SANTO DOMINGO"/>
    <s v="(en blanco)"/>
    <n v="0"/>
    <n v="301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99 - MULTIPROVINCIAL"/>
    <s v="(en blanco)"/>
    <n v="1711924"/>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2 - AZUA"/>
    <s v="(en blanco)"/>
    <n v="100000"/>
    <n v="542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3 - BAHORUCO"/>
    <s v="(en blanco)"/>
    <n v="300000"/>
    <n v="1888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4 - BARAHONA"/>
    <s v="(en blanco)"/>
    <n v="200000"/>
    <n v="4792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6 - DUARTE"/>
    <s v="(en blanco)"/>
    <n v="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8 - EL SEIBO"/>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9 - ESPAILLAT"/>
    <s v="(en blanco)"/>
    <n v="400000"/>
    <n v="41142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0 - INDEPENDENCIA"/>
    <s v="(en blanco)"/>
    <n v="50000"/>
    <n v="6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3 - LA VEG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4 - MARIA TRINIDAD SANCHEZ"/>
    <s v="(en blanco)"/>
    <n v="2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7 - PERAVI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8 - PUERTO PLATA"/>
    <s v="(en blanco)"/>
    <n v="100000"/>
    <n v="1719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9 - HERMANAS MIRABAL"/>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1 - SAN CRISTOBAL"/>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2 - SAN JUAN"/>
    <s v="(en blanco)"/>
    <n v="700000"/>
    <n v="10841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4 - SANCHEZ RAMIREZ"/>
    <s v="(en blanco)"/>
    <n v="50000"/>
    <n v="20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5 - SANTIAGO"/>
    <s v="(en blanco)"/>
    <n v="1400000"/>
    <n v="25430.08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6 - SANTIAGO RODRIGUEZ"/>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7 - VALVERDE"/>
    <s v="(en blanco)"/>
    <n v="0"/>
    <n v="19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9 - MONTE PLAT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1 - SAN JOSE DE OCOA"/>
    <s v="(en blanco)"/>
    <n v="297782"/>
    <n v="3717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2 - SANTO DOMINGO"/>
    <s v="(en blanco)"/>
    <n v="6542400"/>
    <n v="4080518.65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99 - MULTIPROVINCIAL"/>
    <s v="(en blanco)"/>
    <n v="36900652"/>
    <n v="8731823.36000000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6 - SEGUROS"/>
    <s v="N"/>
    <s v="00 - N/A"/>
    <s v="10 - FONDO GENERAL"/>
    <s v="99 - MULTIPROVINCIAL"/>
    <s v="(en blanco)"/>
    <n v="39317276"/>
    <n v="57428238.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2 - AZUA"/>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3 - BAHORUCO"/>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4 - BARAHONA"/>
    <s v="(en blanco)"/>
    <n v="100000"/>
    <n v="12317.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5 - DAJABON"/>
    <s v="(en blanco)"/>
    <n v="100000"/>
    <n v="20956.6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6 - DUARTE"/>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8 - EL SEIBO"/>
    <s v="(en blanco)"/>
    <n v="108814"/>
    <n v="29274.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9 - ESPAILLAT"/>
    <s v="(en blanco)"/>
    <n v="500000"/>
    <n v="957.6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0 - INDEPENDENCI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1 - LA ALTAGRACI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2 - LA ROMANA"/>
    <s v="(en blanco)"/>
    <n v="27295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3 - LA VEG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5 - MONTE CRISTI"/>
    <s v="(en blanco)"/>
    <n v="0"/>
    <n v="47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6 - PEDERNALES"/>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7 - PERAVIA"/>
    <s v="(en blanco)"/>
    <n v="79059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8 - PUERTO PLATA"/>
    <s v="(en blanco)"/>
    <n v="693500"/>
    <n v="25724.94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0 - SAMAN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1 - SAN CRISTOBAL"/>
    <s v="(en blanco)"/>
    <n v="550000"/>
    <n v="3502.7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2 - SAN JUAN"/>
    <s v="(en blanco)"/>
    <n v="1422239"/>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3 - SAN PEDRO DE MACORIS"/>
    <s v="(en blanco)"/>
    <n v="192500"/>
    <n v="229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4 - SANCHEZ RAMIREZ"/>
    <s v="(en blanco)"/>
    <n v="1161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5 - SANTIAGO"/>
    <s v="(en blanco)"/>
    <n v="520000"/>
    <n v="26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6 - SANTIAGO RODRIGUEZ"/>
    <s v="(en blanco)"/>
    <n v="0"/>
    <n v="76013.8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7 - VALVERDE"/>
    <s v="(en blanco)"/>
    <n v="113396"/>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8 - MONSENOR NOUEL"/>
    <s v="(en blanco)"/>
    <n v="100000"/>
    <n v="343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9 - MONTE PLATA"/>
    <s v="(en blanco)"/>
    <n v="1245500"/>
    <n v="58753.7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1 - SAN JOSE DE OCOA"/>
    <s v="(en blanco)"/>
    <n v="175934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2 - SANTO DOMINGO"/>
    <s v="(en blanco)"/>
    <n v="300000"/>
    <n v="114183.1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8934347"/>
    <n v="5704077.53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2 - AZUA"/>
    <s v="(en blanco)"/>
    <n v="1100000"/>
    <n v="52842.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3 - BAHORUCO"/>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4 - BARAHONA"/>
    <s v="(en blanco)"/>
    <n v="200000"/>
    <n v="18328.129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5 - DAJABON"/>
    <s v="(en blanco)"/>
    <n v="300000"/>
    <n v="9104.8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6 - DUARTE"/>
    <s v="(en blanco)"/>
    <n v="155856"/>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7 - ELIAS PINA"/>
    <s v="(en blanco)"/>
    <n v="200000"/>
    <n v="36071.7299999999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8 - EL SEIBO"/>
    <s v="(en blanco)"/>
    <n v="250000"/>
    <n v="2000.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9 - ESPAILLAT"/>
    <s v="(en blanco)"/>
    <n v="611607"/>
    <n v="1791.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0 - INDEPENDENCIA"/>
    <s v="(en blanco)"/>
    <n v="200000"/>
    <n v="2485.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1 - LA ALTAGRACIA"/>
    <s v="(en blanco)"/>
    <n v="1000000"/>
    <n v="41001.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2 - LA ROMANA"/>
    <s v="(en blanco)"/>
    <n v="350000"/>
    <n v="178706.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3 - LA VEGA"/>
    <s v="(en blanco)"/>
    <n v="382442"/>
    <n v="1281.4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4 - MARIA TRINIDAD SANCHEZ"/>
    <s v="(en blanco)"/>
    <n v="100000"/>
    <n v="1712.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5 - MONTE CRISTI"/>
    <s v="(en blanco)"/>
    <n v="400000"/>
    <n v="3370.1099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6 - PEDERNALES"/>
    <s v="(en blanco)"/>
    <n v="350000"/>
    <n v="2554.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7 - PERAVIA"/>
    <s v="(en blanco)"/>
    <n v="150000"/>
    <n v="10408.469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8 - PUERTO PLATA"/>
    <s v="(en blanco)"/>
    <n v="200000"/>
    <n v="85102.1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9 - HERMANAS MIRABAL"/>
    <s v="(en blanco)"/>
    <n v="400000"/>
    <n v="41344.55999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0 - SAMAN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1 - SAN CRISTOBAL"/>
    <s v="(en blanco)"/>
    <n v="251674"/>
    <n v="958.2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2 - SAN JUAN"/>
    <s v="(en blanco)"/>
    <n v="300000"/>
    <n v="1107.5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3 - SAN PEDRO DE MACORIS"/>
    <s v="(en blanco)"/>
    <n v="400000"/>
    <n v="1437.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4 - SANCHEZ RAMIREZ"/>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5 - SANTIAGO"/>
    <s v="(en blanco)"/>
    <n v="400000"/>
    <n v="3007.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6 - SANTIAGO RODRIGUEZ"/>
    <s v="(en blanco)"/>
    <n v="300000"/>
    <n v="73088.74000000000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7 - VALVERDE"/>
    <s v="(en blanco)"/>
    <n v="200000"/>
    <n v="48776.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8 - MONSENOR NOUEL"/>
    <s v="(en blanco)"/>
    <n v="150000"/>
    <n v="1307.8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9 - MONTE PLATA"/>
    <s v="(en blanco)"/>
    <n v="1200000"/>
    <n v="504651.52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0 - HATO MAYOR"/>
    <s v="(en blanco)"/>
    <n v="325456"/>
    <n v="1282.2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1 - SAN JOSE DE OCO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2 - SANTO DOMINGO"/>
    <s v="(en blanco)"/>
    <n v="400000"/>
    <n v="59180.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7076598"/>
    <n v="24568486.59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2 - AZUA"/>
    <s v="(en blanco)"/>
    <n v="700000"/>
    <n v="8613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3 - BAHORUCO"/>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4 - BARAHONA"/>
    <s v="(en blanco)"/>
    <n v="100000"/>
    <n v="1943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7 - ELIAS PINA"/>
    <s v="(en blanco)"/>
    <n v="350000"/>
    <n v="679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8 - EL SEIBO"/>
    <s v="(en blanco)"/>
    <n v="200000"/>
    <n v="62332.60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9 - ESPAILLAT"/>
    <s v="(en blanco)"/>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0 - INDEPENDENCIA"/>
    <s v="(en blanco)"/>
    <n v="100000"/>
    <n v="423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1 - LA ALTAGRACI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2 - LA ROMANA"/>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4 - MARIA TRINIDAD SANCHEZ"/>
    <s v="(en blanco)"/>
    <n v="100000"/>
    <n v="1175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5 - MONTE CRISTI"/>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7 - PERAVIA"/>
    <s v="(en blanco)"/>
    <n v="15307"/>
    <n v="250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8 - PUERTO PLATA"/>
    <s v="(en blanco)"/>
    <n v="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9 - HERMANAS MIRABAL"/>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1 - SAN CRISTOBA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2 - SAN JUAN"/>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3 - SAN PEDRO DE MACORIS"/>
    <s v="(en blanco)"/>
    <n v="50000"/>
    <n v="6915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4 - SANCHEZ RAMIREZ"/>
    <s v="(en blanco)"/>
    <n v="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5 - SANTIAGO"/>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7 - VALVERDE"/>
    <s v="(en blanco)"/>
    <n v="50000"/>
    <n v="1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8 - MONSENOR NOUE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9 - MONTE PLATA"/>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0 - HATO MAYOR"/>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2 - SANTO DOMINGO"/>
    <s v="(en blanco)"/>
    <n v="300000"/>
    <n v="5709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99 - MULTIPROVINCIAL"/>
    <s v="(en blanco)"/>
    <n v="1600000"/>
    <n v="4592272.3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2 - AZUA"/>
    <s v="(en blanco)"/>
    <n v="525344"/>
    <n v="64681.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3 - BAHORUCO"/>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4 - BARAHONA"/>
    <s v="(en blanco)"/>
    <n v="100000"/>
    <n v="5253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5 - DAJABON"/>
    <s v="(en blanco)"/>
    <n v="200000"/>
    <n v="63838.8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6 - DUARTE"/>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7 - ELIAS PINA"/>
    <s v="(en blanco)"/>
    <n v="150000"/>
    <n v="29531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8 - EL SEIBO"/>
    <s v="(en blanco)"/>
    <n v="100000"/>
    <n v="29097.8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9 - ESPAILLAT"/>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0 - INDEPENDENCIA"/>
    <s v="(en blanco)"/>
    <n v="100000"/>
    <n v="95910.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1 - LA ALTAGRACIA"/>
    <s v="(en blanco)"/>
    <n v="100000"/>
    <n v="81735.89999999999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2 - LA ROMA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3 - LA VEGA"/>
    <s v="(en blanco)"/>
    <n v="100000"/>
    <n v="599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4 - MARIA TRINIDAD SANCHEZ"/>
    <s v="(en blanco)"/>
    <n v="450000"/>
    <n v="54349.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5 - MONTE CRISTI"/>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6 - PEDERNALES"/>
    <s v="(en blanco)"/>
    <n v="72139"/>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7 - PERAVIA"/>
    <s v="(en blanco)"/>
    <n v="50000"/>
    <n v="4452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8 - PUERTO PLATA"/>
    <s v="(en blanco)"/>
    <n v="50000"/>
    <n v="13945.1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9 - HERMANAS MIRABAL"/>
    <s v="(en blanco)"/>
    <n v="0"/>
    <n v="40254.23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0 - SAMAN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1 - SAN CRISTOBAL"/>
    <s v="(en blanco)"/>
    <n v="200000"/>
    <n v="2443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2 - SAN JUAN"/>
    <s v="(en blanco)"/>
    <n v="150000"/>
    <n v="73858.20999999999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3 - SAN PEDRO DE MACORIS"/>
    <s v="(en blanco)"/>
    <n v="100000"/>
    <n v="31886.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4 - SANCHEZ RAMIREZ"/>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5 - SANTIAGO"/>
    <s v="(en blanco)"/>
    <n v="500000"/>
    <n v="215896.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6 - SANTIAGO RODRIGUEZ"/>
    <s v="(en blanco)"/>
    <n v="100000"/>
    <n v="90783.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7 - VALVERDE"/>
    <s v="(en blanco)"/>
    <n v="0"/>
    <n v="64015.2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8 - MONSENOR NOUEL"/>
    <s v="(en blanco)"/>
    <n v="100000"/>
    <n v="1491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9 - MONTE PLATA"/>
    <s v="(en blanco)"/>
    <n v="500000"/>
    <n v="95434.2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0 - HATO MAYOR"/>
    <s v="(en blanco)"/>
    <n v="100000"/>
    <n v="6886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1 - SAN JOSE DE OCO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2 - SANTO DOMINGO"/>
    <s v="(en blanco)"/>
    <n v="300000"/>
    <n v="51556.8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99 - MULTIPROVINCIAL"/>
    <s v="(en blanco)"/>
    <n v="1665000"/>
    <n v="57662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6 - DUARTE"/>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9 - ESPAILLAT"/>
    <s v="(en blanco)"/>
    <n v="50000"/>
    <n v="23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2 - LA ROMAN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4 - MARIA TRINIDAD SANCHEZ"/>
    <s v="(en blanco)"/>
    <n v="0"/>
    <n v="19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2 - SAN JUAN"/>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4 - SANCHEZ RAMIREZ"/>
    <s v="(en blanco)"/>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5 - SANTIAGO"/>
    <s v="(en blanco)"/>
    <n v="682214"/>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7 - VALVERDE"/>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8 - MONSENOR NOUEL"/>
    <s v="(en blanco)"/>
    <n v="0"/>
    <n v="1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9 - MONTE PLATA"/>
    <s v="(en blanco)"/>
    <n v="227967"/>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0 - HATO MAYOR"/>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1 - SAN JOSE DE OCOA"/>
    <s v="(en blanco)"/>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2 - SANTO DOMINGO"/>
    <s v="(en blanco)"/>
    <n v="357595"/>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99 - MULTIPROVINCIAL"/>
    <s v="(en blanco)"/>
    <n v="92198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3 - BAHORUCO"/>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4 - BARAHONA"/>
    <s v="(en blanco)"/>
    <n v="150000"/>
    <n v="914.3199999999999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7 - ELIAS PINA"/>
    <s v="(en blanco)"/>
    <n v="200000"/>
    <n v="440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0 - INDEPENDENCIA"/>
    <s v="(en blanco)"/>
    <n v="400000"/>
    <n v="43444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1 - LA ALTAGRACIA"/>
    <s v="(en blanco)"/>
    <n v="100000"/>
    <n v="11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3 - LA VEG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4 - MARIA TRINIDAD SANCHEZ"/>
    <s v="(en blanco)"/>
    <n v="50000"/>
    <n v="13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7 - PERAVI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8 - PUERTO PLATA"/>
    <s v="(en blanco)"/>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1 - SAN CRISTOBAL"/>
    <s v="(en blanco)"/>
    <n v="50000"/>
    <n v="30821.6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2 - SAN JUAN"/>
    <s v="(en blanco)"/>
    <n v="100000"/>
    <n v="20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4 - SANCHEZ RAMIREZ"/>
    <s v="(en blanco)"/>
    <n v="16359"/>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5 - SANTIAGO"/>
    <s v="(en blanco)"/>
    <n v="300000"/>
    <n v="15271.9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6 - SANTIAGO RODRIGUEZ"/>
    <s v="(en blanco)"/>
    <n v="0"/>
    <n v="295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7 - VALVERDE"/>
    <s v="(en blanco)"/>
    <n v="0"/>
    <n v="374.8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8 - MONSENOR NOUEL"/>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30 - HATO MAYOR"/>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99 - MULTIPROVINCIAL"/>
    <s v="(en blanco)"/>
    <n v="2030358"/>
    <n v="213748.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4 - PRODUCTOS FARMACÉUTICOS"/>
    <s v="N"/>
    <s v="00 - N/A"/>
    <s v="10 - FONDO GENERAL"/>
    <s v="99 - MULTIPROVINCIAL"/>
    <s v="(en blanco)"/>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2 - AZUA"/>
    <s v="(en blanco)"/>
    <n v="0"/>
    <n v="6286.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3 - BAHORUCO"/>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4 - BARAHONA"/>
    <s v="(en blanco)"/>
    <n v="50000"/>
    <n v="6572.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5 - DAJABON"/>
    <s v="(en blanco)"/>
    <n v="50000"/>
    <n v="11660.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7 - ELIAS PIN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9 - ESPAILLAT"/>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0 - INDEPENDENCIA"/>
    <s v="(en blanco)"/>
    <n v="50000"/>
    <n v="674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1 - LA ALTAGRACIA"/>
    <s v="(en blanco)"/>
    <n v="135075"/>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3 - LA VEGA"/>
    <s v="(en blanco)"/>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4 - MARIA TRINIDAD SANCHEZ"/>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7 - PERAVIA"/>
    <s v="(en blanco)"/>
    <n v="0"/>
    <n v="3476.1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8 - PUERTO PLATA"/>
    <s v="(en blanco)"/>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1 - SAN CRISTOBAL"/>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2 - SAN JUAN"/>
    <s v="(en blanco)"/>
    <n v="0"/>
    <n v="2348.199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5 - SANTIAGO"/>
    <s v="(en blanco)"/>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6 - SANTIAGO RODRIGUEZ"/>
    <s v="(en blanco)"/>
    <n v="0"/>
    <n v="9434.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7 - VALVERDE"/>
    <s v="(en blanco)"/>
    <n v="0"/>
    <n v="1357.6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8 - MONSENOR NOUEL"/>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9 - MONTE PLATA"/>
    <s v="(en blanco)"/>
    <n v="0"/>
    <n v="181.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31 - SAN JOSE DE OCOA"/>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99 - MULTIPROVINCIAL"/>
    <s v="(en blanco)"/>
    <n v="885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2 - AZUA"/>
    <s v="(en blanco)"/>
    <n v="50000"/>
    <n v="5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3 - BAHORUCO"/>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6 - DUARTE"/>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9 - ESPAILLAT"/>
    <s v="(en blanco)"/>
    <n v="50000"/>
    <n v="564.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14 - MARIA TRINIDAD SANCHEZ"/>
    <s v="(en blanco)"/>
    <n v="100000"/>
    <n v="2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1 - SAN CRISTOBAL"/>
    <s v="(en blanco)"/>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5 - SANTIAGO"/>
    <s v="(en blanco)"/>
    <n v="0"/>
    <n v="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6 - SANTIAGO RODRIGUEZ"/>
    <s v="(en blanco)"/>
    <n v="0"/>
    <n v="141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8 - MONSENOR NOUEL"/>
    <s v="(en blanco)"/>
    <n v="0"/>
    <n v="1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99 - MULTIPROVINCIAL"/>
    <s v="(en blanco)"/>
    <n v="50491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2 - AZUA"/>
    <s v="(en blanco)"/>
    <n v="2650000"/>
    <n v="33382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3 - BAHORUCO"/>
    <s v="(en blanco)"/>
    <n v="1500000"/>
    <n v="20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4 - BARAHONA"/>
    <s v="(en blanco)"/>
    <n v="1050000"/>
    <n v="566499.3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5 - DAJABON"/>
    <s v="(en blanco)"/>
    <n v="1098054"/>
    <n v="7647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6 - DUARTE"/>
    <s v="(en blanco)"/>
    <n v="950000"/>
    <n v="367361.52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7 - ELIAS PINA"/>
    <s v="(en blanco)"/>
    <n v="1200000"/>
    <n v="671547.0000000001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8 - EL SEIBO"/>
    <s v="(en blanco)"/>
    <n v="800000"/>
    <n v="25222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9 - ESPAILLAT"/>
    <s v="(en blanco)"/>
    <n v="2300000"/>
    <n v="807130.5299999999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0 - INDEPENDENCIA"/>
    <s v="(en blanco)"/>
    <n v="1443043"/>
    <n v="7059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1 - LA ALTAGRACIA"/>
    <s v="(en blanco)"/>
    <n v="1650000"/>
    <n v="51402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2 - LA ROMANA"/>
    <s v="(en blanco)"/>
    <n v="1250000"/>
    <n v="4556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3 - LA VEGA"/>
    <s v="(en blanco)"/>
    <n v="900000"/>
    <n v="43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4 - MARIA TRINIDAD SANCHEZ"/>
    <s v="(en blanco)"/>
    <n v="1300000"/>
    <n v="11302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5 - MONTE CRISTI"/>
    <s v="(en blanco)"/>
    <n v="1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6 - PEDERNALES"/>
    <s v="(en blanco)"/>
    <n v="1500000"/>
    <n v="169437.0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7 - PERAVIA"/>
    <s v="(en blanco)"/>
    <n v="1000000"/>
    <n v="369237.8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8 - PUERTO PLATA"/>
    <s v="(en blanco)"/>
    <n v="1200000"/>
    <n v="301660.5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9 - HERMANAS MIRABAL"/>
    <s v="(en blanco)"/>
    <n v="1300000"/>
    <n v="814275.2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0 - SAMANA"/>
    <s v="(en blanco)"/>
    <n v="600000"/>
    <n v="77277.60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1 - SAN CRISTOBAL"/>
    <s v="(en blanco)"/>
    <n v="1000000"/>
    <n v="198647.8000000000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2 - SAN JUAN"/>
    <s v="(en blanco)"/>
    <n v="2250000"/>
    <n v="222955.93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3 - SAN PEDRO DE MACORIS"/>
    <s v="(en blanco)"/>
    <n v="800000"/>
    <n v="7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4 - SANCHEZ RAMIREZ"/>
    <s v="(en blanco)"/>
    <n v="1000000"/>
    <n v="297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5 - SANTIAGO"/>
    <s v="(en blanco)"/>
    <n v="1300000"/>
    <n v="11491.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6 - SANTIAGO RODRIGUEZ"/>
    <s v="(en blanco)"/>
    <n v="1200000"/>
    <n v="502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7 - VALVERDE"/>
    <s v="(en blanco)"/>
    <n v="700000"/>
    <n v="3807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8 - MONSENOR NOUEL"/>
    <s v="(en blanco)"/>
    <n v="1000000"/>
    <n v="363794.8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9 - MONTE PLATA"/>
    <s v="(en blanco)"/>
    <n v="1500004"/>
    <n v="371070.36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0 - HATO MAYOR"/>
    <s v="(en blanco)"/>
    <n v="900000"/>
    <n v="3665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1 - SAN JOSE DE OCOA"/>
    <s v="(en blanco)"/>
    <n v="800000"/>
    <n v="287115.3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2 - SANTO DOMINGO"/>
    <s v="(en blanco)"/>
    <n v="2000000"/>
    <n v="45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45995000"/>
    <n v="5302950.65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2 - AZUA"/>
    <s v="(en blanco)"/>
    <n v="900000"/>
    <n v="34812.34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3 - BAHORUCO"/>
    <s v="(en blanco)"/>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4 - BARAHONA"/>
    <s v="(en blanco)"/>
    <n v="300000"/>
    <n v="24743.3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5 - DAJABON"/>
    <s v="(en blanco)"/>
    <n v="200000"/>
    <n v="46923.48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6 - DUARTE"/>
    <s v="(en blanco)"/>
    <n v="1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7 - ELIAS PINA"/>
    <s v="(en blanco)"/>
    <n v="300000"/>
    <n v="189523.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8 - EL SEIBO"/>
    <s v="(en blanco)"/>
    <n v="100000"/>
    <n v="78403.7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9 - ESPAILLAT"/>
    <s v="(en blanco)"/>
    <n v="350000"/>
    <n v="12382.1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0 - INDEPENDENCIA"/>
    <s v="(en blanco)"/>
    <n v="650000"/>
    <n v="20755.55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1 - LA ALTAGRACIA"/>
    <s v="(en blanco)"/>
    <n v="500000"/>
    <n v="82282.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2 - LA ROMANA"/>
    <s v="(en blanco)"/>
    <n v="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3 - LA VEGA"/>
    <s v="(en blanco)"/>
    <n v="200000"/>
    <n v="495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4 - MARIA TRINIDAD SANCHEZ"/>
    <s v="(en blanco)"/>
    <n v="180567"/>
    <n v="101105.2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5 - MONTE CRISTI"/>
    <s v="(en blanco)"/>
    <n v="300000"/>
    <n v="60596.09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6 - PEDERNALES"/>
    <s v="(en blanco)"/>
    <n v="450000"/>
    <n v="138828.85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7 - PERAVIA"/>
    <s v="(en blanco)"/>
    <n v="640277"/>
    <n v="38465.8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8 - PUERTO PLATA"/>
    <s v="(en blanco)"/>
    <n v="100000"/>
    <n v="2813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9 - HERMANAS MIRABAL"/>
    <s v="(en blanco)"/>
    <n v="100000"/>
    <n v="40229.5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0 - SAMANA"/>
    <s v="(en blanco)"/>
    <n v="93624"/>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1 - SAN CRISTOBAL"/>
    <s v="(en blanco)"/>
    <n v="950000"/>
    <n v="113404.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2 - SAN JUAN"/>
    <s v="(en blanco)"/>
    <n v="400000"/>
    <n v="11894.5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3 - SAN PEDRO DE MACORIS"/>
    <s v="(en blanco)"/>
    <n v="1006239"/>
    <n v="24255.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4 - SANCHEZ RAMIREZ"/>
    <s v="(en blanco)"/>
    <n v="6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5 - SANTIAGO"/>
    <s v="(en blanco)"/>
    <n v="3000000"/>
    <n v="32778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6 - SANTIAGO RODRIGUEZ"/>
    <s v="(en blanco)"/>
    <n v="117049"/>
    <n v="64059.7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7 - VALVERDE"/>
    <s v="(en blanco)"/>
    <n v="250000"/>
    <n v="55154.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8 - MONSENOR NOUEL"/>
    <s v="(en blanco)"/>
    <n v="100000"/>
    <n v="154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9 - MONTE PLATA"/>
    <s v="(en blanco)"/>
    <n v="1699996"/>
    <n v="43280.5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0 - HATO MAYOR"/>
    <s v="(en blanco)"/>
    <n v="50000"/>
    <n v="2480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1 - SAN JOSE DE OCOA"/>
    <s v="(en blanco)"/>
    <n v="6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2 - SANTO DOMINGO"/>
    <s v="(en blanco)"/>
    <n v="1600000"/>
    <n v="47050.3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99 - MULTIPROVINCIAL"/>
    <s v="(en blanco)"/>
    <n v="120003050"/>
    <n v="8219269.5899999999"/>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10 - FONDO GENERAL"/>
    <s v="99 - MULTIPROVINCIAL"/>
    <s v="(en blanco)"/>
    <n v="26806000"/>
    <n v="16683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20 - FONDOS CON DESTINO ESPECÍFICO"/>
    <s v="99 - MULTIPROVINCIAL"/>
    <s v="(en blanco)"/>
    <n v="26306404"/>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2 - SOBRESUELDOS"/>
    <s v="N"/>
    <s v="00 - N/A"/>
    <s v="10 - FONDO GENERAL"/>
    <s v="99 - MULTIPROVINCIAL"/>
    <s v="(en blanco)"/>
    <n v="4280000"/>
    <n v="2132666.67"/>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3 - DIETAS Y GASTOS DE REPRESENTACIÓN"/>
    <s v="N"/>
    <s v="00 - N/A"/>
    <s v="10 - FONDO GENERAL"/>
    <s v="99 - MULTIPROVINCIAL"/>
    <s v="(en blanco)"/>
    <n v="405000"/>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4 - GRATIFICACIONES Y BONIFICACIONES"/>
    <s v="N"/>
    <s v="00 - N/A"/>
    <s v="10 - FONDO GENERAL"/>
    <s v="99 - MULTIPROVINCIAL"/>
    <s v="(en blanco)"/>
    <n v="4062000"/>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10 - FONDO GENERAL"/>
    <s v="99 - MULTIPROVINCIAL"/>
    <s v="(en blanco)"/>
    <n v="3784538"/>
    <n v="2522780.56"/>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36936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2 - PUBLICIDAD, IMPRESIÓN Y ENCUADERNACIÓN"/>
    <s v="N"/>
    <s v="00 - N/A"/>
    <s v="10 - FONDO GENERAL"/>
    <s v="99 - MULTIPROVINCIAL"/>
    <s v="(en blanco)"/>
    <n v="597379"/>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3 - VIÁTICOS"/>
    <s v="N"/>
    <s v="00 - N/A"/>
    <s v="10 - FONDO GENERAL"/>
    <s v="99 - MULTIPROVINCIAL"/>
    <s v="(en blanco)"/>
    <n v="32621"/>
    <n v="2113.13"/>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5 - ALQUILERES Y RENTAS"/>
    <s v="N"/>
    <s v="00 - N/A"/>
    <s v="10 - FONDO GENERAL"/>
    <s v="99 - MULTIPROVINCIAL"/>
    <s v="(en blanco)"/>
    <n v="2556444"/>
    <n v="208565"/>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750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8 - OTROS SERVICIOS NO INCLUIDOS EN CONCEPTOS ANTERIORES"/>
    <s v="N"/>
    <s v="00 - N/A"/>
    <s v="10 - FONDO GENERAL"/>
    <s v="99 - MULTIPROVINCIAL"/>
    <s v="(en blanco)"/>
    <n v="2140571"/>
    <n v="134992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9 - OTRAS CONTRATACIONES DE SERVICIOS"/>
    <s v="N"/>
    <s v="00 - N/A"/>
    <s v="10 - FONDO GENERAL"/>
    <s v="99 - MULTIPROVINCIAL"/>
    <s v="(en blanco)"/>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1 - ALIMENTOS Y PRODUCTOS AGROFORESTALES"/>
    <s v="N"/>
    <s v="00 - N/A"/>
    <s v="10 - FONDO GENERAL"/>
    <s v="99 - MULTIPROVINCIAL"/>
    <s v="(en blanco)"/>
    <n v="100000"/>
    <n v="9210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2 - TEXTILES Y VESTUARIOS"/>
    <s v="N"/>
    <s v="00 - N/A"/>
    <s v="10 - FONDO GENERAL"/>
    <s v="99 - MULTIPROVINCIAL"/>
    <s v="(en blanco)"/>
    <n v="2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3 - PAPEL, CARTÓN E IMPRESOS"/>
    <s v="N"/>
    <s v="00 - N/A"/>
    <s v="10 - FONDO GENERAL"/>
    <s v="99 - MULTIPROVINCIAL"/>
    <s v="(en blanco)"/>
    <n v="21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6 - PRODUCTOS DE MINERALES, METÁLICOS Y NO METÁLICOS"/>
    <s v="N"/>
    <s v="00 - N/A"/>
    <s v="10 - FONDO GENERAL"/>
    <s v="99 - MULTIPROVINCIAL"/>
    <s v="(en blanco)"/>
    <n v="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7 - COMBUSTIBLES, LUBRICANTES, PRODUCTOS QUÍMICOS Y CONEXOS"/>
    <s v="N"/>
    <s v="00 - N/A"/>
    <s v="10 - FONDO GENERAL"/>
    <s v="99 - MULTIPROVINCIAL"/>
    <s v="(en blanco)"/>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9 - PRODUCTOS Y ÚTILES VARIOS"/>
    <s v="N"/>
    <s v="00 - N/A"/>
    <s v="10 - FONDO GENERAL"/>
    <s v="99 - MULTIPROVINCIAL"/>
    <s v="(en blanco)"/>
    <n v="300000"/>
    <n v="0"/>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500000"/>
    <n v="577648"/>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9 - OTRAS CONTRATACIONES DE SERVICIOS"/>
    <s v="N"/>
    <s v="00 - N/A"/>
    <s v="10 - FONDO GENERAL"/>
    <s v="99 - MULTIPROVINCIAL"/>
    <s v="(en blanco)"/>
    <n v="500000"/>
    <n v="5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1 - REMUNERACIONES"/>
    <s v="N"/>
    <s v="00 - N/A"/>
    <s v="10 - FONDO GENERAL"/>
    <s v="99 - MULTIPROVINCIAL"/>
    <s v="(en blanco)"/>
    <n v="45760149"/>
    <n v="1425502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2 - SOBRESUELDOS"/>
    <s v="N"/>
    <s v="00 - N/A"/>
    <s v="10 - FONDO GENERAL"/>
    <s v="99 - MULTIPROVINCIAL"/>
    <s v="(en blanco)"/>
    <n v="7040022"/>
    <n v="4067775.110000000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4 - GRATIFICACIONES Y BONIFICACIONES"/>
    <s v="N"/>
    <s v="00 - N/A"/>
    <s v="10 - FONDO GENERAL"/>
    <s v="99 - MULTIPROVINCIAL"/>
    <s v="(en blanco)"/>
    <n v="5520011"/>
    <n v="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5 - CONTRIBUCIONES A LA SEGURIDAD SOCIAL"/>
    <s v="N"/>
    <s v="00 - N/A"/>
    <s v="10 - FONDO GENERAL"/>
    <s v="99 - MULTIPROVINCIAL"/>
    <s v="(en blanco)"/>
    <n v="6542995"/>
    <n v="2172893.13"/>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2 - PUBLICIDAD, IMPRESIÓN Y ENCUADERNACIÓN"/>
    <s v="N"/>
    <s v="00 - N/A"/>
    <s v="10 - FONDO GENERAL"/>
    <s v="99 - MULTIPROVINCIAL"/>
    <s v="(en blanco)"/>
    <n v="848500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3 - VIÁTICOS"/>
    <s v="N"/>
    <s v="00 - N/A"/>
    <s v="10 - FONDO GENERAL"/>
    <s v="99 - MULTIPROVINCIAL"/>
    <s v="(en blanco)"/>
    <n v="1687244"/>
    <n v="136769.89000000001"/>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4 - TRANSPORTE Y ALMACENAJE"/>
    <s v="N"/>
    <s v="00 - N/A"/>
    <s v="10 - FONDO GENERAL"/>
    <s v="99 - MULTIPROVINCIAL"/>
    <s v="(en blanco)"/>
    <n v="2700000"/>
    <n v="45900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5 - ALQUILERES Y RENTAS"/>
    <s v="N"/>
    <s v="00 - N/A"/>
    <s v="10 - FONDO GENERAL"/>
    <s v="99 - MULTIPROVINCIAL"/>
    <s v="(en blanco)"/>
    <n v="10000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01 - DISTRITO NACIONAL"/>
    <s v="(en blanco)"/>
    <n v="480971136"/>
    <n v="153857334.43000001"/>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99 - MULTIPROVINCIAL"/>
    <s v="(en blanco)"/>
    <n v="24336432259"/>
    <n v="12178604040.23"/>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20 - FONDOS CON DESTINO ESPECÍFICO"/>
    <s v="99 - MULTIPROVINCIAL"/>
    <s v="(en blanco)"/>
    <n v="10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01 - DISTRITO NACIONAL"/>
    <s v="(en blanco)"/>
    <n v="15215280"/>
    <n v="736087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99 - MULTIPROVINCIAL"/>
    <s v="(en blanco)"/>
    <n v="625087236"/>
    <n v="331241924"/>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01 - DISTRITO NACIONAL"/>
    <s v="(en blanco)"/>
    <n v="45341584"/>
    <n v="22443966.099999998"/>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99 - MULTIPROVINCIAL"/>
    <s v="(en blanco)"/>
    <n v="3102406395"/>
    <n v="1691236586.9999998"/>
  </r>
  <r>
    <s v="2026"/>
    <x v="0"/>
    <x v="0"/>
    <x v="0"/>
    <x v="0"/>
    <s v="2 - Poder Ejecutivo"/>
    <s v="0202 - MINISTERIO DE  INTERIOR Y POLICÍA"/>
    <s v="0001 - POLICIA NACIONAL"/>
    <s v="1 - SERVICIOS  GENERALES"/>
    <s v="1.4 - Justicia, orden público y seguridad"/>
    <s v="1.4.01 - Servicios de seguridad interior"/>
    <s v="2.2 - CONTRATACIÓN DE SERVICIOS"/>
    <s v="2.2.1 - SERVICIOS BÁSICOS"/>
    <s v="N"/>
    <s v="00 - N/A"/>
    <s v="10 - FONDO GENERAL"/>
    <s v="99 - MULTIPROVINCIAL"/>
    <s v="(en blanco)"/>
    <n v="344470324"/>
    <n v="199507458.02000013"/>
  </r>
  <r>
    <s v="2026"/>
    <x v="0"/>
    <x v="0"/>
    <x v="0"/>
    <x v="0"/>
    <s v="2 - Poder Ejecutivo"/>
    <s v="0202 - MINISTERIO DE  INTERIOR Y POLICÍA"/>
    <s v="0001 - POLICIA NACIONAL"/>
    <s v="1 - SERVICIOS  GENERALES"/>
    <s v="1.4 - Justicia, orden público y seguridad"/>
    <s v="1.4.01 - Servicios de seguridad interior"/>
    <s v="2.2 - CONTRATACIÓN DE SERVICIOS"/>
    <s v="2.2.2 - PUBLICIDAD, IMPRESIÓN Y ENCUADERNACIÓN"/>
    <s v="N"/>
    <s v="00 - N/A"/>
    <s v="10 - FONDO GENERAL"/>
    <s v="99 - MULTIPROVINCIAL"/>
    <s v="(en blanco)"/>
    <n v="30460000"/>
    <n v="7232306.620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10 - FONDO GENERAL"/>
    <s v="99 - MULTIPROVINCIAL"/>
    <s v="(en blanco)"/>
    <n v="72417480"/>
    <n v="35095326.680000007"/>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20 - FONDOS CON DESTINO ESPECÍFICO"/>
    <s v="99 - MULTIPROVINCIAL"/>
    <s v="(en blanco)"/>
    <n v="7000000"/>
    <n v="4247638.12"/>
  </r>
  <r>
    <s v="2026"/>
    <x v="0"/>
    <x v="0"/>
    <x v="0"/>
    <x v="0"/>
    <s v="2 - Poder Ejecutivo"/>
    <s v="0202 - MINISTERIO DE  INTERIOR Y POLICÍA"/>
    <s v="0001 - POLICIA NACIONAL"/>
    <s v="1 - SERVICIOS  GENERALES"/>
    <s v="1.4 - Justicia, orden público y seguridad"/>
    <s v="1.4.01 - Servicios de seguridad interior"/>
    <s v="2.2 - CONTRATACIÓN DE SERVICIOS"/>
    <s v="2.2.4 - TRANSPORTE Y ALMACENAJE"/>
    <s v="N"/>
    <s v="00 - N/A"/>
    <s v="10 - FONDO GENERAL"/>
    <s v="99 - MULTIPROVINCIAL"/>
    <s v="(en blanco)"/>
    <n v="3000000"/>
    <n v="3564623.73"/>
  </r>
  <r>
    <s v="2026"/>
    <x v="0"/>
    <x v="0"/>
    <x v="0"/>
    <x v="0"/>
    <s v="2 - Poder Ejecutivo"/>
    <s v="0202 - MINISTERIO DE  INTERIOR Y POLICÍA"/>
    <s v="0001 - POLICIA NACIONAL"/>
    <s v="1 - SERVICIOS  GENERALES"/>
    <s v="1.4 - Justicia, orden público y seguridad"/>
    <s v="1.4.01 - Servicios de seguridad interior"/>
    <s v="2.2 - CONTRATACIÓN DE SERVICIOS"/>
    <s v="2.2.5 - ALQUILERES Y RENTAS"/>
    <s v="N"/>
    <s v="00 - N/A"/>
    <s v="10 - FONDO GENERAL"/>
    <s v="99 - MULTIPROVINCIAL"/>
    <s v="(en blanco)"/>
    <n v="617032973"/>
    <n v="356054544.83999985"/>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01 - DISTRITO NACIONAL"/>
    <s v="(en blanco)"/>
    <n v="8472000"/>
    <n v="2345000"/>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99 - MULTIPROVINCIAL"/>
    <s v="(en blanco)"/>
    <n v="880357000"/>
    <n v="548395488.17999995"/>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20 - FONDOS CON DESTINO ESPECÍFICO"/>
    <s v="99 - MULTIPROVINCIAL"/>
    <s v="(en blanco)"/>
    <n v="7000000"/>
    <n v="0"/>
  </r>
  <r>
    <s v="2026"/>
    <x v="0"/>
    <x v="0"/>
    <x v="0"/>
    <x v="0"/>
    <s v="2 - Poder Ejecutivo"/>
    <s v="0202 - MINISTERIO DE  INTERIOR Y POLICÍA"/>
    <s v="0001 - POLICIA NACIONAL"/>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190761950"/>
    <n v="701673.63"/>
  </r>
  <r>
    <s v="2026"/>
    <x v="0"/>
    <x v="0"/>
    <x v="0"/>
    <x v="0"/>
    <s v="2 - Poder Ejecutivo"/>
    <s v="0202 - MINISTERIO DE  INTERIOR Y POLICÍA"/>
    <s v="0001 - POLICIA NACIONAL"/>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99905220"/>
    <n v="20258694.62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9 - OTRAS CONTRATACIONES DE SERVICIOS"/>
    <s v="N"/>
    <s v="00 - N/A"/>
    <s v="10 - FONDO GENERAL"/>
    <s v="99 - MULTIPROVINCIAL"/>
    <s v="(en blanco)"/>
    <n v="7125741"/>
    <n v="0"/>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10 - FONDO GENERAL"/>
    <s v="99 - MULTIPROVINCIAL"/>
    <s v="(en blanco)"/>
    <n v="812274730"/>
    <n v="107333443.02999999"/>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20 - FONDOS CON DESTINO ESPECÍFICO"/>
    <s v="99 - MULTIPROVINCIAL"/>
    <s v="(en blanco)"/>
    <n v="10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2 - TEXTILES Y VESTUARIOS"/>
    <s v="N"/>
    <s v="00 - N/A"/>
    <s v="10 - FONDO GENERAL"/>
    <s v="99 - MULTIPROVINCIAL"/>
    <s v="(en blanco)"/>
    <n v="358415618"/>
    <n v="58190400.109999999"/>
  </r>
  <r>
    <s v="2026"/>
    <x v="0"/>
    <x v="0"/>
    <x v="0"/>
    <x v="0"/>
    <s v="2 - Poder Ejecutivo"/>
    <s v="0202 - MINISTERIO DE  INTERIOR Y POLICÍA"/>
    <s v="0001 - POLICIA NACIONAL"/>
    <s v="1 - SERVICIOS  GENERALES"/>
    <s v="1.4 - Justicia, orden público y seguridad"/>
    <s v="1.4.01 - Servicios de seguridad interior"/>
    <s v="2.3 - MATERIALES Y SUMINISTROS"/>
    <s v="2.3.3 - PAPEL, CARTÓN E IMPRESOS"/>
    <s v="N"/>
    <s v="00 - N/A"/>
    <s v="10 - FONDO GENERAL"/>
    <s v="99 - MULTIPROVINCIAL"/>
    <s v="(en blanco)"/>
    <n v="43208560"/>
    <n v="3119240.4"/>
  </r>
  <r>
    <s v="2026"/>
    <x v="0"/>
    <x v="0"/>
    <x v="0"/>
    <x v="0"/>
    <s v="2 - Poder Ejecutivo"/>
    <s v="0202 - MINISTERIO DE  INTERIOR Y POLICÍA"/>
    <s v="0001 - POLICIA NACIONAL"/>
    <s v="1 - SERVICIOS  GENERALES"/>
    <s v="1.4 - Justicia, orden público y seguridad"/>
    <s v="1.4.01 - Servicios de seguridad interior"/>
    <s v="2.3 - MATERIALES Y SUMINISTROS"/>
    <s v="2.3.4 - PRODUCTOS FARMACÉUTICOS"/>
    <s v="N"/>
    <s v="00 - N/A"/>
    <s v="10 - FONDO GENERAL"/>
    <s v="99 - MULTIPROVINCIAL"/>
    <s v="(en blanco)"/>
    <n v="1530231"/>
    <n v="1010414.03"/>
  </r>
  <r>
    <s v="2026"/>
    <x v="0"/>
    <x v="0"/>
    <x v="0"/>
    <x v="0"/>
    <s v="2 - Poder Ejecutivo"/>
    <s v="0202 - MINISTERIO DE  INTERIOR Y POLICÍA"/>
    <s v="0001 - POLICIA NACIONAL"/>
    <s v="1 - SERVICIOS  GENERALES"/>
    <s v="1.4 - Justicia, orden público y seguridad"/>
    <s v="1.4.01 - Servicios de seguridad interior"/>
    <s v="2.3 - MATERIALES Y SUMINISTROS"/>
    <s v="2.3.5 - CUERO, CAUCHO Y PLÁSTICO"/>
    <s v="N"/>
    <s v="00 - N/A"/>
    <s v="10 - FONDO GENERAL"/>
    <s v="99 - MULTIPROVINCIAL"/>
    <s v="(en blanco)"/>
    <n v="79920400"/>
    <n v="17235752.98"/>
  </r>
  <r>
    <s v="2026"/>
    <x v="0"/>
    <x v="0"/>
    <x v="0"/>
    <x v="0"/>
    <s v="2 - Poder Ejecutivo"/>
    <s v="0202 - MINISTERIO DE  INTERIOR Y POLICÍA"/>
    <s v="0001 - POLICIA NACIONAL"/>
    <s v="1 - SERVICIOS  GENERALES"/>
    <s v="1.4 - Justicia, orden público y seguridad"/>
    <s v="1.4.01 - Servicios de seguridad interior"/>
    <s v="2.3 - MATERIALES Y SUMINISTROS"/>
    <s v="2.3.6 - PRODUCTOS DE MINERALES, METÁLICOS Y NO METÁLICOS"/>
    <s v="N"/>
    <s v="00 - N/A"/>
    <s v="10 - FONDO GENERAL"/>
    <s v="99 - MULTIPROVINCIAL"/>
    <s v="(en blanco)"/>
    <n v="15309505"/>
    <n v="1874377.9299999995"/>
  </r>
  <r>
    <s v="2026"/>
    <x v="0"/>
    <x v="0"/>
    <x v="0"/>
    <x v="0"/>
    <s v="2 - Poder Ejecutivo"/>
    <s v="0202 - MINISTERIO DE  INTERIOR Y POLICÍA"/>
    <s v="0001 - POLICIA NACIONAL"/>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1659467431"/>
    <n v="928160768.23999977"/>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10 - FONDO GENERAL"/>
    <s v="99 - MULTIPROVINCIAL"/>
    <s v="(en blanco)"/>
    <n v="416262143"/>
    <n v="920270390.94999993"/>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20 - FONDOS CON DESTINO ESPECÍFICO"/>
    <s v="99 - MULTIPROVINCIAL"/>
    <s v="(en blanco)"/>
    <n v="18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70 - DONACION EXTERNA"/>
    <s v="99 - MULTIPROVINCIAL"/>
    <s v="(en blanco)"/>
    <n v="0"/>
    <n v="159300"/>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10 - FONDO GENERAL"/>
    <s v="99 - MULTIPROVINCIAL"/>
    <s v="(en blanco)"/>
    <n v="2120660306"/>
    <n v="746605109.06999993"/>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20 - FONDOS CON DESTINO ESPECÍFICO"/>
    <s v="99 - MULTIPROVINCIAL"/>
    <s v="(en blanco)"/>
    <n v="783741933"/>
    <n v="395756648.71999997"/>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10 - FONDO GENERAL"/>
    <s v="99 - MULTIPROVINCIAL"/>
    <s v="(en blanco)"/>
    <n v="229142220"/>
    <n v="218631989.53999999"/>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20 - FONDOS CON DESTINO ESPECÍFICO"/>
    <s v="99 - MULTIPROVINCIAL"/>
    <s v="(en blanco)"/>
    <n v="710263907"/>
    <n v="177767753.31"/>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10 - FONDO GENERAL"/>
    <s v="99 - MULTIPROVINCIAL"/>
    <s v="(en blanco)"/>
    <n v="193933246"/>
    <n v="111359820.17"/>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80976915"/>
    <n v="45864860.620000012"/>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1 - SERVICIOS BÁSICOS"/>
    <s v="N"/>
    <s v="00 - N/A"/>
    <s v="20 - FONDOS CON DESTINO ESPECÍFICO"/>
    <s v="99 - MULTIPROVINCIAL"/>
    <s v="(en blanco)"/>
    <n v="215441929"/>
    <n v="50387774.479999989"/>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2 - PUBLICIDAD, IMPRESIÓN Y ENCUADERNACIÓN"/>
    <s v="N"/>
    <s v="00 - N/A"/>
    <s v="20 - FONDOS CON DESTINO ESPECÍFICO"/>
    <s v="99 - MULTIPROVINCIAL"/>
    <s v="(en blanco)"/>
    <n v="518261"/>
    <n v="1794187.4100000004"/>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3 - VIÁTICOS"/>
    <s v="N"/>
    <s v="00 - N/A"/>
    <s v="20 - FONDOS CON DESTINO ESPECÍFICO"/>
    <s v="99 - MULTIPROVINCIAL"/>
    <s v="(en blanco)"/>
    <n v="32478178"/>
    <n v="18501565.87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4 - TRANSPORTE Y ALMACENAJE"/>
    <s v="N"/>
    <s v="00 - N/A"/>
    <s v="20 - FONDOS CON DESTINO ESPECÍFICO"/>
    <s v="99 - MULTIPROVINCIAL"/>
    <s v="(en blanco)"/>
    <n v="4410362"/>
    <n v="2487005.1800000002"/>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10 - FONDO GENERAL"/>
    <s v="99 - MULTIPROVINCIAL"/>
    <s v="(en blanco)"/>
    <n v="0"/>
    <n v="286227047.5900000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20 - FONDOS CON DESTINO ESPECÍFICO"/>
    <s v="99 - MULTIPROVINCIAL"/>
    <s v="(en blanco)"/>
    <n v="185676491"/>
    <n v="118472714.81999999"/>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6 - SEGUROS"/>
    <s v="N"/>
    <s v="00 - N/A"/>
    <s v="20 - FONDOS CON DESTINO ESPECÍFICO"/>
    <s v="99 - MULTIPROVINCIAL"/>
    <s v="(en blanco)"/>
    <n v="107903399"/>
    <n v="22293840.489999998"/>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7 - SERVICIOS DE CONSERVACIÓN, REPARACIONES MENORES E INSTALACIONES TEMPORALES"/>
    <s v="N"/>
    <s v="00 - N/A"/>
    <s v="20 - FONDOS CON DESTINO ESPECÍFICO"/>
    <s v="99 - MULTIPROVINCIAL"/>
    <s v="(en blanco)"/>
    <n v="25292486"/>
    <n v="43584247.71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10 - FONDO GENERAL"/>
    <s v="99 - MULTIPROVINCIAL"/>
    <s v="(en blanco)"/>
    <n v="0"/>
    <n v="13583422.64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62214390"/>
    <n v="90059456.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20 - FONDOS CON DESTINO ESPECÍFICO"/>
    <s v="99 - MULTIPROVINCIAL"/>
    <s v="(en blanco)"/>
    <n v="80962"/>
    <n v="10723429.56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40 - TRANSFERENCIAS"/>
    <s v="99 - MULTIPROVINCIAL"/>
    <s v="(en blanco)"/>
    <n v="0"/>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1 - ALIMENTOS Y PRODUCTOS AGROFORESTALES"/>
    <s v="N"/>
    <s v="00 - N/A"/>
    <s v="20 - FONDOS CON DESTINO ESPECÍFICO"/>
    <s v="99 - MULTIPROVINCIAL"/>
    <s v="(en blanco)"/>
    <n v="25165105"/>
    <n v="9829321.2899999991"/>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2 - TEXTILES Y VESTUARIOS"/>
    <s v="N"/>
    <s v="00 - N/A"/>
    <s v="20 - FONDOS CON DESTINO ESPECÍFICO"/>
    <s v="99 - MULTIPROVINCIAL"/>
    <s v="(en blanco)"/>
    <n v="29205946"/>
    <n v="22138465.590000004"/>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3 - PAPEL, CARTÓN E IMPRESOS"/>
    <s v="N"/>
    <s v="00 - N/A"/>
    <s v="20 - FONDOS CON DESTINO ESPECÍFICO"/>
    <s v="99 - MULTIPROVINCIAL"/>
    <s v="(en blanco)"/>
    <n v="14492957"/>
    <n v="4509681.489999999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4 - PRODUCTOS FARMACÉUTICOS"/>
    <s v="N"/>
    <s v="00 - N/A"/>
    <s v="20 - FONDOS CON DESTINO ESPECÍFICO"/>
    <s v="99 - MULTIPROVINCIAL"/>
    <s v="(en blanco)"/>
    <n v="321609"/>
    <n v="3444085"/>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5 - CUERO, CAUCHO Y PLÁSTICO"/>
    <s v="N"/>
    <s v="00 - N/A"/>
    <s v="20 - FONDOS CON DESTINO ESPECÍFICO"/>
    <s v="99 - MULTIPROVINCIAL"/>
    <s v="(en blanco)"/>
    <n v="103137"/>
    <n v="323782.0999999999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6 - PRODUCTOS DE MINERALES, METÁLICOS Y NO METÁLICOS"/>
    <s v="N"/>
    <s v="00 - N/A"/>
    <s v="20 - FONDOS CON DESTINO ESPECÍFICO"/>
    <s v="99 - MULTIPROVINCIAL"/>
    <s v="(en blanco)"/>
    <n v="575401"/>
    <n v="334476.5300000000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7 - COMBUSTIBLES, LUBRICANTES, PRODUCTOS QUÍMICOS Y CONEXOS"/>
    <s v="N"/>
    <s v="00 - N/A"/>
    <s v="20 - FONDOS CON DESTINO ESPECÍFICO"/>
    <s v="99 - MULTIPROVINCIAL"/>
    <s v="(en blanco)"/>
    <n v="157300301"/>
    <n v="82127299.789999992"/>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10 - FONDO GENERAL"/>
    <s v="99 - MULTIPROVINCIAL"/>
    <s v="(en blanco)"/>
    <n v="229950569"/>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20 - FONDOS CON DESTINO ESPECÍFICO"/>
    <s v="99 - MULTIPROVINCIAL"/>
    <s v="(en blanco)"/>
    <n v="96306252"/>
    <n v="46957203.850000009"/>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40 - TRANSFERENCIAS"/>
    <s v="99 - MULTIPROVINCIAL"/>
    <s v="(en blanco)"/>
    <n v="0"/>
    <n v="215940"/>
  </r>
  <r>
    <s v="2026"/>
    <x v="0"/>
    <x v="0"/>
    <x v="0"/>
    <x v="0"/>
    <s v="2 - Poder Ejecutivo"/>
    <s v="0202 - MINISTERIO DE  INTERIOR Y POLICÍA"/>
    <s v="0002 - INSTITUTO POLICIAL DE EDUCACION SUPERIOR"/>
    <s v="4 - SERVICIOS SOCIALES"/>
    <s v="4.4 - Educación"/>
    <s v="4.4.04 - Educación superior"/>
    <s v="2.1 - REMUNERACIONES Y CONTRIBUCIONES"/>
    <s v="2.1.1 - REMUNERACIONES"/>
    <s v="N"/>
    <s v="00 - N/A"/>
    <s v="10 - FONDO GENERAL"/>
    <s v="99 - MULTIPROVINCIAL"/>
    <s v="(en blanco)"/>
    <n v="272881993"/>
    <n v="129986908.48999999"/>
  </r>
  <r>
    <s v="2026"/>
    <x v="0"/>
    <x v="0"/>
    <x v="0"/>
    <x v="0"/>
    <s v="2 - Poder Ejecutivo"/>
    <s v="0202 - MINISTERIO DE  INTERIOR Y POLICÍA"/>
    <s v="0002 - INSTITUTO POLICIAL DE EDUCACION SUPERIOR"/>
    <s v="4 - SERVICIOS SOCIALES"/>
    <s v="4.4 - Educación"/>
    <s v="4.4.04 - Educación superior"/>
    <s v="2.1 - REMUNERACIONES Y CONTRIBUCIONES"/>
    <s v="2.1.5 - CONTRIBUCIONES A LA SEGURIDAD SOCIAL"/>
    <s v="N"/>
    <s v="00 - N/A"/>
    <s v="10 - FONDO GENERAL"/>
    <s v="99 - MULTIPROVINCIAL"/>
    <s v="(en blanco)"/>
    <n v="18226563"/>
    <n v="9411621.4000000004"/>
  </r>
  <r>
    <s v="2026"/>
    <x v="0"/>
    <x v="0"/>
    <x v="0"/>
    <x v="0"/>
    <s v="2 - Poder Ejecutivo"/>
    <s v="0202 - MINISTERIO DE  INTERIOR Y POLICÍA"/>
    <s v="0002 - INSTITUTO POLICIAL DE EDUCACION SUPERIOR"/>
    <s v="4 - SERVICIOS SOCIALES"/>
    <s v="4.4 - Educación"/>
    <s v="4.4.04 - Educación superior"/>
    <s v="2.2 - CONTRATACIÓN DE SERVICIOS"/>
    <s v="2.2.1 - SERVICIOS BÁSICOS"/>
    <s v="N"/>
    <s v="00 - N/A"/>
    <s v="10 - FONDO GENERAL"/>
    <s v="99 - MULTIPROVINCIAL"/>
    <s v="(en blanco)"/>
    <n v="798000"/>
    <n v="407925.4"/>
  </r>
  <r>
    <s v="2026"/>
    <x v="0"/>
    <x v="0"/>
    <x v="0"/>
    <x v="0"/>
    <s v="2 - Poder Ejecutivo"/>
    <s v="0202 - MINISTERIO DE  INTERIOR Y POLICÍA"/>
    <s v="0002 - INSTITUTO POLICIAL DE EDUCACION SUPERIOR"/>
    <s v="4 - SERVICIOS SOCIALES"/>
    <s v="4.4 - Educación"/>
    <s v="4.4.04 - Educación superior"/>
    <s v="2.2 - CONTRATACIÓN DE SERVICIOS"/>
    <s v="2.2.2 - PUBLICIDAD, IMPRESIÓN Y ENCUADERNACIÓN"/>
    <s v="N"/>
    <s v="00 - N/A"/>
    <s v="10 - FONDO GENERAL"/>
    <s v="99 - MULTIPROVINCIAL"/>
    <s v="(en blanco)"/>
    <n v="100000"/>
    <n v="3304"/>
  </r>
  <r>
    <s v="2026"/>
    <x v="0"/>
    <x v="0"/>
    <x v="0"/>
    <x v="0"/>
    <s v="2 - Poder Ejecutivo"/>
    <s v="0202 - MINISTERIO DE  INTERIOR Y POLICÍA"/>
    <s v="0002 - INSTITUTO POLICIAL DE EDUCACION SUPERIOR"/>
    <s v="4 - SERVICIOS SOCIALES"/>
    <s v="4.4 - Educación"/>
    <s v="4.4.04 - Educación superior"/>
    <s v="2.2 - CONTRATACIÓN DE SERVICIOS"/>
    <s v="2.2.3 - VIÁTICOS"/>
    <s v="N"/>
    <s v="00 - N/A"/>
    <s v="10 - FONDO GENERAL"/>
    <s v="99 - MULTIPROVINCIAL"/>
    <s v="(en blanco)"/>
    <n v="16188000"/>
    <n v="8222560"/>
  </r>
  <r>
    <s v="2026"/>
    <x v="0"/>
    <x v="0"/>
    <x v="0"/>
    <x v="0"/>
    <s v="2 - Poder Ejecutivo"/>
    <s v="0202 - MINISTERIO DE  INTERIOR Y POLICÍA"/>
    <s v="0002 - INSTITUTO POLICIAL DE EDUCACION SUPERIOR"/>
    <s v="4 - SERVICIOS SOCIALES"/>
    <s v="4.4 - Educación"/>
    <s v="4.4.04 - Educación superior"/>
    <s v="2.2 - CONTRATACIÓN DE SERVICIOS"/>
    <s v="2.2.4 - TRANSPORTE Y ALMACENAJE"/>
    <s v="N"/>
    <s v="00 - N/A"/>
    <s v="10 - FONDO GENERAL"/>
    <s v="99 - MULTIPROVINCIAL"/>
    <s v="(en blanco)"/>
    <n v="1200000"/>
    <n v="1183720.0599999998"/>
  </r>
  <r>
    <s v="2026"/>
    <x v="0"/>
    <x v="0"/>
    <x v="0"/>
    <x v="0"/>
    <s v="2 - Poder Ejecutivo"/>
    <s v="0202 - MINISTERIO DE  INTERIOR Y POLICÍA"/>
    <s v="0002 - INSTITUTO POLICIAL DE EDUCACION SUPERIOR"/>
    <s v="4 - SERVICIOS SOCIALES"/>
    <s v="4.4 - Educación"/>
    <s v="4.4.04 - Educación superior"/>
    <s v="2.2 - CONTRATACIÓN DE SERVICIOS"/>
    <s v="2.2.5 - ALQUILERES Y RENTAS"/>
    <s v="N"/>
    <s v="00 - N/A"/>
    <s v="10 - FONDO GENERAL"/>
    <s v="99 - MULTIPROVINCIAL"/>
    <s v="(en blanco)"/>
    <n v="0"/>
    <n v="638556"/>
  </r>
  <r>
    <s v="2026"/>
    <x v="0"/>
    <x v="0"/>
    <x v="0"/>
    <x v="0"/>
    <s v="2 - Poder Ejecutivo"/>
    <s v="0202 - MINISTERIO DE  INTERIOR Y POLICÍA"/>
    <s v="0002 - INSTITUTO POLICIAL DE EDUCACION SUPERIOR"/>
    <s v="4 - SERVICIOS SOCIALES"/>
    <s v="4.4 - Educación"/>
    <s v="4.4.04 - Educación superior"/>
    <s v="2.2 - CONTRATACIÓN DE SERVICIOS"/>
    <s v="2.2.6 - SEGUROS"/>
    <s v="N"/>
    <s v="00 - N/A"/>
    <s v="10 - FONDO GENERAL"/>
    <s v="99 - MULTIPROVINCIAL"/>
    <s v="(en blanco)"/>
    <n v="750000"/>
    <n v="668826.38"/>
  </r>
  <r>
    <s v="2026"/>
    <x v="0"/>
    <x v="0"/>
    <x v="0"/>
    <x v="0"/>
    <s v="2 - Poder Ejecutivo"/>
    <s v="0202 - MINISTERIO DE  INTERIOR Y POLICÍA"/>
    <s v="0002 - INSTITUTO POLICIAL DE EDUCACION SUPERIOR"/>
    <s v="4 - SERVICIOS SOCIALES"/>
    <s v="4.4 - Educación"/>
    <s v="4.4.04 - Educación superior"/>
    <s v="2.2 - CONTRATACIÓN DE SERVICIOS"/>
    <s v="2.2.7 - SERVICIOS DE CONSERVACIÓN, REPARACIONES MENORES E INSTALACIONES TEMPORALES"/>
    <s v="N"/>
    <s v="00 - N/A"/>
    <s v="10 - FONDO GENERAL"/>
    <s v="99 - MULTIPROVINCIAL"/>
    <s v="(en blanco)"/>
    <n v="1380000"/>
    <n v="98648"/>
  </r>
  <r>
    <s v="2026"/>
    <x v="0"/>
    <x v="0"/>
    <x v="0"/>
    <x v="0"/>
    <s v="2 - Poder Ejecutivo"/>
    <s v="0202 - MINISTERIO DE  INTERIOR Y POLICÍA"/>
    <s v="0002 - INSTITUTO POLICIAL DE EDUCACION SUPERIOR"/>
    <s v="4 - SERVICIOS SOCIALES"/>
    <s v="4.4 - Educación"/>
    <s v="4.4.04 - Educación superior"/>
    <s v="2.2 - CONTRATACIÓN DE SERVICIOS"/>
    <s v="2.2.8 - OTROS SERVICIOS NO INCLUIDOS EN CONCEPTOS ANTERIORES"/>
    <s v="N"/>
    <s v="00 - N/A"/>
    <s v="10 - FONDO GENERAL"/>
    <s v="99 - MULTIPROVINCIAL"/>
    <s v="(en blanco)"/>
    <n v="206040000"/>
    <n v="6459318.6200000001"/>
  </r>
  <r>
    <s v="2026"/>
    <x v="0"/>
    <x v="0"/>
    <x v="0"/>
    <x v="0"/>
    <s v="2 - Poder Ejecutivo"/>
    <s v="0202 - MINISTERIO DE  INTERIOR Y POLICÍA"/>
    <s v="0002 - INSTITUTO POLICIAL DE EDUCACION SUPERIOR"/>
    <s v="4 - SERVICIOS SOCIALES"/>
    <s v="4.4 - Educación"/>
    <s v="4.4.04 - Educación superior"/>
    <s v="2.2 - CONTRATACIÓN DE SERVICIOS"/>
    <s v="2.2.9 - OTRAS CONTRATACIONES DE SERVICIOS"/>
    <s v="N"/>
    <s v="00 - N/A"/>
    <s v="10 - FONDO GENERAL"/>
    <s v="99 - MULTIPROVINCIAL"/>
    <s v="(en blanco)"/>
    <n v="230000"/>
    <n v="248006.5"/>
  </r>
  <r>
    <s v="2026"/>
    <x v="0"/>
    <x v="0"/>
    <x v="0"/>
    <x v="0"/>
    <s v="2 - Poder Ejecutivo"/>
    <s v="0202 - MINISTERIO DE  INTERIOR Y POLICÍA"/>
    <s v="0002 - INSTITUTO POLICIAL DE EDUCACION SUPERIOR"/>
    <s v="4 - SERVICIOS SOCIALES"/>
    <s v="4.4 - Educación"/>
    <s v="4.4.04 - Educación superior"/>
    <s v="2.3 - MATERIALES Y SUMINISTROS"/>
    <s v="2.3.1 - ALIMENTOS Y PRODUCTOS AGROFORESTALES"/>
    <s v="N"/>
    <s v="00 - N/A"/>
    <s v="10 - FONDO GENERAL"/>
    <s v="99 - MULTIPROVINCIAL"/>
    <s v="(en blanco)"/>
    <n v="24000000"/>
    <n v="9548810.0700000003"/>
  </r>
  <r>
    <s v="2026"/>
    <x v="0"/>
    <x v="0"/>
    <x v="0"/>
    <x v="0"/>
    <s v="2 - Poder Ejecutivo"/>
    <s v="0202 - MINISTERIO DE  INTERIOR Y POLICÍA"/>
    <s v="0002 - INSTITUTO POLICIAL DE EDUCACION SUPERIOR"/>
    <s v="4 - SERVICIOS SOCIALES"/>
    <s v="4.4 - Educación"/>
    <s v="4.4.04 - Educación superior"/>
    <s v="2.3 - MATERIALES Y SUMINISTROS"/>
    <s v="2.3.2 - TEXTILES Y VESTUARIOS"/>
    <s v="N"/>
    <s v="00 - N/A"/>
    <s v="10 - FONDO GENERAL"/>
    <s v="99 - MULTIPROVINCIAL"/>
    <s v="(en blanco)"/>
    <n v="5475646"/>
    <n v="1649761.3599999999"/>
  </r>
  <r>
    <s v="2026"/>
    <x v="0"/>
    <x v="0"/>
    <x v="0"/>
    <x v="0"/>
    <s v="2 - Poder Ejecutivo"/>
    <s v="0202 - MINISTERIO DE  INTERIOR Y POLICÍA"/>
    <s v="0002 - INSTITUTO POLICIAL DE EDUCACION SUPERIOR"/>
    <s v="4 - SERVICIOS SOCIALES"/>
    <s v="4.4 - Educación"/>
    <s v="4.4.04 - Educación superior"/>
    <s v="2.3 - MATERIALES Y SUMINISTROS"/>
    <s v="2.3.3 - PAPEL, CARTÓN E IMPRESOS"/>
    <s v="N"/>
    <s v="00 - N/A"/>
    <s v="10 - FONDO GENERAL"/>
    <s v="99 - MULTIPROVINCIAL"/>
    <s v="(en blanco)"/>
    <n v="700000"/>
    <n v="52049.8"/>
  </r>
  <r>
    <s v="2026"/>
    <x v="0"/>
    <x v="0"/>
    <x v="0"/>
    <x v="0"/>
    <s v="2 - Poder Ejecutivo"/>
    <s v="0202 - MINISTERIO DE  INTERIOR Y POLICÍA"/>
    <s v="0002 - INSTITUTO POLICIAL DE EDUCACION SUPERIOR"/>
    <s v="4 - SERVICIOS SOCIALES"/>
    <s v="4.4 - Educación"/>
    <s v="4.4.04 - Educación superior"/>
    <s v="2.3 - MATERIALES Y SUMINISTROS"/>
    <s v="2.3.4 - PRODUCTOS FARMACÉUTICOS"/>
    <s v="N"/>
    <s v="00 - N/A"/>
    <s v="10 - FONDO GENERAL"/>
    <s v="99 - MULTIPROVINCIAL"/>
    <s v="(en blanco)"/>
    <n v="0"/>
    <n v="0"/>
  </r>
  <r>
    <s v="2026"/>
    <x v="0"/>
    <x v="0"/>
    <x v="0"/>
    <x v="0"/>
    <s v="2 - Poder Ejecutivo"/>
    <s v="0202 - MINISTERIO DE  INTERIOR Y POLICÍA"/>
    <s v="0002 - INSTITUTO POLICIAL DE EDUCACION SUPERIOR"/>
    <s v="4 - SERVICIOS SOCIALES"/>
    <s v="4.4 - Educación"/>
    <s v="4.4.04 - Educación superior"/>
    <s v="2.3 - MATERIALES Y SUMINISTROS"/>
    <s v="2.3.5 - CUERO, CAUCHO Y PLÁSTICO"/>
    <s v="N"/>
    <s v="00 - N/A"/>
    <s v="10 - FONDO GENERAL"/>
    <s v="99 - MULTIPROVINCIAL"/>
    <s v="(en blanco)"/>
    <n v="91500"/>
    <n v="128856"/>
  </r>
  <r>
    <s v="2026"/>
    <x v="0"/>
    <x v="0"/>
    <x v="0"/>
    <x v="0"/>
    <s v="2 - Poder Ejecutivo"/>
    <s v="0202 - MINISTERIO DE  INTERIOR Y POLICÍA"/>
    <s v="0002 - INSTITUTO POLICIAL DE EDUCACION SUPERIOR"/>
    <s v="4 - SERVICIOS SOCIALES"/>
    <s v="4.4 - Educación"/>
    <s v="4.4.04 - Educación superior"/>
    <s v="2.3 - MATERIALES Y SUMINISTROS"/>
    <s v="2.3.6 - PRODUCTOS DE MINERALES, METÁLICOS Y NO METÁLICOS"/>
    <s v="N"/>
    <s v="00 - N/A"/>
    <s v="10 - FONDO GENERAL"/>
    <s v="99 - MULTIPROVINCIAL"/>
    <s v="(en blanco)"/>
    <n v="2600000"/>
    <n v="110873.98000000001"/>
  </r>
  <r>
    <s v="2026"/>
    <x v="0"/>
    <x v="0"/>
    <x v="0"/>
    <x v="0"/>
    <s v="2 - Poder Ejecutivo"/>
    <s v="0202 - MINISTERIO DE  INTERIOR Y POLICÍA"/>
    <s v="0002 - INSTITUTO POLICIAL DE EDUCACION SUPERIOR"/>
    <s v="4 - SERVICIOS SOCIALES"/>
    <s v="4.4 - Educación"/>
    <s v="4.4.04 - Educación superior"/>
    <s v="2.3 - MATERIALES Y SUMINISTROS"/>
    <s v="2.3.7 - COMBUSTIBLES, LUBRICANTES, PRODUCTOS QUÍMICOS Y CONEXOS"/>
    <s v="N"/>
    <s v="00 - N/A"/>
    <s v="10 - FONDO GENERAL"/>
    <s v="99 - MULTIPROVINCIAL"/>
    <s v="(en blanco)"/>
    <n v="14662957"/>
    <n v="6239260.2000000002"/>
  </r>
  <r>
    <s v="2026"/>
    <x v="0"/>
    <x v="0"/>
    <x v="0"/>
    <x v="0"/>
    <s v="2 - Poder Ejecutivo"/>
    <s v="0202 - MINISTERIO DE  INTERIOR Y POLICÍA"/>
    <s v="0002 - INSTITUTO POLICIAL DE EDUCACION SUPERIOR"/>
    <s v="4 - SERVICIOS SOCIALES"/>
    <s v="4.4 - Educación"/>
    <s v="4.4.04 - Educación superior"/>
    <s v="2.3 - MATERIALES Y SUMINISTROS"/>
    <s v="2.3.9 - PRODUCTOS Y ÚTILES VARIOS"/>
    <s v="N"/>
    <s v="00 - N/A"/>
    <s v="10 - FONDO GENERAL"/>
    <s v="99 - MULTIPROVINCIAL"/>
    <s v="(en blanco)"/>
    <n v="6151220"/>
    <n v="10762337.500000002"/>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3 - VIÁTICOS"/>
    <s v="N"/>
    <s v="00 - N/A"/>
    <s v="10 - FONDO GENERAL"/>
    <s v="99 - MULTIPROVINCIAL"/>
    <s v="(en blanco)"/>
    <n v="400000"/>
    <n v="12731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379000"/>
    <n v="598500"/>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
    <n v="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10 - FONDO GENERAL"/>
    <s v="99 - MULTIPROVINCIAL"/>
    <s v="(en blanco)"/>
    <n v="48111171"/>
    <n v="24905460.939999998"/>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70 - DONACION EXTERNA"/>
    <s v="99 - MULTIPROVINCIAL"/>
    <s v="(en blanco)"/>
    <n v="0"/>
    <n v="12560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2 - SOBRESUELDOS"/>
    <s v="N"/>
    <s v="00 - N/A"/>
    <s v="10 - FONDO GENERAL"/>
    <s v="99 - MULTIPROVINCIAL"/>
    <s v="(en blanco)"/>
    <n v="14591346"/>
    <n v="6117399.9900000002"/>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3 - DIETAS Y GASTOS DE REPRESENTACIÓN"/>
    <s v="N"/>
    <s v="00 - N/A"/>
    <s v="10 - FONDO GENERAL"/>
    <s v="99 - MULTIPROVINCIAL"/>
    <s v="(en blanco)"/>
    <n v="80000"/>
    <n v="39110.399999999994"/>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10 - FONDO GENERAL"/>
    <s v="99 - MULTIPROVINCIAL"/>
    <s v="(en blanco)"/>
    <n v="6300000"/>
    <n v="3734527.7100000009"/>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70 - DONACION EXTERNA"/>
    <s v="99 - MULTIPROVINCIAL"/>
    <s v="(en blanco)"/>
    <n v="0"/>
    <n v="18844.4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1 - SERVICIOS BÁSICOS"/>
    <s v="N"/>
    <s v="00 - N/A"/>
    <s v="10 - FONDO GENERAL"/>
    <s v="99 - MULTIPROVINCIAL"/>
    <s v="(en blanco)"/>
    <n v="4539464"/>
    <n v="2239010.769999999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10 - FONDO GENERAL"/>
    <s v="99 - MULTIPROVINCIAL"/>
    <s v="(en blanco)"/>
    <n v="1810200"/>
    <n v="582988.7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70 - DONACION EXTERNA"/>
    <s v="99 - MULTIPROVINCIAL"/>
    <s v="(en blanco)"/>
    <n v="0"/>
    <n v="72087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10 - FONDO GENERAL"/>
    <s v="99 - MULTIPROVINCIAL"/>
    <s v="(en blanco)"/>
    <n v="521800"/>
    <n v="36222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70 - DONACION EXTERNA"/>
    <s v="99 - MULTIPROVINCIAL"/>
    <s v="(en blanco)"/>
    <n v="0"/>
    <n v="12249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4 - TRANSPORTE Y ALMACENAJE"/>
    <s v="N"/>
    <s v="00 - N/A"/>
    <s v="10 - FONDO GENERAL"/>
    <s v="99 - MULTIPROVINCIAL"/>
    <s v="(en blanco)"/>
    <n v="150000"/>
    <n v="119675.6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10 - FONDO GENERAL"/>
    <s v="99 - MULTIPROVINCIAL"/>
    <s v="(en blanco)"/>
    <n v="9202647"/>
    <n v="5720928.7199999997"/>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70 - DONACION EXTERNA"/>
    <s v="99 - MULTIPROVINCIAL"/>
    <s v="(en blanco)"/>
    <n v="0"/>
    <n v="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6 - SEGUROS"/>
    <s v="N"/>
    <s v="00 - N/A"/>
    <s v="10 - FONDO GENERAL"/>
    <s v="99 - MULTIPROVINCIAL"/>
    <s v="(en blanco)"/>
    <n v="5798637"/>
    <n v="3465595.2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1538919"/>
    <n v="615512.9199999999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10 - FONDO GENERAL"/>
    <s v="99 - MULTIPROVINCIAL"/>
    <s v="(en blanco)"/>
    <n v="6417055"/>
    <n v="1833985.1600000004"/>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70 - DONACION EXTERNA"/>
    <s v="99 - MULTIPROVINCIAL"/>
    <s v="(en blanco)"/>
    <n v="111984291"/>
    <n v="3652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10 - FONDO GENERAL"/>
    <s v="99 - MULTIPROVINCIAL"/>
    <s v="(en blanco)"/>
    <n v="4183382"/>
    <n v="1632448.579999999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70 - DONACION EXTERNA"/>
    <s v="99 - MULTIPROVINCIAL"/>
    <s v="(en blanco)"/>
    <n v="0"/>
    <n v="400680.8000000000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1 - ALIMENTOS Y PRODUCTOS AGROFORESTALES"/>
    <s v="N"/>
    <s v="00 - N/A"/>
    <s v="10 - FONDO GENERAL"/>
    <s v="99 - MULTIPROVINCIAL"/>
    <s v="(en blanco)"/>
    <n v="371559"/>
    <n v="241788.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2 - TEXTILES Y VESTUARIOS"/>
    <s v="N"/>
    <s v="00 - N/A"/>
    <s v="10 - FONDO GENERAL"/>
    <s v="99 - MULTIPROVINCIAL"/>
    <s v="(en blanco)"/>
    <n v="0"/>
    <n v="3823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3 - PAPEL, CARTÓN E IMPRESOS"/>
    <s v="N"/>
    <s v="00 - N/A"/>
    <s v="10 - FONDO GENERAL"/>
    <s v="99 - MULTIPROVINCIAL"/>
    <s v="(en blanco)"/>
    <n v="475000"/>
    <n v="283835.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5 - CUERO, CAUCHO Y PLÁSTICO"/>
    <s v="N"/>
    <s v="00 - N/A"/>
    <s v="10 - FONDO GENERAL"/>
    <s v="99 - MULTIPROVINCIAL"/>
    <s v="(en blanco)"/>
    <n v="35000"/>
    <n v="152125.6"/>
  </r>
  <r>
    <s v="2026"/>
    <x v="0"/>
    <x v="0"/>
    <x v="0"/>
    <x v="0"/>
    <s v="2 - Poder Ejecutivo"/>
    <s v="0202 - MINISTERIO DE  INTERIOR Y POLICÍA"/>
    <s v="0003 - INSTITUTO NACIONAL DE MIGRACION"/>
    <s v="1 - SERVICIOS  GENERALES"/>
    <s v="1.4 - Justicia, orden público y seguridad"/>
    <s v="1.4.05 - Servicios de migraciones"/>
    <s v="2.3 - MATERIALES Y SUMINISTROS"/>
    <s v="2.3.6 - PRODUCTOS DE MINERALES, METÁLICOS Y NO METÁLICOS"/>
    <s v="N"/>
    <s v="00 - N/A"/>
    <s v="10 - FONDO GENERAL"/>
    <s v="99 - MULTIPROVINCIAL"/>
    <s v="(en blanco)"/>
    <n v="22000"/>
    <n v="0"/>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10 - FONDO GENERAL"/>
    <s v="99 - MULTIPROVINCIAL"/>
    <s v="(en blanco)"/>
    <n v="1520000"/>
    <n v="739954.0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70 - DONACION EXTERNA"/>
    <s v="99 - MULTIPROVINCIAL"/>
    <s v="(en blanco)"/>
    <n v="0"/>
    <n v="0"/>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10 - FONDO GENERAL"/>
    <s v="99 - MULTIPROVINCIAL"/>
    <s v="(en blanco)"/>
    <n v="6088159"/>
    <n v="989819.02000000014"/>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1 - REMUNERACIONES"/>
    <s v="N"/>
    <s v="00 - N/A"/>
    <s v="10 - FONDO GENERAL"/>
    <s v="01 - DISTRITO NACIONAL"/>
    <s v="(en blanco)"/>
    <n v="94580591"/>
    <n v="50375954.84000001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4 - GRATIFICACIONES Y BONIFICACIONES"/>
    <s v="N"/>
    <s v="00 - N/A"/>
    <s v="10 - FONDO GENERAL"/>
    <s v="01 - DISTRITO NACIONAL"/>
    <s v="(en blanco)"/>
    <n v="10325521"/>
    <n v="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5 - CONTRIBUCIONES A LA SEGURIDAD SOCIAL"/>
    <s v="N"/>
    <s v="00 - N/A"/>
    <s v="10 - FONDO GENERAL"/>
    <s v="01 - DISTRITO NACIONAL"/>
    <s v="(en blanco)"/>
    <n v="13547988"/>
    <n v="7789505.959999999"/>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1 - SERVICIOS BÁSICOS"/>
    <s v="N"/>
    <s v="00 - N/A"/>
    <s v="10 - FONDO GENERAL"/>
    <s v="01 - DISTRITO NACIONAL"/>
    <s v="(en blanco)"/>
    <n v="2418412"/>
    <n v="1003794.2999999999"/>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2 - PUBLICIDAD, IMPRESIÓN Y ENCUADERNACIÓN"/>
    <s v="N"/>
    <s v="00 - N/A"/>
    <s v="10 - FONDO GENERAL"/>
    <s v="01 - DISTRITO NACIONAL"/>
    <s v="(en blanco)"/>
    <n v="242943"/>
    <n v="79895.2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4 - TRANSPORTE Y ALMACENAJE"/>
    <s v="N"/>
    <s v="00 - N/A"/>
    <s v="10 - FONDO GENERAL"/>
    <s v="01 - DISTRITO NACIONAL"/>
    <s v="(en blanco)"/>
    <n v="30000"/>
    <n v="800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6 - SEGUROS"/>
    <s v="N"/>
    <s v="00 - N/A"/>
    <s v="10 - FONDO GENERAL"/>
    <s v="01 - DISTRITO NACIONAL"/>
    <s v="(en blanco)"/>
    <n v="560522"/>
    <n v="540005.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7 - SERVICIOS DE CONSERVACIÓN, REPARACIONES MENORES E INSTALACIONES TEMPORALES"/>
    <s v="N"/>
    <s v="00 - N/A"/>
    <s v="10 - FONDO GENERAL"/>
    <s v="01 - DISTRITO NACIONAL"/>
    <s v="(en blanco)"/>
    <n v="1834474"/>
    <n v="509305.4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8 - OTROS SERVICIOS NO INCLUIDOS EN CONCEPTOS ANTERIORES"/>
    <s v="N"/>
    <s v="00 - N/A"/>
    <s v="10 - FONDO GENERAL"/>
    <s v="01 - DISTRITO NACIONAL"/>
    <s v="(en blanco)"/>
    <n v="344583"/>
    <n v="351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1 - ALIMENTOS Y PRODUCTOS AGROFORESTALES"/>
    <s v="N"/>
    <s v="00 - N/A"/>
    <s v="10 - FONDO GENERAL"/>
    <s v="01 - DISTRITO NACIONAL"/>
    <s v="(en blanco)"/>
    <n v="14513915"/>
    <n v="8356467.6699999999"/>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2 - TEXTILES Y VESTUARIOS"/>
    <s v="N"/>
    <s v="00 - N/A"/>
    <s v="10 - FONDO GENERAL"/>
    <s v="01 - DISTRITO NACIONAL"/>
    <s v="(en blanco)"/>
    <n v="4729000"/>
    <n v="1317297.100000000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3 - PAPEL, CARTÓN E IMPRESOS"/>
    <s v="N"/>
    <s v="00 - N/A"/>
    <s v="10 - FONDO GENERAL"/>
    <s v="01 - DISTRITO NACIONAL"/>
    <s v="(en blanco)"/>
    <n v="301271"/>
    <n v="268900.8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5 - CUERO, CAUCHO Y PLÁSTICO"/>
    <s v="N"/>
    <s v="00 - N/A"/>
    <s v="10 - FONDO GENERAL"/>
    <s v="01 - DISTRITO NACIONAL"/>
    <s v="(en blanco)"/>
    <n v="2234261"/>
    <n v="480771.26"/>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6 - PRODUCTOS DE MINERALES, METÁLICOS Y NO METÁLICOS"/>
    <s v="N"/>
    <s v="00 - N/A"/>
    <s v="10 - FONDO GENERAL"/>
    <s v="01 - DISTRITO NACIONAL"/>
    <s v="(en blanco)"/>
    <n v="1330000"/>
    <n v="477108.5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7 - COMBUSTIBLES, LUBRICANTES, PRODUCTOS QUÍMICOS Y CONEXOS"/>
    <s v="N"/>
    <s v="00 - N/A"/>
    <s v="10 - FONDO GENERAL"/>
    <s v="01 - DISTRITO NACIONAL"/>
    <s v="(en blanco)"/>
    <n v="11518512"/>
    <n v="5883695.4699999988"/>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9 - PRODUCTOS Y ÚTILES VARIOS"/>
    <s v="N"/>
    <s v="00 - N/A"/>
    <s v="10 - FONDO GENERAL"/>
    <s v="01 - DISTRITO NACIONAL"/>
    <s v="(en blanco)"/>
    <n v="2805662"/>
    <n v="1211768.1200000001"/>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1 - REMUNERACIONES"/>
    <s v="N"/>
    <s v="00 - N/A"/>
    <s v="10 - FONDO GENERAL"/>
    <s v="99 - MULTIPROVINCIAL"/>
    <s v="(en blanco)"/>
    <n v="418503364"/>
    <n v="218705977"/>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2 - SOBRESUELDOS"/>
    <s v="N"/>
    <s v="00 - N/A"/>
    <s v="10 - FONDO GENERAL"/>
    <s v="99 - MULTIPROVINCIAL"/>
    <s v="(en blanco)"/>
    <n v="30682400"/>
    <n v="16830000"/>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5 - CONTRIBUCIONES A LA SEGURIDAD SOCIAL"/>
    <s v="N"/>
    <s v="00 - N/A"/>
    <s v="10 - FONDO GENERAL"/>
    <s v="99 - MULTIPROVINCIAL"/>
    <s v="(en blanco)"/>
    <n v="24095662"/>
    <n v="13877999.530000005"/>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1 - SERVICIOS BÁSICOS"/>
    <s v="N"/>
    <s v="00 - N/A"/>
    <s v="10 - FONDO GENERAL"/>
    <s v="99 - MULTIPROVINCIAL"/>
    <s v="(en blanco)"/>
    <n v="15909920"/>
    <n v="10922524.40000000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2 - PUBLICIDAD, IMPRESIÓN Y ENCUADERNACIÓN"/>
    <s v="N"/>
    <s v="00 - N/A"/>
    <s v="10 - FONDO GENERAL"/>
    <s v="99 - MULTIPROVINCIAL"/>
    <s v="(en blanco)"/>
    <n v="905000"/>
    <n v="465305.86"/>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3 - VIÁTICOS"/>
    <s v="N"/>
    <s v="00 - N/A"/>
    <s v="10 - FONDO GENERAL"/>
    <s v="99 - MULTIPROVINCIAL"/>
    <s v="(en blanco)"/>
    <n v="10550000"/>
    <n v="3011702.0000000005"/>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4 - TRANSPORTE Y ALMACENAJE"/>
    <s v="N"/>
    <s v="00 - N/A"/>
    <s v="10 - FONDO GENERAL"/>
    <s v="99 - MULTIPROVINCIAL"/>
    <s v="(en blanco)"/>
    <n v="590000"/>
    <n v="3180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5 - ALQUILERES Y RENTAS"/>
    <s v="N"/>
    <s v="00 - N/A"/>
    <s v="10 - FONDO GENERAL"/>
    <s v="99 - MULTIPROVINCIAL"/>
    <s v="(en blanco)"/>
    <n v="13801000"/>
    <n v="4620886.95"/>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6 - SEGUROS"/>
    <s v="N"/>
    <s v="00 - N/A"/>
    <s v="10 - FONDO GENERAL"/>
    <s v="99 - MULTIPROVINCIAL"/>
    <s v="(en blanco)"/>
    <n v="27500000"/>
    <n v="10594601.8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6920000"/>
    <n v="2480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1182000"/>
    <n v="2959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9 - OTRAS CONTRATACIONES DE SERVICIOS"/>
    <s v="N"/>
    <s v="00 - N/A"/>
    <s v="10 - FONDO GENERAL"/>
    <s v="99 - MULTIPROVINCIAL"/>
    <s v="(en blanco)"/>
    <n v="115000"/>
    <n v="0"/>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1 - ALIMENTOS Y PRODUCTOS AGROFORESTALES"/>
    <s v="N"/>
    <s v="00 - N/A"/>
    <s v="10 - FONDO GENERAL"/>
    <s v="99 - MULTIPROVINCIAL"/>
    <s v="(en blanco)"/>
    <n v="59686648"/>
    <n v="7260671.7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2 - TEXTILES Y VESTUARIOS"/>
    <s v="N"/>
    <s v="00 - N/A"/>
    <s v="10 - FONDO GENERAL"/>
    <s v="99 - MULTIPROVINCIAL"/>
    <s v="(en blanco)"/>
    <n v="12450000"/>
    <n v="8956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3 - PAPEL, CARTÓN E IMPRESOS"/>
    <s v="N"/>
    <s v="00 - N/A"/>
    <s v="10 - FONDO GENERAL"/>
    <s v="99 - MULTIPROVINCIAL"/>
    <s v="(en blanco)"/>
    <n v="1900000"/>
    <n v="7522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4 - PRODUCTOS FARMACÉUTICOS"/>
    <s v="N"/>
    <s v="00 - N/A"/>
    <s v="10 - FONDO GENERAL"/>
    <s v="99 - MULTIPROVINCIAL"/>
    <s v="(en blanco)"/>
    <n v="0"/>
    <n v="24783.8"/>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5 - CUERO, CAUCHO Y PLÁSTICO"/>
    <s v="N"/>
    <s v="00 - N/A"/>
    <s v="10 - FONDO GENERAL"/>
    <s v="99 - MULTIPROVINCIAL"/>
    <s v="(en blanco)"/>
    <n v="1850000"/>
    <n v="1920587.8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6 - PRODUCTOS DE MINERALES, METÁLICOS Y NO METÁLICOS"/>
    <s v="N"/>
    <s v="00 - N/A"/>
    <s v="10 - FONDO GENERAL"/>
    <s v="99 - MULTIPROVINCIAL"/>
    <s v="(en blanco)"/>
    <n v="0"/>
    <n v="33494.2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67599546"/>
    <n v="36168799.640000001"/>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9 - PRODUCTOS Y ÚTILES VARIOS"/>
    <s v="N"/>
    <s v="00 - N/A"/>
    <s v="10 - FONDO GENERAL"/>
    <s v="99 - MULTIPROVINCIAL"/>
    <s v="(en blanco)"/>
    <n v="2741250"/>
    <n v="1078477.8199999998"/>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1 - REMUNERACIONES"/>
    <s v="N"/>
    <s v="00 - N/A"/>
    <s v="10 - FONDO GENERAL"/>
    <s v="32 - SANTO DOMINGO"/>
    <s v="(en blanco)"/>
    <n v="22090278"/>
    <n v="11116569.759999998"/>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3128967"/>
    <n v="1721370.6299999997"/>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1 - SERVICIOS BÁSICOS"/>
    <s v="N"/>
    <s v="00 - N/A"/>
    <s v="10 - FONDO GENERAL"/>
    <s v="32 - SANTO DOMINGO"/>
    <s v="(en blanco)"/>
    <n v="525000"/>
    <n v="208824.44"/>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2 - PUBLICIDAD, IMPRESIÓN Y ENCUADERNACIÓN"/>
    <s v="N"/>
    <s v="00 - N/A"/>
    <s v="10 - FONDO GENERAL"/>
    <s v="32 - SANTO DOMINGO"/>
    <s v="(en blanco)"/>
    <n v="100000"/>
    <n v="8000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1 - ALIMENTOS Y PRODUCTOS AGROFORESTALES"/>
    <s v="N"/>
    <s v="00 - N/A"/>
    <s v="10 - FONDO GENERAL"/>
    <s v="32 - SANTO DOMINGO"/>
    <s v="(en blanco)"/>
    <n v="2400000"/>
    <n v="1621418.5"/>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2 - TEXTILES Y VESTUARIOS"/>
    <s v="N"/>
    <s v="00 - N/A"/>
    <s v="10 - FONDO GENERAL"/>
    <s v="32 - SANTO DOMINGO"/>
    <s v="(en blanco)"/>
    <n v="6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3 - PAPEL, CARTÓN E IMPRESOS"/>
    <s v="N"/>
    <s v="00 - N/A"/>
    <s v="10 - FONDO GENERAL"/>
    <s v="32 - SANTO DOMINGO"/>
    <s v="(en blanco)"/>
    <n v="1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5 - CUERO, CAUCHO Y PLÁSTICO"/>
    <s v="N"/>
    <s v="00 - N/A"/>
    <s v="10 - FONDO GENERAL"/>
    <s v="32 - SANTO DOMINGO"/>
    <s v="(en blanco)"/>
    <n v="60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425000"/>
    <n v="765920.31"/>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9 - PRODUCTOS Y ÚTILES VARIOS"/>
    <s v="N"/>
    <s v="00 - N/A"/>
    <s v="10 - FONDO GENERAL"/>
    <s v="32 - SANTO DOMINGO"/>
    <s v="(en blanco)"/>
    <n v="505793"/>
    <n v="187821.46"/>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1 - REMUNERACIONES"/>
    <s v="N"/>
    <s v="00 - N/A"/>
    <s v="10 - FONDO GENERAL"/>
    <s v="99 - MULTIPROVINCIAL"/>
    <s v="(en blanco)"/>
    <n v="1056613586"/>
    <n v="570972265.97000015"/>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2 - SOBRESUELDOS"/>
    <s v="N"/>
    <s v="00 - N/A"/>
    <s v="10 - FONDO GENERAL"/>
    <s v="99 - MULTIPROVINCIAL"/>
    <s v="(en blanco)"/>
    <n v="3000000"/>
    <n v="0"/>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5 - CONTRIBUCIONES A LA SEGURIDAD SOCIAL"/>
    <s v="N"/>
    <s v="00 - N/A"/>
    <s v="10 - FONDO GENERAL"/>
    <s v="99 - MULTIPROVINCIAL"/>
    <s v="(en blanco)"/>
    <n v="64171493"/>
    <n v="41012615.740000002"/>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1 - SERVICIOS BÁSICOS"/>
    <s v="N"/>
    <s v="00 - N/A"/>
    <s v="10 - FONDO GENERAL"/>
    <s v="99 - MULTIPROVINCIAL"/>
    <s v="(en blanco)"/>
    <n v="50568469"/>
    <n v="28348910.589999996"/>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2 - PUBLICIDAD, IMPRESIÓN Y ENCUADERNACIÓN"/>
    <s v="N"/>
    <s v="00 - N/A"/>
    <s v="10 - FONDO GENERAL"/>
    <s v="99 - MULTIPROVINCIAL"/>
    <s v="(en blanco)"/>
    <n v="1316241"/>
    <n v="687422.6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3 - VIÁTICOS"/>
    <s v="N"/>
    <s v="00 - N/A"/>
    <s v="10 - FONDO GENERAL"/>
    <s v="99 - MULTIPROVINCIAL"/>
    <s v="(en blanco)"/>
    <n v="10500000"/>
    <n v="834065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5 - ALQUILERES Y RENTAS"/>
    <s v="N"/>
    <s v="00 - N/A"/>
    <s v="10 - FONDO GENERAL"/>
    <s v="99 - MULTIPROVINCIAL"/>
    <s v="(en blanco)"/>
    <n v="21179628"/>
    <n v="4311832.28"/>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6 - SEGUROS"/>
    <s v="N"/>
    <s v="00 - N/A"/>
    <s v="10 - FONDO GENERAL"/>
    <s v="99 - MULTIPROVINCIAL"/>
    <s v="(en blanco)"/>
    <n v="33900000"/>
    <n v="28467864.07"/>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7 - SERVICIOS DE CONSERVACIÓN, REPARACIONES MENORES E INSTALACIONES TEMPORALES"/>
    <s v="N"/>
    <s v="00 - N/A"/>
    <s v="10 - FONDO GENERAL"/>
    <s v="99 - MULTIPROVINCIAL"/>
    <s v="(en blanco)"/>
    <n v="30000000"/>
    <n v="11665585.379999999"/>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8 - OTROS SERVICIOS NO INCLUIDOS EN CONCEPTOS ANTERIORES"/>
    <s v="N"/>
    <s v="00 - N/A"/>
    <s v="10 - FONDO GENERAL"/>
    <s v="99 - MULTIPROVINCIAL"/>
    <s v="(en blanco)"/>
    <n v="2200000"/>
    <n v="61960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9 - OTRAS CONTRATACIONES DE SERVICIOS"/>
    <s v="N"/>
    <s v="00 - N/A"/>
    <s v="10 - FONDO GENERAL"/>
    <s v="99 - MULTIPROVINCIAL"/>
    <s v="(en blanco)"/>
    <n v="0"/>
    <n v="0"/>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1 - ALIMENTOS Y PRODUCTOS AGROFORESTALES"/>
    <s v="N"/>
    <s v="00 - N/A"/>
    <s v="10 - FONDO GENERAL"/>
    <s v="99 - MULTIPROVINCIAL"/>
    <s v="(en blanco)"/>
    <n v="62000000"/>
    <n v="7082897.169999999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2 - TEXTILES Y VESTUARIOS"/>
    <s v="N"/>
    <s v="00 - N/A"/>
    <s v="10 - FONDO GENERAL"/>
    <s v="99 - MULTIPROVINCIAL"/>
    <s v="(en blanco)"/>
    <n v="35269600"/>
    <n v="1224318.440000000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3 - PAPEL, CARTÓN E IMPRESOS"/>
    <s v="N"/>
    <s v="00 - N/A"/>
    <s v="10 - FONDO GENERAL"/>
    <s v="99 - MULTIPROVINCIAL"/>
    <s v="(en blanco)"/>
    <n v="1559662"/>
    <n v="1030895.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4 - PRODUCTOS FARMACÉUTICOS"/>
    <s v="N"/>
    <s v="00 - N/A"/>
    <s v="10 - FONDO GENERAL"/>
    <s v="99 - MULTIPROVINCIAL"/>
    <s v="(en blanco)"/>
    <n v="0"/>
    <n v="573875.43000000005"/>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5 - CUERO, CAUCHO Y PLÁSTICO"/>
    <s v="N"/>
    <s v="00 - N/A"/>
    <s v="10 - FONDO GENERAL"/>
    <s v="99 - MULTIPROVINCIAL"/>
    <s v="(en blanco)"/>
    <n v="15918588"/>
    <n v="2672183.7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6 - PRODUCTOS DE MINERALES, METÁLICOS Y NO METÁLICOS"/>
    <s v="N"/>
    <s v="00 - N/A"/>
    <s v="10 - FONDO GENERAL"/>
    <s v="99 - MULTIPROVINCIAL"/>
    <s v="(en blanco)"/>
    <n v="0"/>
    <n v="2006689.87"/>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7 - COMBUSTIBLES, LUBRICANTES, PRODUCTOS QUÍMICOS Y CONEXOS"/>
    <s v="N"/>
    <s v="00 - N/A"/>
    <s v="10 - FONDO GENERAL"/>
    <s v="99 - MULTIPROVINCIAL"/>
    <s v="(en blanco)"/>
    <n v="131953750"/>
    <n v="64311365.580000006"/>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9 - PRODUCTOS Y ÚTILES VARIOS"/>
    <s v="N"/>
    <s v="00 - N/A"/>
    <s v="10 - FONDO GENERAL"/>
    <s v="99 - MULTIPROVINCIAL"/>
    <s v="(en blanco)"/>
    <n v="28806764"/>
    <n v="19777931.940000001"/>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1 - REMUNERACIONES"/>
    <s v="N"/>
    <s v="00 - N/A"/>
    <s v="10 - FONDO GENERAL"/>
    <s v="32 - SANTO DOMINGO"/>
    <s v="(en blanco)"/>
    <n v="33276009"/>
    <n v="17743806.300000004"/>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4754328"/>
    <n v="2745497.9800000004"/>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1 - SERVICIOS BÁSICOS"/>
    <s v="N"/>
    <s v="00 - N/A"/>
    <s v="10 - FONDO GENERAL"/>
    <s v="32 - SANTO DOMINGO"/>
    <s v="(en blanco)"/>
    <n v="1275000"/>
    <n v="708856.26"/>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6 - SEGUROS"/>
    <s v="N"/>
    <s v="00 - N/A"/>
    <s v="10 - FONDO GENERAL"/>
    <s v="32 - SANTO DOMINGO"/>
    <s v="(en blanco)"/>
    <n v="848000"/>
    <n v="712383.87"/>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695000"/>
    <n v="832961.98"/>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440000"/>
    <n v="215847.71000000002"/>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9 - OTRAS CONTRATACIONES DE SERVICIOS"/>
    <s v="N"/>
    <s v="00 - N/A"/>
    <s v="10 - FONDO GENERAL"/>
    <s v="32 - SANTO DOMINGO"/>
    <s v="(en blanco)"/>
    <n v="30000"/>
    <n v="256172.83"/>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1 - ALIMENTOS Y PRODUCTOS AGROFORESTALES"/>
    <s v="N"/>
    <s v="00 - N/A"/>
    <s v="10 - FONDO GENERAL"/>
    <s v="32 - SANTO DOMINGO"/>
    <s v="(en blanco)"/>
    <n v="4350000"/>
    <n v="2013316.0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2 - TEXTILES Y VESTUARIOS"/>
    <s v="N"/>
    <s v="00 - N/A"/>
    <s v="10 - FONDO GENERAL"/>
    <s v="32 - SANTO DOMINGO"/>
    <s v="(en blanco)"/>
    <n v="1515000"/>
    <n v="1699607.95"/>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3 - PAPEL, CARTÓN E IMPRESOS"/>
    <s v="N"/>
    <s v="00 - N/A"/>
    <s v="10 - FONDO GENERAL"/>
    <s v="32 - SANTO DOMINGO"/>
    <s v="(en blanco)"/>
    <n v="440000"/>
    <n v="84213.1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4 - PRODUCTOS FARMACÉUTICOS"/>
    <s v="N"/>
    <s v="00 - N/A"/>
    <s v="10 - FONDO GENERAL"/>
    <s v="32 - SANTO DOMINGO"/>
    <s v="(en blanco)"/>
    <n v="40000"/>
    <n v="0"/>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5 - CUERO, CAUCHO Y PLÁSTICO"/>
    <s v="N"/>
    <s v="00 - N/A"/>
    <s v="10 - FONDO GENERAL"/>
    <s v="32 - SANTO DOMINGO"/>
    <s v="(en blanco)"/>
    <n v="1050000"/>
    <n v="211576.9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0"/>
    <n v="209851.7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4660000"/>
    <n v="2840867.940000000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9 - PRODUCTOS Y ÚTILES VARIOS"/>
    <s v="N"/>
    <s v="00 - N/A"/>
    <s v="10 - FONDO GENERAL"/>
    <s v="32 - SANTO DOMINGO"/>
    <s v="(en blanco)"/>
    <n v="1760000"/>
    <n v="1364979.05"/>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1 - REMUNERACIONES"/>
    <s v="N"/>
    <s v="00 - N/A"/>
    <s v="10 - FONDO GENERAL"/>
    <s v="32 - SANTO DOMINGO"/>
    <s v="(en blanco)"/>
    <n v="13394866"/>
    <n v="7103543.490000000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5 - CONTRIBUCIONES A LA SEGURIDAD SOCIAL"/>
    <s v="N"/>
    <s v="00 - N/A"/>
    <s v="10 - FONDO GENERAL"/>
    <s v="32 - SANTO DOMINGO"/>
    <s v="(en blanco)"/>
    <n v="1900726"/>
    <n v="1100339.1200000001"/>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1 - SERVICIOS BÁSICOS"/>
    <s v="N"/>
    <s v="00 - N/A"/>
    <s v="10 - FONDO GENERAL"/>
    <s v="32 - SANTO DOMINGO"/>
    <s v="(en blanco)"/>
    <n v="683200"/>
    <n v="656496.91"/>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200000"/>
    <n v="20697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170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1 - ALIMENTOS Y PRODUCTOS AGROFORESTALES"/>
    <s v="N"/>
    <s v="00 - N/A"/>
    <s v="10 - FONDO GENERAL"/>
    <s v="32 - SANTO DOMINGO"/>
    <s v="(en blanco)"/>
    <n v="1750000"/>
    <n v="941053.4099999999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2 - TEXTILES Y VESTUARIOS"/>
    <s v="N"/>
    <s v="00 - N/A"/>
    <s v="10 - FONDO GENERAL"/>
    <s v="32 - SANTO DOMINGO"/>
    <s v="(en blanco)"/>
    <n v="205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3 - PAPEL, CARTÓN E IMPRESOS"/>
    <s v="N"/>
    <s v="00 - N/A"/>
    <s v="10 - FONDO GENERAL"/>
    <s v="32 - SANTO DOMINGO"/>
    <s v="(en blanco)"/>
    <n v="70000"/>
    <n v="7068.04"/>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5 - CUERO, CAUCHO Y PLÁSTICO"/>
    <s v="N"/>
    <s v="00 - N/A"/>
    <s v="10 - FONDO GENERAL"/>
    <s v="32 - SANTO DOMINGO"/>
    <s v="(en blanco)"/>
    <n v="410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11700"/>
    <n v="7684.1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033630"/>
    <n v="988884.2300000001"/>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9 - PRODUCTOS Y ÚTILES VARIOS"/>
    <s v="N"/>
    <s v="00 - N/A"/>
    <s v="10 - FONDO GENERAL"/>
    <s v="32 - SANTO DOMINGO"/>
    <s v="(en blanco)"/>
    <n v="1108552"/>
    <n v="283515.7"/>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1 - REMUNERACIONES"/>
    <s v="N"/>
    <s v="00 - N/A"/>
    <s v="10 - FONDO GENERAL"/>
    <s v="99 - MULTIPROVINCIAL"/>
    <s v="(en blanco)"/>
    <n v="63157788"/>
    <n v="34221886.770000003"/>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1598932"/>
    <n v="1060968.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1 - SERVICIOS BÁSICOS"/>
    <s v="N"/>
    <s v="00 - N/A"/>
    <s v="10 - FONDO GENERAL"/>
    <s v="99 - MULTIPROVINCIAL"/>
    <s v="(en blanco)"/>
    <n v="1373820"/>
    <n v="560942.06000000006"/>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3 - VIÁTICOS"/>
    <s v="N"/>
    <s v="00 - N/A"/>
    <s v="10 - FONDO GENERAL"/>
    <s v="99 - MULTIPROVINCIAL"/>
    <s v="(en blanco)"/>
    <n v="345000"/>
    <n v="112605.12"/>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6 - SEGUROS"/>
    <s v="N"/>
    <s v="00 - N/A"/>
    <s v="10 - FONDO GENERAL"/>
    <s v="99 - MULTIPROVINCIAL"/>
    <s v="(en blanco)"/>
    <n v="5667654"/>
    <n v="886711.6"/>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625964"/>
    <n v="214666.7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8 - OTROS SERVICIOS NO INCLUIDOS EN CONCEPTOS ANTERIORES"/>
    <s v="N"/>
    <s v="00 - N/A"/>
    <s v="10 - FONDO GENERAL"/>
    <s v="99 - MULTIPROVINCIAL"/>
    <s v="(en blanco)"/>
    <n v="336000"/>
    <n v="384681.22000000003"/>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9 - OTRAS CONTRATACIONES DE SERVICIOS"/>
    <s v="N"/>
    <s v="00 - N/A"/>
    <s v="10 - FONDO GENERAL"/>
    <s v="99 - MULTIPROVINCIAL"/>
    <s v="(en blanco)"/>
    <n v="400000"/>
    <n v="181050"/>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1 - ALIMENTOS Y PRODUCTOS AGROFORESTALES"/>
    <s v="N"/>
    <s v="00 - N/A"/>
    <s v="10 - FONDO GENERAL"/>
    <s v="99 - MULTIPROVINCIAL"/>
    <s v="(en blanco)"/>
    <n v="450000"/>
    <n v="112677.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2 - TEXTILES Y VESTUARIOS"/>
    <s v="N"/>
    <s v="00 - N/A"/>
    <s v="10 - FONDO GENERAL"/>
    <s v="99 - MULTIPROVINCIAL"/>
    <s v="(en blanco)"/>
    <n v="200000"/>
    <n v="207000.32000000001"/>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3 - PAPEL, CARTÓN E IMPRESOS"/>
    <s v="N"/>
    <s v="00 - N/A"/>
    <s v="10 - FONDO GENERAL"/>
    <s v="99 - MULTIPROVINCIAL"/>
    <s v="(en blanco)"/>
    <n v="100000"/>
    <n v="51990.8"/>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4 - PRODUCTOS FARMACÉUTICOS"/>
    <s v="N"/>
    <s v="00 - N/A"/>
    <s v="10 - FONDO GENERAL"/>
    <s v="99 - MULTIPROVINCIAL"/>
    <s v="(en blanco)"/>
    <n v="18224000"/>
    <n v="9592104.1999999993"/>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5 - CUERO, CAUCHO Y PLÁSTICO"/>
    <s v="N"/>
    <s v="00 - N/A"/>
    <s v="10 - FONDO GENERAL"/>
    <s v="99 - MULTIPROVINCIAL"/>
    <s v="(en blanco)"/>
    <n v="70000"/>
    <n v="49062.5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1202"/>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5800000"/>
    <n v="285575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9 - PRODUCTOS Y ÚTILES VARIOS"/>
    <s v="N"/>
    <s v="00 - N/A"/>
    <s v="10 - FONDO GENERAL"/>
    <s v="99 - MULTIPROVINCIAL"/>
    <s v="(en blanco)"/>
    <n v="780000"/>
    <n v="643056.1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1 - REMUNERACIONES"/>
    <s v="N"/>
    <s v="00 - N/A"/>
    <s v="10 - FONDO GENERAL"/>
    <s v="32 - SANTO DOMINGO"/>
    <s v="(en blanco)"/>
    <n v="13197400"/>
    <n v="7053247.5999999996"/>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5 - CONTRIBUCIONES A LA SEGURIDAD SOCIAL"/>
    <s v="N"/>
    <s v="00 - N/A"/>
    <s v="10 - FONDO GENERAL"/>
    <s v="32 - SANTO DOMINGO"/>
    <s v="(en blanco)"/>
    <n v="1897000"/>
    <n v="1050012.920000000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1 - SERVICIOS BÁSICOS"/>
    <s v="N"/>
    <s v="00 - N/A"/>
    <s v="10 - FONDO GENERAL"/>
    <s v="32 - SANTO DOMINGO"/>
    <s v="(en blanco)"/>
    <n v="1000000"/>
    <n v="593880.77"/>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2 - PUBLICIDAD, IMPRESIÓN Y ENCUADERNACIÓN"/>
    <s v="N"/>
    <s v="00 - N/A"/>
    <s v="10 - FONDO GENERAL"/>
    <s v="32 - SANTO DOMINGO"/>
    <s v="(en blanco)"/>
    <n v="200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6 - SEGUROS"/>
    <s v="N"/>
    <s v="00 - N/A"/>
    <s v="10 - FONDO GENERAL"/>
    <s v="32 - SANTO DOMINGO"/>
    <s v="(en blanco)"/>
    <n v="650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270000"/>
    <n v="3000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6033"/>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1 - ALIMENTOS Y PRODUCTOS AGROFORESTALES"/>
    <s v="N"/>
    <s v="00 - N/A"/>
    <s v="10 - FONDO GENERAL"/>
    <s v="32 - SANTO DOMINGO"/>
    <s v="(en blanco)"/>
    <n v="1800000"/>
    <n v="899941.8"/>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2 - TEXTILES Y VESTUARIOS"/>
    <s v="N"/>
    <s v="00 - N/A"/>
    <s v="10 - FONDO GENERAL"/>
    <s v="32 - SANTO DOMINGO"/>
    <s v="(en blanco)"/>
    <n v="135000"/>
    <n v="90668.55"/>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5 - CUERO, CAUCHO Y PLÁSTICO"/>
    <s v="N"/>
    <s v="00 - N/A"/>
    <s v="10 - FONDO GENERAL"/>
    <s v="32 - SANTO DOMINGO"/>
    <s v="(en blanco)"/>
    <n v="50000"/>
    <n v="30400.01"/>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20000"/>
    <n v="85500.0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990000"/>
    <n v="1236217.94"/>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9 - PRODUCTOS Y ÚTILES VARIOS"/>
    <s v="N"/>
    <s v="00 - N/A"/>
    <s v="10 - FONDO GENERAL"/>
    <s v="32 - SANTO DOMINGO"/>
    <s v="(en blanco)"/>
    <n v="66000"/>
    <n v="43500.02"/>
  </r>
  <r>
    <s v="2026"/>
    <x v="0"/>
    <x v="0"/>
    <x v="0"/>
    <x v="0"/>
    <s v="2 - Poder Ejecutivo"/>
    <s v="0202 - MINISTERIO DE  INTERIOR Y POLICÍA"/>
    <s v="0008 - HOSPITAL GENERAL DOCENTE DE LA POLICIA NACIONAL"/>
    <s v="4 - SERVICIOS SOCIALES"/>
    <s v="4.2 - Salud"/>
    <s v="4.2.02 - Servicios hospitalarios"/>
    <s v="2.1 - REMUNERACIONES Y CONTRIBUCIONES"/>
    <s v="2.1.1 - REMUNERACIONES"/>
    <s v="N"/>
    <s v="00 - N/A"/>
    <s v="10 - FONDO GENERAL"/>
    <s v="99 - MULTIPROVINCIAL"/>
    <s v="(en blanco)"/>
    <n v="820915451"/>
    <n v="393553015.35000008"/>
  </r>
  <r>
    <s v="2026"/>
    <x v="0"/>
    <x v="0"/>
    <x v="0"/>
    <x v="0"/>
    <s v="2 - Poder Ejecutivo"/>
    <s v="0202 - MINISTERIO DE  INTERIOR Y POLICÍA"/>
    <s v="0008 - HOSPITAL GENERAL DOCENTE DE LA POLICIA NACIONAL"/>
    <s v="4 - SERVICIOS SOCIALES"/>
    <s v="4.2 - Salud"/>
    <s v="4.2.02 - Servicios hospitalarios"/>
    <s v="2.1 - REMUNERACIONES Y CONTRIBUCIONES"/>
    <s v="2.1.5 - CONTRIBUCIONES A LA SEGURIDAD SOCIAL"/>
    <s v="N"/>
    <s v="00 - N/A"/>
    <s v="10 - FONDO GENERAL"/>
    <s v="99 - MULTIPROVINCIAL"/>
    <s v="(en blanco)"/>
    <n v="60070236"/>
    <n v="31706365.730000008"/>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10 - FONDO GENERAL"/>
    <s v="99 - MULTIPROVINCIAL"/>
    <s v="(en blanco)"/>
    <n v="3494000"/>
    <n v="2046219.0799999998"/>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20 - FONDOS CON DESTINO ESPECÍFICO"/>
    <s v="99 - MULTIPROVINCIAL"/>
    <s v="(en blanco)"/>
    <n v="343344"/>
    <n v="705405.19"/>
  </r>
  <r>
    <s v="2026"/>
    <x v="0"/>
    <x v="0"/>
    <x v="0"/>
    <x v="0"/>
    <s v="2 - Poder Ejecutivo"/>
    <s v="0202 - MINISTERIO DE  INTERIOR Y POLICÍA"/>
    <s v="0008 - HOSPITAL GENERAL DOCENTE DE LA POLICIA NACIONAL"/>
    <s v="4 - SERVICIOS SOCIALES"/>
    <s v="4.2 - Salud"/>
    <s v="4.2.02 - Servicios hospitalarios"/>
    <s v="2.2 - CONTRATACIÓN DE SERVICIOS"/>
    <s v="2.2.2 - PUBLICIDAD, IMPRESIÓN Y ENCUADERNACIÓN"/>
    <s v="N"/>
    <s v="00 - N/A"/>
    <s v="20 - FONDOS CON DESTINO ESPECÍFICO"/>
    <s v="99 - MULTIPROVINCIAL"/>
    <s v="(en blanco)"/>
    <n v="0"/>
    <n v="0"/>
  </r>
  <r>
    <s v="2026"/>
    <x v="0"/>
    <x v="0"/>
    <x v="0"/>
    <x v="0"/>
    <s v="2 - Poder Ejecutivo"/>
    <s v="0202 - MINISTERIO DE  INTERIOR Y POLICÍA"/>
    <s v="0008 - HOSPITAL GENERAL DOCENTE DE LA POLICIA NACIONAL"/>
    <s v="4 - SERVICIOS SOCIALES"/>
    <s v="4.2 - Salud"/>
    <s v="4.2.02 - Servicios hospitalarios"/>
    <s v="2.2 - CONTRATACIÓN DE SERVICIOS"/>
    <s v="2.2.6 - SEGUROS"/>
    <s v="N"/>
    <s v="00 - N/A"/>
    <s v="20 - FONDOS CON DESTINO ESPECÍFICO"/>
    <s v="99 - MULTIPROVINCIAL"/>
    <s v="(en blanco)"/>
    <n v="0"/>
    <n v="464312.58"/>
  </r>
  <r>
    <s v="2026"/>
    <x v="0"/>
    <x v="0"/>
    <x v="0"/>
    <x v="0"/>
    <s v="2 - Poder Ejecutivo"/>
    <s v="0202 - MINISTERIO DE  INTERIOR Y POLICÍA"/>
    <s v="0008 - HOSPITAL GENERAL DOCENTE DE LA POLICIA NACIONAL"/>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198240"/>
    <n v="4203363.66"/>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10 - FONDO GENERAL"/>
    <s v="99 - MULTIPROVINCIAL"/>
    <s v="(en blanco)"/>
    <n v="1132800"/>
    <n v="566400"/>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20 - FONDOS CON DESTINO ESPECÍFICO"/>
    <s v="99 - MULTIPROVINCIAL"/>
    <s v="(en blanco)"/>
    <n v="1080000"/>
    <n v="415395.2"/>
  </r>
  <r>
    <s v="2026"/>
    <x v="0"/>
    <x v="0"/>
    <x v="0"/>
    <x v="0"/>
    <s v="2 - Poder Ejecutivo"/>
    <s v="0202 - MINISTERIO DE  INTERIOR Y POLICÍA"/>
    <s v="0008 - HOSPITAL GENERAL DOCENTE DE LA POLICIA NACIONAL"/>
    <s v="4 - SERVICIOS SOCIALES"/>
    <s v="4.2 - Salud"/>
    <s v="4.2.02 - Servicios hospitalarios"/>
    <s v="2.2 - CONTRATACIÓN DE SERVICIOS"/>
    <s v="2.2.9 - OTRAS CONTRATACIONES DE SERVICIOS"/>
    <s v="N"/>
    <s v="00 - N/A"/>
    <s v="20 - FONDOS CON DESTINO ESPECÍFICO"/>
    <s v="99 - MULTIPROVINCIAL"/>
    <s v="(en blanco)"/>
    <n v="0"/>
    <n v="0"/>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10 - FONDO GENERAL"/>
    <s v="99 - MULTIPROVINCIAL"/>
    <s v="(en blanco)"/>
    <n v="20000000"/>
    <n v="4383401.6099999994"/>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20 - FONDOS CON DESTINO ESPECÍFICO"/>
    <s v="99 - MULTIPROVINCIAL"/>
    <s v="(en blanco)"/>
    <n v="0"/>
    <n v="90000"/>
  </r>
  <r>
    <s v="2026"/>
    <x v="0"/>
    <x v="0"/>
    <x v="0"/>
    <x v="0"/>
    <s v="2 - Poder Ejecutivo"/>
    <s v="0202 - MINISTERIO DE  INTERIOR Y POLICÍA"/>
    <s v="0008 - HOSPITAL GENERAL DOCENTE DE LA POLICIA NACIONAL"/>
    <s v="4 - SERVICIOS SOCIALES"/>
    <s v="4.2 - Salud"/>
    <s v="4.2.02 - Servicios hospitalarios"/>
    <s v="2.3 - MATERIALES Y SUMINISTROS"/>
    <s v="2.3.2 - TEXTILES Y VESTUARIOS"/>
    <s v="N"/>
    <s v="00 - N/A"/>
    <s v="20 - FONDOS CON DESTINO ESPECÍFICO"/>
    <s v="99 - MULTIPROVINCIAL"/>
    <s v="(en blanco)"/>
    <n v="0"/>
    <n v="0"/>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10 - FONDO GENERAL"/>
    <s v="99 - MULTIPROVINCIAL"/>
    <s v="(en blanco)"/>
    <n v="0"/>
    <n v="384514.8"/>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20 - FONDOS CON DESTINO ESPECÍFICO"/>
    <s v="99 - MULTIPROVINCIAL"/>
    <s v="(en blanco)"/>
    <n v="0"/>
    <n v="1514058.4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10 - FONDO GENERAL"/>
    <s v="99 - MULTIPROVINCIAL"/>
    <s v="(en blanco)"/>
    <n v="25000000"/>
    <n v="1002332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20 - FONDOS CON DESTINO ESPECÍFICO"/>
    <s v="99 - MULTIPROVINCIAL"/>
    <s v="(en blanco)"/>
    <n v="0"/>
    <n v="2338376.6"/>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10 - FONDO GENERAL"/>
    <s v="99 - MULTIPROVINCIAL"/>
    <s v="(en blanco)"/>
    <n v="0"/>
    <n v="0"/>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20 - FONDOS CON DESTINO ESPECÍFICO"/>
    <s v="99 - MULTIPROVINCIAL"/>
    <s v="(en blanco)"/>
    <n v="0"/>
    <n v="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10 - FONDO GENERAL"/>
    <s v="99 - MULTIPROVINCIAL"/>
    <s v="(en blanco)"/>
    <n v="0"/>
    <n v="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20 - FONDOS CON DESTINO ESPECÍFICO"/>
    <s v="99 - MULTIPROVINCIAL"/>
    <s v="(en blanco)"/>
    <n v="0"/>
    <n v="133253.61000000002"/>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10 - FONDO GENERAL"/>
    <s v="99 - MULTIPROVINCIAL"/>
    <s v="(en blanco)"/>
    <n v="45343172"/>
    <n v="27750804.66"/>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20 - FONDOS CON DESTINO ESPECÍFICO"/>
    <s v="99 - MULTIPROVINCIAL"/>
    <s v="(en blanco)"/>
    <n v="0"/>
    <n v="4237245.8400000008"/>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10 - FONDO GENERAL"/>
    <s v="99 - MULTIPROVINCIAL"/>
    <s v="(en blanco)"/>
    <n v="40052045"/>
    <n v="16714253.609999999"/>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20 - FONDOS CON DESTINO ESPECÍFICO"/>
    <s v="99 - MULTIPROVINCIAL"/>
    <s v="(en blanco)"/>
    <n v="166378416"/>
    <n v="9509687.0300000012"/>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1 - REMUNERACIONES"/>
    <s v="N"/>
    <s v="00 - N/A"/>
    <s v="10 - FONDO GENERAL"/>
    <s v="99 - MULTIPROVINCIAL"/>
    <s v="(en blanco)"/>
    <n v="41762500"/>
    <n v="246180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2 - SOBRESUELDOS"/>
    <s v="N"/>
    <s v="00 - N/A"/>
    <s v="10 - FONDO GENERAL"/>
    <s v="99 - MULTIPROVINCIAL"/>
    <s v="(en blanco)"/>
    <n v="7792800"/>
    <n v="45273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2737050"/>
    <n v="1747878"/>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1 - SERVICIOS BÁSICOS"/>
    <s v="N"/>
    <s v="00 - N/A"/>
    <s v="10 - FONDO GENERAL"/>
    <s v="99 - MULTIPROVINCIAL"/>
    <s v="(en blanco)"/>
    <n v="1941600"/>
    <n v="1103971.27"/>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6 - SEGUROS"/>
    <s v="N"/>
    <s v="00 - N/A"/>
    <s v="10 - FONDO GENERAL"/>
    <s v="99 - MULTIPROVINCIAL"/>
    <s v="(en blanco)"/>
    <n v="400015000"/>
    <n v="119778194"/>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100000"/>
    <n v="0"/>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3 - PAPEL, CARTÓN E IMPRESOS"/>
    <s v="N"/>
    <s v="00 - N/A"/>
    <s v="10 - FONDO GENERAL"/>
    <s v="99 - MULTIPROVINCIAL"/>
    <s v="(en blanco)"/>
    <n v="1198462"/>
    <n v="693959.41999999993"/>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4 - PRODUCTOS FARMACÉUTICOS"/>
    <s v="N"/>
    <s v="00 - N/A"/>
    <s v="10 - FONDO GENERAL"/>
    <s v="99 - MULTIPROVINCIAL"/>
    <s v="(en blanco)"/>
    <n v="22000000"/>
    <n v="13424231"/>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6168400"/>
    <n v="3069359.88"/>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9 - PRODUCTOS Y ÚTILES VARIOS"/>
    <s v="N"/>
    <s v="00 - N/A"/>
    <s v="10 - FONDO GENERAL"/>
    <s v="99 - MULTIPROVINCIAL"/>
    <s v="(en blanco)"/>
    <n v="1764554"/>
    <n v="1171266.370000000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1 - REMUNERACIONES"/>
    <s v="N"/>
    <s v="00 - N/A"/>
    <s v="10 - FONDO GENERAL"/>
    <s v="32 - SANTO DOMINGO"/>
    <s v="(en blanco)"/>
    <n v="9645000"/>
    <n v="3997707"/>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5 - CONTRIBUCIONES A LA SEGURIDAD SOCIAL"/>
    <s v="N"/>
    <s v="00 - N/A"/>
    <s v="10 - FONDO GENERAL"/>
    <s v="32 - SANTO DOMINGO"/>
    <s v="(en blanco)"/>
    <n v="1253200"/>
    <n v="619244.8899999999"/>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1 - SERVICIOS BÁSICOS"/>
    <s v="N"/>
    <s v="00 - N/A"/>
    <s v="10 - FONDO GENERAL"/>
    <s v="32 - SANTO DOMINGO"/>
    <s v="(en blanco)"/>
    <n v="1810000"/>
    <n v="708785.6499999999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5 - ALQUILERES Y RENTAS"/>
    <s v="N"/>
    <s v="00 - N/A"/>
    <s v="10 - FONDO GENERAL"/>
    <s v="32 - SANTO DOMINGO"/>
    <s v="(en blanco)"/>
    <n v="50400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6 - SEGUROS"/>
    <s v="N"/>
    <s v="00 - N/A"/>
    <s v="10 - FONDO GENERAL"/>
    <s v="32 - SANTO DOMINGO"/>
    <s v="(en blanco)"/>
    <n v="2500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1 - ALIMENTOS Y PRODUCTOS AGROFORESTALES"/>
    <s v="N"/>
    <s v="00 - N/A"/>
    <s v="10 - FONDO GENERAL"/>
    <s v="32 - SANTO DOMINGO"/>
    <s v="(en blanco)"/>
    <n v="1920000"/>
    <n v="667707.4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2 - TEXTILES Y VESTUARIOS"/>
    <s v="N"/>
    <s v="00 - N/A"/>
    <s v="10 - FONDO GENERAL"/>
    <s v="32 - SANTO DOMINGO"/>
    <s v="(en blanco)"/>
    <n v="400000"/>
    <n v="24396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3 - PAPEL, CARTÓN E IMPRESOS"/>
    <s v="N"/>
    <s v="00 - N/A"/>
    <s v="10 - FONDO GENERAL"/>
    <s v="32 - SANTO DOMINGO"/>
    <s v="(en blanco)"/>
    <n v="70000"/>
    <n v="88216.8"/>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5 - CUERO, CAUCHO Y PLÁSTICO"/>
    <s v="N"/>
    <s v="00 - N/A"/>
    <s v="10 - FONDO GENERAL"/>
    <s v="32 - SANTO DOMINGO"/>
    <s v="(en blanco)"/>
    <n v="15000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44358"/>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740000"/>
    <n v="808697.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9 - PRODUCTOS Y ÚTILES VARIOS"/>
    <s v="N"/>
    <s v="00 - N/A"/>
    <s v="10 - FONDO GENERAL"/>
    <s v="32 - SANTO DOMINGO"/>
    <s v="(en blanco)"/>
    <n v="360000"/>
    <n v="169689.9"/>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1 - REMUNERACIONES"/>
    <s v="N"/>
    <s v="00 - N/A"/>
    <s v="10 - FONDO GENERAL"/>
    <s v="32 - SANTO DOMINGO"/>
    <s v="(en blanco)"/>
    <n v="18465338"/>
    <n v="10125797.32"/>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2553602"/>
    <n v="1429003.7400000002"/>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1 - SERVICIOS BÁSICOS"/>
    <s v="N"/>
    <s v="00 - N/A"/>
    <s v="10 - FONDO GENERAL"/>
    <s v="32 - SANTO DOMINGO"/>
    <s v="(en blanco)"/>
    <n v="1062864"/>
    <n v="329241.19"/>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2 - PUBLICIDAD, IMPRESIÓN Y ENCUADERNACIÓN"/>
    <s v="N"/>
    <s v="00 - N/A"/>
    <s v="10 - FONDO GENERAL"/>
    <s v="32 - SANTO DOMINGO"/>
    <s v="(en blanco)"/>
    <n v="50000"/>
    <n v="5292.3"/>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6 - SEGUROS"/>
    <s v="N"/>
    <s v="00 - N/A"/>
    <s v="10 - FONDO GENERAL"/>
    <s v="32 - SANTO DOMINGO"/>
    <s v="(en blanco)"/>
    <n v="167317"/>
    <n v="304139.3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10000"/>
    <n v="40608.120000000003"/>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1 - ALIMENTOS Y PRODUCTOS AGROFORESTALES"/>
    <s v="N"/>
    <s v="00 - N/A"/>
    <s v="10 - FONDO GENERAL"/>
    <s v="32 - SANTO DOMINGO"/>
    <s v="(en blanco)"/>
    <n v="3575683"/>
    <n v="2093221.9599999997"/>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2 - TEXTILES Y VESTUARIOS"/>
    <s v="N"/>
    <s v="00 - N/A"/>
    <s v="10 - FONDO GENERAL"/>
    <s v="32 - SANTO DOMINGO"/>
    <s v="(en blanco)"/>
    <n v="290000"/>
    <n v="109907.8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3 - PAPEL, CARTÓN E IMPRESOS"/>
    <s v="N"/>
    <s v="00 - N/A"/>
    <s v="10 - FONDO GENERAL"/>
    <s v="32 - SANTO DOMINGO"/>
    <s v="(en blanco)"/>
    <n v="110000"/>
    <n v="62933.4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5 - CUERO, CAUCHO Y PLÁSTICO"/>
    <s v="N"/>
    <s v="00 - N/A"/>
    <s v="10 - FONDO GENERAL"/>
    <s v="32 - SANTO DOMINGO"/>
    <s v="(en blanco)"/>
    <n v="400163"/>
    <n v="0"/>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
    <n v="43041.35"/>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120000"/>
    <n v="1268061.940000000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9 - PRODUCTOS Y ÚTILES VARIOS"/>
    <s v="N"/>
    <s v="00 - N/A"/>
    <s v="10 - FONDO GENERAL"/>
    <s v="32 - SANTO DOMINGO"/>
    <s v="(en blanco)"/>
    <n v="280000"/>
    <n v="195976.59"/>
  </r>
  <r>
    <s v="2026"/>
    <x v="0"/>
    <x v="0"/>
    <x v="0"/>
    <x v="0"/>
    <s v="2 - Poder Ejecutivo"/>
    <s v="0203 - MINISTERIO DE DEFENSA"/>
    <s v="0001 - ARMADA DE LA REPUBLICA DOMINICANA"/>
    <s v="1 - SERVICIOS  GENERALES"/>
    <s v="1.3 - Defensa nacional"/>
    <s v="1.3.01 - Defensa militar"/>
    <s v="2.1 - REMUNERACIONES Y CONTRIBUCIONES"/>
    <s v="2.1.1 - REMUNERACIONES"/>
    <s v="N"/>
    <s v="00 - N/A"/>
    <s v="10 - FONDO GENERAL"/>
    <s v="99 - MULTIPROVINCIAL"/>
    <s v="(en blanco)"/>
    <n v="6368747859"/>
    <n v="3306569008.9200001"/>
  </r>
  <r>
    <s v="2026"/>
    <x v="0"/>
    <x v="0"/>
    <x v="0"/>
    <x v="0"/>
    <s v="2 - Poder Ejecutivo"/>
    <s v="0203 - MINISTERIO DE DEFENSA"/>
    <s v="0001 - ARMADA DE LA REPUBLICA DOMINICANA"/>
    <s v="1 - SERVICIOS  GENERALES"/>
    <s v="1.3 - Defensa nacional"/>
    <s v="1.3.01 - Defensa militar"/>
    <s v="2.1 - REMUNERACIONES Y CONTRIBUCIONES"/>
    <s v="2.1.2 - SOBRESUELDOS"/>
    <s v="N"/>
    <s v="00 - N/A"/>
    <s v="10 - FONDO GENERAL"/>
    <s v="99 - MULTIPROVINCIAL"/>
    <s v="(en blanco)"/>
    <n v="96888969"/>
    <n v="55768128.099999994"/>
  </r>
  <r>
    <s v="2026"/>
    <x v="0"/>
    <x v="0"/>
    <x v="0"/>
    <x v="0"/>
    <s v="2 - Poder Ejecutivo"/>
    <s v="0203 - MINISTERIO DE DEFENSA"/>
    <s v="0001 - ARMADA DE LA REPUBLICA DOMINICANA"/>
    <s v="1 - SERVICIOS  GENERALES"/>
    <s v="1.3 - Defensa nacional"/>
    <s v="1.3.01 - Defensa militar"/>
    <s v="2.1 - REMUNERACIONES Y CONTRIBUCIONES"/>
    <s v="2.1.5 - CONTRIBUCIONES A LA SEGURIDAD SOCIAL"/>
    <s v="N"/>
    <s v="00 - N/A"/>
    <s v="10 - FONDO GENERAL"/>
    <s v="99 - MULTIPROVINCIAL"/>
    <s v="(en blanco)"/>
    <n v="444417483"/>
    <n v="258748005"/>
  </r>
  <r>
    <s v="2026"/>
    <x v="0"/>
    <x v="0"/>
    <x v="0"/>
    <x v="0"/>
    <s v="2 - Poder Ejecutivo"/>
    <s v="0203 - MINISTERIO DE DEFENSA"/>
    <s v="0001 - ARMADA DE LA REPUBLICA DOMINICANA"/>
    <s v="1 - SERVICIOS  GENERALES"/>
    <s v="1.3 - Defensa nacional"/>
    <s v="1.3.01 - Defensa militar"/>
    <s v="2.2 - CONTRATACIÓN DE SERVICIOS"/>
    <s v="2.2.1 - SERVICIOS BÁSICOS"/>
    <s v="N"/>
    <s v="00 - N/A"/>
    <s v="10 - FONDO GENERAL"/>
    <s v="99 - MULTIPROVINCIAL"/>
    <s v="(en blanco)"/>
    <n v="100970547"/>
    <n v="62643558.470000006"/>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10 - FONDO GENERAL"/>
    <s v="99 - MULTIPROVINCIAL"/>
    <s v="(en blanco)"/>
    <n v="0"/>
    <n v="233394.13"/>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20 - FONDOS CON DESTINO ESPECÍFICO"/>
    <s v="99 - MULTIPROVINCIAL"/>
    <s v="(en blanco)"/>
    <n v="30000"/>
    <n v="0"/>
  </r>
  <r>
    <s v="2026"/>
    <x v="0"/>
    <x v="0"/>
    <x v="0"/>
    <x v="0"/>
    <s v="2 - Poder Ejecutivo"/>
    <s v="0203 - MINISTERIO DE DEFENSA"/>
    <s v="0001 - ARMADA DE LA REPUBLICA DOMINICANA"/>
    <s v="1 - SERVICIOS  GENERALES"/>
    <s v="1.3 - Defensa nacional"/>
    <s v="1.3.01 - Defensa militar"/>
    <s v="2.2 - CONTRATACIÓN DE SERVICIOS"/>
    <s v="2.2.3 - VIÁTICOS"/>
    <s v="N"/>
    <s v="00 - N/A"/>
    <s v="10 - FONDO GENERAL"/>
    <s v="99 - MULTIPROVINCIAL"/>
    <s v="(en blanco)"/>
    <n v="24600000"/>
    <n v="13936139.02"/>
  </r>
  <r>
    <s v="2026"/>
    <x v="0"/>
    <x v="0"/>
    <x v="0"/>
    <x v="0"/>
    <s v="2 - Poder Ejecutivo"/>
    <s v="0203 - MINISTERIO DE DEFENSA"/>
    <s v="0001 - ARMADA DE LA REPUBLICA DOMINICANA"/>
    <s v="1 - SERVICIOS  GENERALES"/>
    <s v="1.3 - Defensa nacional"/>
    <s v="1.3.01 - Defensa militar"/>
    <s v="2.2 - CONTRATACIÓN DE SERVICIOS"/>
    <s v="2.2.3 - VIÁTICOS"/>
    <s v="N"/>
    <s v="00 - N/A"/>
    <s v="20 - FONDOS CON DESTINO ESPECÍFICO"/>
    <s v="99 - MULTIPROVINCIAL"/>
    <s v="(en blanco)"/>
    <n v="1100000"/>
    <n v="0"/>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10 - FONDO GENERAL"/>
    <s v="99 - MULTIPROVINCIAL"/>
    <s v="(en blanco)"/>
    <n v="3000000"/>
    <n v="2674762.4699999997"/>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20 - FONDOS CON DESTINO ESPECÍFICO"/>
    <s v="99 - MULTIPROVINCIAL"/>
    <s v="(en blanco)"/>
    <n v="2323026"/>
    <n v="1913124.94"/>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10 - FONDO GENERAL"/>
    <s v="99 - MULTIPROVINCIAL"/>
    <s v="(en blanco)"/>
    <n v="1000000"/>
    <n v="553605"/>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20 - FONDOS CON DESTINO ESPECÍFICO"/>
    <s v="99 - MULTIPROVINCIAL"/>
    <s v="(en blanco)"/>
    <n v="247374"/>
    <n v="0"/>
  </r>
  <r>
    <s v="2026"/>
    <x v="0"/>
    <x v="0"/>
    <x v="0"/>
    <x v="0"/>
    <s v="2 - Poder Ejecutivo"/>
    <s v="0203 - MINISTERIO DE DEFENSA"/>
    <s v="0001 - ARMADA DE LA REPUBLICA DOMINICANA"/>
    <s v="1 - SERVICIOS  GENERALES"/>
    <s v="1.3 - Defensa nacional"/>
    <s v="1.3.01 - Defensa militar"/>
    <s v="2.2 - CONTRATACIÓN DE SERVICIOS"/>
    <s v="2.2.6 - SEGUROS"/>
    <s v="N"/>
    <s v="00 - N/A"/>
    <s v="10 - FONDO GENERAL"/>
    <s v="99 - MULTIPROVINCIAL"/>
    <s v="(en blanco)"/>
    <n v="170707699"/>
    <n v="119088824.61"/>
  </r>
  <r>
    <s v="2026"/>
    <x v="0"/>
    <x v="0"/>
    <x v="0"/>
    <x v="0"/>
    <s v="2 - Poder Ejecutivo"/>
    <s v="0203 - MINISTERIO DE DEFENSA"/>
    <s v="0001 - ARMADA DE LA REPUBLICA DOMINICANA"/>
    <s v="1 - SERVICIOS  GENERALES"/>
    <s v="1.3 - Defensa nacional"/>
    <s v="1.3.01 - Defensa militar"/>
    <s v="2.2 - CONTRATACIÓN DE SERVICIOS"/>
    <s v="2.2.6 - SEGUROS"/>
    <s v="N"/>
    <s v="00 - N/A"/>
    <s v="20 - FONDOS CON DESTINO ESPECÍFICO"/>
    <s v="99 - MULTIPROVINCIAL"/>
    <s v="(en blanco)"/>
    <n v="3600"/>
    <n v="0"/>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199163698"/>
    <n v="45315895.680000007"/>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0"/>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10 - FONDO GENERAL"/>
    <s v="99 - MULTIPROVINCIAL"/>
    <s v="(en blanco)"/>
    <n v="4500200"/>
    <n v="3517986.25"/>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7566000"/>
    <n v="0"/>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10 - FONDO GENERAL"/>
    <s v="99 - MULTIPROVINCIAL"/>
    <s v="(en blanco)"/>
    <n v="850000"/>
    <n v="2670416.7000000002"/>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20 - FONDOS CON DESTINO ESPECÍFICO"/>
    <s v="99 - MULTIPROVINCIAL"/>
    <s v="(en blanco)"/>
    <n v="170000"/>
    <n v="86612"/>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10 - FONDO GENERAL"/>
    <s v="99 - MULTIPROVINCIAL"/>
    <s v="(en blanco)"/>
    <n v="273865066"/>
    <n v="150861820.95999998"/>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20 - FONDOS CON DESTINO ESPECÍFICO"/>
    <s v="99 - MULTIPROVINCIAL"/>
    <s v="(en blanco)"/>
    <n v="7633845"/>
    <n v="0"/>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10 - FONDO GENERAL"/>
    <s v="99 - MULTIPROVINCIAL"/>
    <s v="(en blanco)"/>
    <n v="32902378"/>
    <n v="22579285.600000001"/>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20 - FONDOS CON DESTINO ESPECÍFICO"/>
    <s v="99 - MULTIPROVINCIAL"/>
    <s v="(en blanco)"/>
    <n v="21700000"/>
    <n v="0"/>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10 - FONDO GENERAL"/>
    <s v="99 - MULTIPROVINCIAL"/>
    <s v="(en blanco)"/>
    <n v="8999800"/>
    <n v="1461179.5499999998"/>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20 - FONDOS CON DESTINO ESPECÍFICO"/>
    <s v="99 - MULTIPROVINCIAL"/>
    <s v="(en blanco)"/>
    <n v="2279212"/>
    <n v="132750"/>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10 - FONDO GENERAL"/>
    <s v="99 - MULTIPROVINCIAL"/>
    <s v="(en blanco)"/>
    <n v="5300000"/>
    <n v="2711945.09"/>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20 - FONDOS CON DESTINO ESPECÍFICO"/>
    <s v="99 - MULTIPROVINCIAL"/>
    <s v="(en blanco)"/>
    <n v="8000000"/>
    <n v="0"/>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10 - FONDO GENERAL"/>
    <s v="99 - MULTIPROVINCIAL"/>
    <s v="(en blanco)"/>
    <n v="3650000"/>
    <n v="1769754.9000000001"/>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2575000"/>
    <n v="0"/>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10 - FONDO GENERAL"/>
    <s v="99 - MULTIPROVINCIAL"/>
    <s v="(en blanco)"/>
    <n v="360529307"/>
    <n v="138588303.33999997"/>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14635000"/>
    <n v="0"/>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10 - FONDO GENERAL"/>
    <s v="99 - MULTIPROVINCIAL"/>
    <s v="(en blanco)"/>
    <n v="32316270"/>
    <n v="24643943.599999998"/>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20 - FONDOS CON DESTINO ESPECÍFICO"/>
    <s v="99 - MULTIPROVINCIAL"/>
    <s v="(en blanco)"/>
    <n v="19445325"/>
    <n v="0"/>
  </r>
  <r>
    <s v="2026"/>
    <x v="0"/>
    <x v="0"/>
    <x v="0"/>
    <x v="0"/>
    <s v="2 - Poder Ejecutivo"/>
    <s v="0203 - MINISTERIO DE DEFENSA"/>
    <s v="0001 - ARMADA DE LA REPUBLICA DOMINICANA"/>
    <s v="4 - SERVICIOS SOCIALES"/>
    <s v="4.2 - Salud"/>
    <s v="4.2.02 - Servicios hospitalarios"/>
    <s v="2.1 - REMUNERACIONES Y CONTRIBUCIONES"/>
    <s v="2.1.1 - REMUNERACIONES"/>
    <s v="N"/>
    <s v="00 - N/A"/>
    <s v="10 - FONDO GENERAL"/>
    <s v="99 - MULTIPROVINCIAL"/>
    <s v="(en blanco)"/>
    <n v="334247484"/>
    <n v="188851411.39000002"/>
  </r>
  <r>
    <s v="2026"/>
    <x v="0"/>
    <x v="0"/>
    <x v="0"/>
    <x v="0"/>
    <s v="2 - Poder Ejecutivo"/>
    <s v="0203 - MINISTERIO DE DEFENSA"/>
    <s v="0001 - ARMADA DE LA REPUBLICA DOMINICANA"/>
    <s v="4 - SERVICIOS SOCIALES"/>
    <s v="4.2 - Salud"/>
    <s v="4.2.02 - Servicios hospitalarios"/>
    <s v="2.1 - REMUNERACIONES Y CONTRIBUCIONES"/>
    <s v="2.1.2 - SOBRESUELDOS"/>
    <s v="N"/>
    <s v="00 - N/A"/>
    <s v="10 - FONDO GENERAL"/>
    <s v="99 - MULTIPROVINCIAL"/>
    <s v="(en blanco)"/>
    <n v="5022057"/>
    <n v="2708055.75"/>
  </r>
  <r>
    <s v="2026"/>
    <x v="0"/>
    <x v="0"/>
    <x v="0"/>
    <x v="0"/>
    <s v="2 - Poder Ejecutivo"/>
    <s v="0203 - MINISTERIO DE DEFENSA"/>
    <s v="0001 - ARMADA DE LA REPUBLICA DOMINICANA"/>
    <s v="4 - SERVICIOS SOCIALES"/>
    <s v="4.2 - Salud"/>
    <s v="4.2.02 - Servicios hospitalarios"/>
    <s v="2.3 - MATERIALES Y SUMINISTROS"/>
    <s v="2.3.1 - ALIMENTOS Y PRODUCTOS AGROFORESTALES"/>
    <s v="N"/>
    <s v="00 - N/A"/>
    <s v="10 - FONDO GENERAL"/>
    <s v="99 - MULTIPROVINCIAL"/>
    <s v="(en blanco)"/>
    <n v="5609200"/>
    <n v="4043000"/>
  </r>
  <r>
    <s v="2026"/>
    <x v="0"/>
    <x v="0"/>
    <x v="0"/>
    <x v="0"/>
    <s v="2 - Poder Ejecutivo"/>
    <s v="0203 - MINISTERIO DE DEFENSA"/>
    <s v="0001 - ARMADA DE LA REPUBLICA DOMINICANA"/>
    <s v="4 - SERVICIOS SOCIALES"/>
    <s v="4.2 - Salud"/>
    <s v="4.2.02 - Servicios hospitalarios"/>
    <s v="2.3 - MATERIALES Y SUMINISTROS"/>
    <s v="2.3.2 - TEXTILES Y VESTUARIOS"/>
    <s v="N"/>
    <s v="00 - N/A"/>
    <s v="10 - FONDO GENERAL"/>
    <s v="99 - MULTIPROVINCIAL"/>
    <s v="(en blanco)"/>
    <n v="100000"/>
    <n v="0"/>
  </r>
  <r>
    <s v="2026"/>
    <x v="0"/>
    <x v="0"/>
    <x v="0"/>
    <x v="0"/>
    <s v="2 - Poder Ejecutivo"/>
    <s v="0203 - MINISTERIO DE DEFENSA"/>
    <s v="0001 - ARMADA DE LA REPUBLICA DOMINICANA"/>
    <s v="4 - SERVICIOS SOCIALES"/>
    <s v="4.2 - Salud"/>
    <s v="4.2.02 - Servicios hospitalarios"/>
    <s v="2.3 - MATERIALES Y SUMINISTROS"/>
    <s v="2.3.3 - PAPEL, CARTÓN E IMPRESOS"/>
    <s v="N"/>
    <s v="00 - N/A"/>
    <s v="10 - FONDO GENERAL"/>
    <s v="99 - MULTIPROVINCIAL"/>
    <s v="(en blanco)"/>
    <n v="100000"/>
    <n v="0"/>
  </r>
  <r>
    <s v="2026"/>
    <x v="0"/>
    <x v="0"/>
    <x v="0"/>
    <x v="0"/>
    <s v="2 - Poder Ejecutivo"/>
    <s v="0203 - MINISTERIO DE DEFENSA"/>
    <s v="0001 - ARMADA DE LA REPUBLICA DOMINICANA"/>
    <s v="4 - SERVICIOS SOCIALES"/>
    <s v="4.2 - Salud"/>
    <s v="4.2.02 - Servicios hospitalarios"/>
    <s v="2.3 - MATERIALES Y SUMINISTROS"/>
    <s v="2.3.4 - PRODUCTOS FARMACÉUTICOS"/>
    <s v="N"/>
    <s v="00 - N/A"/>
    <s v="10 - FONDO GENERAL"/>
    <s v="99 - MULTIPROVINCIAL"/>
    <s v="(en blanco)"/>
    <n v="8985285"/>
    <n v="5450275.8999999994"/>
  </r>
  <r>
    <s v="2026"/>
    <x v="0"/>
    <x v="0"/>
    <x v="0"/>
    <x v="0"/>
    <s v="2 - Poder Ejecutivo"/>
    <s v="0203 - MINISTERIO DE DEFENSA"/>
    <s v="0001 - ARMADA DE LA REPUBLICA DOMINICANA"/>
    <s v="4 - SERVICIOS SOCIALES"/>
    <s v="4.2 - Salud"/>
    <s v="4.2.02 - Servicios hospitalarios"/>
    <s v="2.3 - MATERIALES Y SUMINISTROS"/>
    <s v="2.3.6 - PRODUCTOS DE MINERALES, METÁLICOS Y NO METÁLICOS"/>
    <s v="N"/>
    <s v="00 - N/A"/>
    <s v="10 - FONDO GENERAL"/>
    <s v="99 - MULTIPROVINCIAL"/>
    <s v="(en blanco)"/>
    <n v="200000"/>
    <n v="0"/>
  </r>
  <r>
    <s v="2026"/>
    <x v="0"/>
    <x v="0"/>
    <x v="0"/>
    <x v="0"/>
    <s v="2 - Poder Ejecutivo"/>
    <s v="0203 - MINISTERIO DE DEFENSA"/>
    <s v="0001 - ARMADA DE LA REPUBLICA DOMINICANA"/>
    <s v="4 - SERVICIOS SOCIALES"/>
    <s v="4.2 - Salud"/>
    <s v="4.2.02 - Servicios hospitalarios"/>
    <s v="2.3 - MATERIALES Y SUMINISTROS"/>
    <s v="2.3.7 - COMBUSTIBLES, LUBRICANTES, PRODUCTOS QUÍMICOS Y CONEXOS"/>
    <s v="N"/>
    <s v="00 - N/A"/>
    <s v="10 - FONDO GENERAL"/>
    <s v="99 - MULTIPROVINCIAL"/>
    <s v="(en blanco)"/>
    <n v="880738"/>
    <n v="852915.4"/>
  </r>
  <r>
    <s v="2026"/>
    <x v="0"/>
    <x v="0"/>
    <x v="0"/>
    <x v="0"/>
    <s v="2 - Poder Ejecutivo"/>
    <s v="0203 - MINISTERIO DE DEFENSA"/>
    <s v="0001 - ARMADA DE LA REPUBLICA DOMINICANA"/>
    <s v="4 - SERVICIOS SOCIALES"/>
    <s v="4.2 - Salud"/>
    <s v="4.2.02 - Servicios hospitalarios"/>
    <s v="2.3 - MATERIALES Y SUMINISTROS"/>
    <s v="2.3.9 - PRODUCTOS Y ÚTILES VARIOS"/>
    <s v="N"/>
    <s v="00 - N/A"/>
    <s v="10 - FONDO GENERAL"/>
    <s v="99 - MULTIPROVINCIAL"/>
    <s v="(en blanco)"/>
    <n v="6949711"/>
    <n v="3208077.47"/>
  </r>
  <r>
    <s v="2026"/>
    <x v="0"/>
    <x v="0"/>
    <x v="0"/>
    <x v="0"/>
    <s v="2 - Poder Ejecutivo"/>
    <s v="0203 - MINISTERIO DE DEFENSA"/>
    <s v="0001 - ARMADA DE LA REPUBLICA DOMINICANA"/>
    <s v="4 - SERVICIOS SOCIALES"/>
    <s v="4.4 - Educación"/>
    <s v="4.4.08 - Enseñanza y capacitación para defensa y seguridad"/>
    <s v="2.1 - REMUNERACIONES Y CONTRIBUCIONES"/>
    <s v="2.1.1 - REMUNERACIONES"/>
    <s v="N"/>
    <s v="00 - N/A"/>
    <s v="10 - FONDO GENERAL"/>
    <s v="99 - MULTIPROVINCIAL"/>
    <s v="(en blanco)"/>
    <n v="271449598"/>
    <n v="198164972.83000001"/>
  </r>
  <r>
    <s v="2026"/>
    <x v="0"/>
    <x v="0"/>
    <x v="0"/>
    <x v="0"/>
    <s v="2 - Poder Ejecutivo"/>
    <s v="0203 - MINISTERIO DE DEFENSA"/>
    <s v="0001 - ARMADA DE LA REPUBLICA DOMINICANA"/>
    <s v="4 - SERVICIOS SOCIALES"/>
    <s v="4.4 - Educación"/>
    <s v="4.4.08 - Enseñanza y capacitación para defensa y seguridad"/>
    <s v="2.1 - REMUNERACIONES Y CONTRIBUCIONES"/>
    <s v="2.1.2 - SOBRESUELDOS"/>
    <s v="N"/>
    <s v="00 - N/A"/>
    <s v="10 - FONDO GENERAL"/>
    <s v="99 - MULTIPROVINCIAL"/>
    <s v="(en blanco)"/>
    <n v="15905205"/>
    <n v="6620505"/>
  </r>
  <r>
    <s v="2026"/>
    <x v="0"/>
    <x v="0"/>
    <x v="0"/>
    <x v="0"/>
    <s v="2 - Poder Ejecutivo"/>
    <s v="0203 - MINISTERIO DE DEFENSA"/>
    <s v="0001 - ARMADA DE LA REPUBLICA DOMINICANA"/>
    <s v="4 - SERVICIOS SOCIALES"/>
    <s v="4.4 - Educación"/>
    <s v="4.4.08 - Enseñanza y capacitación para defensa y seguridad"/>
    <s v="2.2 - CONTRATACIÓN DE SERVICIOS"/>
    <s v="2.2.8 - OTROS SERVICIOS NO INCLUIDOS EN CONCEPTOS ANTERIORES"/>
    <s v="N"/>
    <s v="00 - N/A"/>
    <s v="10 - FONDO GENERAL"/>
    <s v="99 - MULTIPROVINCIAL"/>
    <s v="(en blanco)"/>
    <n v="4200000"/>
    <n v="385192.5"/>
  </r>
  <r>
    <s v="2026"/>
    <x v="0"/>
    <x v="0"/>
    <x v="0"/>
    <x v="0"/>
    <s v="2 - Poder Ejecutivo"/>
    <s v="0203 - MINISTERIO DE DEFENSA"/>
    <s v="0001 - ARMADA DE LA REPUBLICA DOMINICANA"/>
    <s v="4 - SERVICIOS SOCIALES"/>
    <s v="4.4 - Educación"/>
    <s v="4.4.08 - Enseñanza y capacitación para defensa y seguridad"/>
    <s v="2.3 - MATERIALES Y SUMINISTROS"/>
    <s v="2.3.2 - TEXTILES Y VESTUARIOS"/>
    <s v="N"/>
    <s v="00 - N/A"/>
    <s v="10 - FONDO GENERAL"/>
    <s v="99 - MULTIPROVINCIAL"/>
    <s v="(en blanco)"/>
    <n v="10700000"/>
    <n v="1321650.1499999999"/>
  </r>
  <r>
    <s v="2026"/>
    <x v="0"/>
    <x v="0"/>
    <x v="0"/>
    <x v="0"/>
    <s v="2 - Poder Ejecutivo"/>
    <s v="0203 - MINISTERIO DE DEFENSA"/>
    <s v="0001 - ARMADA DE LA REPUBLICA DOMINICANA"/>
    <s v="4 - SERVICIOS SOCIALES"/>
    <s v="4.4 - Educación"/>
    <s v="4.4.08 - Enseñanza y capacitación para defensa y seguridad"/>
    <s v="2.3 - MATERIALES Y SUMINISTROS"/>
    <s v="2.3.7 - COMBUSTIBLES, LUBRICANTES, PRODUCTOS QUÍMICOS Y CONEXOS"/>
    <s v="N"/>
    <s v="00 - N/A"/>
    <s v="10 - FONDO GENERAL"/>
    <s v="99 - MULTIPROVINCIAL"/>
    <s v="(en blanco)"/>
    <n v="10500000"/>
    <n v="8000000"/>
  </r>
  <r>
    <s v="2026"/>
    <x v="0"/>
    <x v="0"/>
    <x v="0"/>
    <x v="0"/>
    <s v="2 - Poder Ejecutivo"/>
    <s v="0203 - MINISTERIO DE DEFENSA"/>
    <s v="0001 - ARMADA DE LA REPUBLICA DOMINICANA"/>
    <s v="4 - SERVICIOS SOCIALES"/>
    <s v="4.4 - Educación"/>
    <s v="4.4.08 - Enseñanza y capacitación para defensa y seguridad"/>
    <s v="2.3 - MATERIALES Y SUMINISTROS"/>
    <s v="2.3.9 - PRODUCTOS Y ÚTILES VARIOS"/>
    <s v="N"/>
    <s v="00 - N/A"/>
    <s v="10 - FONDO GENERAL"/>
    <s v="99 - MULTIPROVINCIAL"/>
    <s v="(en blanco)"/>
    <n v="5200000"/>
    <n v="0"/>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01 - DISTRITO NACIONAL"/>
    <s v="(en blanco)"/>
    <n v="5205558230"/>
    <n v="2319104466.6700001"/>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99 - MULTIPROVINCIAL"/>
    <s v="(en blanco)"/>
    <n v="10608112535"/>
    <n v="6011526478.2200012"/>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01 - DISTRITO NACIONAL"/>
    <s v="(en blanco)"/>
    <n v="189410056"/>
    <n v="117236406.69999997"/>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99 - MULTIPROVINCIAL"/>
    <s v="(en blanco)"/>
    <n v="628705697"/>
    <n v="372403265.26999992"/>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01 - DISTRITO NACIONAL"/>
    <s v="(en blanco)"/>
    <n v="295068709"/>
    <n v="172230625.56999999"/>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99 - MULTIPROVINCIAL"/>
    <s v="(en blanco)"/>
    <n v="733029421"/>
    <n v="430024237.79999995"/>
  </r>
  <r>
    <s v="2026"/>
    <x v="0"/>
    <x v="0"/>
    <x v="0"/>
    <x v="0"/>
    <s v="2 - Poder Ejecutivo"/>
    <s v="0203 - MINISTERIO DE DEFENSA"/>
    <s v="0001 - EJERCITO DE LA REPUBLICA DOMINICANA"/>
    <s v="1 - SERVICIOS  GENERALES"/>
    <s v="1.3 - Defensa nacional"/>
    <s v="1.3.01 - Defensa militar"/>
    <s v="2.2 - CONTRATACIÓN DE SERVICIOS"/>
    <s v="2.2.1 - SERVICIOS BÁSICOS"/>
    <s v="N"/>
    <s v="00 - N/A"/>
    <s v="10 - FONDO GENERAL"/>
    <s v="01 - DISTRITO NACIONAL"/>
    <s v="(en blanco)"/>
    <n v="214429932"/>
    <n v="112959823.02000001"/>
  </r>
  <r>
    <s v="2026"/>
    <x v="0"/>
    <x v="0"/>
    <x v="0"/>
    <x v="0"/>
    <s v="2 - Poder Ejecutivo"/>
    <s v="0203 - MINISTERIO DE DEFENSA"/>
    <s v="0001 - EJERCITO DE LA REPUBLICA DOMINICANA"/>
    <s v="1 - SERVICIOS  GENERALES"/>
    <s v="1.3 - Defensa nacional"/>
    <s v="1.3.01 - Defensa militar"/>
    <s v="2.2 - CONTRATACIÓN DE SERVICIOS"/>
    <s v="2.2.2 - PUBLICIDAD, IMPRESIÓN Y ENCUADERNACIÓN"/>
    <s v="N"/>
    <s v="00 - N/A"/>
    <s v="10 - FONDO GENERAL"/>
    <s v="99 - MULTIPROVINCIAL"/>
    <s v="(en blanco)"/>
    <n v="405000"/>
    <n v="227334.08"/>
  </r>
  <r>
    <s v="2026"/>
    <x v="0"/>
    <x v="0"/>
    <x v="0"/>
    <x v="0"/>
    <s v="2 - Poder Ejecutivo"/>
    <s v="0203 - MINISTERIO DE DEFENSA"/>
    <s v="0001 - EJERCITO DE LA REPUBLICA DOMINICANA"/>
    <s v="1 - SERVICIOS  GENERALES"/>
    <s v="1.3 - Defensa nacional"/>
    <s v="1.3.01 - Defensa militar"/>
    <s v="2.2 - CONTRATACIÓN DE SERVICIOS"/>
    <s v="2.2.3 - VIÁTICOS"/>
    <s v="N"/>
    <s v="00 - N/A"/>
    <s v="10 - FONDO GENERAL"/>
    <s v="01 - DISTRITO NACIONAL"/>
    <s v="(en blanco)"/>
    <n v="60000000"/>
    <n v="25213390"/>
  </r>
  <r>
    <s v="2026"/>
    <x v="0"/>
    <x v="0"/>
    <x v="0"/>
    <x v="0"/>
    <s v="2 - Poder Ejecutivo"/>
    <s v="0203 - MINISTERIO DE DEFENSA"/>
    <s v="0001 - EJERCITO DE LA REPUBLICA DOMINICANA"/>
    <s v="1 - SERVICIOS  GENERALES"/>
    <s v="1.3 - Defensa nacional"/>
    <s v="1.3.01 - Defensa militar"/>
    <s v="2.2 - CONTRATACIÓN DE SERVICIOS"/>
    <s v="2.2.4 - TRANSPORTE Y ALMACENAJE"/>
    <s v="N"/>
    <s v="00 - N/A"/>
    <s v="10 - FONDO GENERAL"/>
    <s v="99 - MULTIPROVINCIAL"/>
    <s v="(en blanco)"/>
    <n v="2073000"/>
    <n v="3434120.3699999996"/>
  </r>
  <r>
    <s v="2026"/>
    <x v="0"/>
    <x v="0"/>
    <x v="0"/>
    <x v="0"/>
    <s v="2 - Poder Ejecutivo"/>
    <s v="0203 - MINISTERIO DE DEFENSA"/>
    <s v="0001 - EJERCITO DE LA REPUBLICA DOMINICANA"/>
    <s v="1 - SERVICIOS  GENERALES"/>
    <s v="1.3 - Defensa nacional"/>
    <s v="1.3.01 - Defensa militar"/>
    <s v="2.2 - CONTRATACIÓN DE SERVICIOS"/>
    <s v="2.2.5 - ALQUILERES Y RENTAS"/>
    <s v="N"/>
    <s v="00 - N/A"/>
    <s v="10 - FONDO GENERAL"/>
    <s v="01 - DISTRITO NACIONAL"/>
    <s v="(en blanco)"/>
    <n v="2577120"/>
    <n v="1801873.53"/>
  </r>
  <r>
    <s v="2026"/>
    <x v="0"/>
    <x v="0"/>
    <x v="0"/>
    <x v="0"/>
    <s v="2 - Poder Ejecutivo"/>
    <s v="0203 - MINISTERIO DE DEFENSA"/>
    <s v="0001 - EJERCITO DE LA REPUBLICA DOMINICANA"/>
    <s v="1 - SERVICIOS  GENERALES"/>
    <s v="1.3 - Defensa nacional"/>
    <s v="1.3.01 - Defensa militar"/>
    <s v="2.2 - CONTRATACIÓN DE SERVICIOS"/>
    <s v="2.2.6 - SEGUROS"/>
    <s v="N"/>
    <s v="00 - N/A"/>
    <s v="10 - FONDO GENERAL"/>
    <s v="01 - DISTRITO NACIONAL"/>
    <s v="(en blanco)"/>
    <n v="420448916"/>
    <n v="202182641.25"/>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01 - DISTRITO NACIONAL"/>
    <s v="(en blanco)"/>
    <n v="7800000"/>
    <n v="3700465.35"/>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0"/>
    <n v="172112.44"/>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0"/>
    <n v="0"/>
  </r>
  <r>
    <s v="2026"/>
    <x v="0"/>
    <x v="0"/>
    <x v="0"/>
    <x v="0"/>
    <s v="2 - Poder Ejecutivo"/>
    <s v="0203 - MINISTERIO DE DEFENSA"/>
    <s v="0001 - EJERCITO DE LA REPUBLICA DOMINICANA"/>
    <s v="1 - SERVICIOS  GENERALES"/>
    <s v="1.3 - Defensa nacional"/>
    <s v="1.3.01 - Defensa militar"/>
    <s v="2.2 - CONTRATACIÓN DE SERVICIOS"/>
    <s v="2.2.8 - OTROS SERVICIOS NO INCLUIDOS EN CONCEPTOS ANTERIORES"/>
    <s v="N"/>
    <s v="00 - N/A"/>
    <s v="10 - FONDO GENERAL"/>
    <s v="01 - DISTRITO NACIONAL"/>
    <s v="(en blanco)"/>
    <n v="54320000"/>
    <n v="2084075"/>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01 - DISTRITO NACIONAL"/>
    <s v="(en blanco)"/>
    <n v="320235960"/>
    <n v="19224704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99 - MULTIPROVINCIAL"/>
    <s v="(en blanco)"/>
    <n v="199843606"/>
    <n v="115025565"/>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20 - FONDOS CON DESTINO ESPECÍFICO"/>
    <s v="99 - MULTIPROVINCIAL"/>
    <s v="(en blanco)"/>
    <n v="1500000"/>
    <n v="420663.25"/>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10 - FONDO GENERAL"/>
    <s v="99 - MULTIPROVINCIAL"/>
    <s v="(en blanco)"/>
    <n v="42946921"/>
    <n v="91220873.150000006"/>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20 - FONDOS CON DESTINO ESPECÍFICO"/>
    <s v="99 - MULTIPROVINCIAL"/>
    <s v="(en blanco)"/>
    <n v="12650000"/>
    <n v="6796740.2000000002"/>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10 - FONDO GENERAL"/>
    <s v="99 - MULTIPROVINCIAL"/>
    <s v="(en blanco)"/>
    <n v="2471056"/>
    <n v="1928686.4"/>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20 - FONDOS CON DESTINO ESPECÍFICO"/>
    <s v="99 - MULTIPROVINCIAL"/>
    <s v="(en blanco)"/>
    <n v="0"/>
    <n v="424561.64"/>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10 - FONDO GENERAL"/>
    <s v="99 - MULTIPROVINCIAL"/>
    <s v="(en blanco)"/>
    <n v="394000"/>
    <n v="307330"/>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10 - FONDO GENERAL"/>
    <s v="99 - MULTIPROVINCIAL"/>
    <s v="(en blanco)"/>
    <n v="1694700"/>
    <n v="24043369.080000002"/>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20 - FONDOS CON DESTINO ESPECÍFICO"/>
    <s v="99 - MULTIPROVINCIAL"/>
    <s v="(en blanco)"/>
    <n v="4404374"/>
    <n v="3592.22"/>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10 - FONDO GENERAL"/>
    <s v="99 - MULTIPROVINCIAL"/>
    <s v="(en blanco)"/>
    <n v="4992585"/>
    <n v="3056874.3699999992"/>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0"/>
    <n v="759173.59000000008"/>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01 - DISTRITO NACIONAL"/>
    <s v="(en blanco)"/>
    <n v="44790399"/>
    <n v="23473149.890000001"/>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99 - MULTIPROVINCIAL"/>
    <s v="(en blanco)"/>
    <n v="132554029"/>
    <n v="74116793.61999999"/>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2500000"/>
    <n v="4060187.37"/>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10 - FONDO GENERAL"/>
    <s v="99 - MULTIPROVINCIAL"/>
    <s v="(en blanco)"/>
    <n v="21792454"/>
    <n v="21054463.170000002"/>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20 - FONDOS CON DESTINO ESPECÍFICO"/>
    <s v="99 - MULTIPROVINCIAL"/>
    <s v="(en blanco)"/>
    <n v="17421762"/>
    <n v="6074866.5799999982"/>
  </r>
  <r>
    <s v="2026"/>
    <x v="0"/>
    <x v="0"/>
    <x v="0"/>
    <x v="0"/>
    <s v="2 - Poder Ejecutivo"/>
    <s v="0203 - MINISTERIO DE DEFENSA"/>
    <s v="0001 - FUERZA AEREA DE LA  REPUBLICA DOMINICANA"/>
    <s v="1 - SERVICIOS  GENERALES"/>
    <s v="1.3 - Defensa nacional"/>
    <s v="1.3.01 - Defensa militar"/>
    <s v="2.1 - REMUNERACIONES Y CONTRIBUCIONES"/>
    <s v="2.1.1 - REMUNERACIONES"/>
    <s v="N"/>
    <s v="00 - N/A"/>
    <s v="10 - FONDO GENERAL"/>
    <s v="99 - MULTIPROVINCIAL"/>
    <s v="(en blanco)"/>
    <n v="8535068723"/>
    <n v="4481547130.6599998"/>
  </r>
  <r>
    <s v="2026"/>
    <x v="0"/>
    <x v="0"/>
    <x v="0"/>
    <x v="0"/>
    <s v="2 - Poder Ejecutivo"/>
    <s v="0203 - MINISTERIO DE DEFENSA"/>
    <s v="0001 - FUERZA AEREA DE LA  REPUBLICA DOMINICANA"/>
    <s v="1 - SERVICIOS  GENERALES"/>
    <s v="1.3 - Defensa nacional"/>
    <s v="1.3.01 - Defensa militar"/>
    <s v="2.1 - REMUNERACIONES Y CONTRIBUCIONES"/>
    <s v="2.1.2 - SOBRESUELDOS"/>
    <s v="N"/>
    <s v="00 - N/A"/>
    <s v="10 - FONDO GENERAL"/>
    <s v="99 - MULTIPROVINCIAL"/>
    <s v="(en blanco)"/>
    <n v="389580222"/>
    <n v="256346110.75999996"/>
  </r>
  <r>
    <s v="2026"/>
    <x v="0"/>
    <x v="0"/>
    <x v="0"/>
    <x v="0"/>
    <s v="2 - Poder Ejecutivo"/>
    <s v="0203 - MINISTERIO DE DEFENSA"/>
    <s v="0001 - FUERZA AEREA DE LA  REPUBLICA DOMINICANA"/>
    <s v="1 - SERVICIOS  GENERALES"/>
    <s v="1.3 - Defensa nacional"/>
    <s v="1.3.01 - Defensa militar"/>
    <s v="2.1 - REMUNERACIONES Y CONTRIBUCIONES"/>
    <s v="2.1.5 - CONTRIBUCIONES A LA SEGURIDAD SOCIAL"/>
    <s v="N"/>
    <s v="00 - N/A"/>
    <s v="10 - FONDO GENERAL"/>
    <s v="99 - MULTIPROVINCIAL"/>
    <s v="(en blanco)"/>
    <n v="556172971"/>
    <n v="315785823.8599999"/>
  </r>
  <r>
    <s v="2026"/>
    <x v="0"/>
    <x v="0"/>
    <x v="0"/>
    <x v="0"/>
    <s v="2 - Poder Ejecutivo"/>
    <s v="0203 - MINISTERIO DE DEFENSA"/>
    <s v="0001 - FUERZA AEREA DE LA  REPUBLICA DOMINICANA"/>
    <s v="1 - SERVICIOS  GENERALES"/>
    <s v="1.3 - Defensa nacional"/>
    <s v="1.3.01 - Defensa militar"/>
    <s v="2.2 - CONTRATACIÓN DE SERVICIOS"/>
    <s v="2.2.1 - SERVICIOS BÁSICOS"/>
    <s v="N"/>
    <s v="00 - N/A"/>
    <s v="10 - FONDO GENERAL"/>
    <s v="99 - MULTIPROVINCIAL"/>
    <s v="(en blanco)"/>
    <n v="213015434"/>
    <n v="114906540.06"/>
  </r>
  <r>
    <s v="2026"/>
    <x v="0"/>
    <x v="0"/>
    <x v="0"/>
    <x v="0"/>
    <s v="2 - Poder Ejecutivo"/>
    <s v="0203 - MINISTERIO DE DEFENSA"/>
    <s v="0001 - FUERZA AEREA DE LA  REPUBLICA DOMINICANA"/>
    <s v="1 - SERVICIOS  GENERALES"/>
    <s v="1.3 - Defensa nacional"/>
    <s v="1.3.01 - Defensa militar"/>
    <s v="2.2 - CONTRATACIÓN DE SERVICIOS"/>
    <s v="2.2.2 - PUBLICIDAD, IMPRESIÓN Y ENCUADERNACIÓN"/>
    <s v="N"/>
    <s v="00 - N/A"/>
    <s v="10 - FONDO GENERAL"/>
    <s v="99 - MULTIPROVINCIAL"/>
    <s v="(en blanco)"/>
    <n v="500000"/>
    <n v="527859.69999999995"/>
  </r>
  <r>
    <s v="2026"/>
    <x v="0"/>
    <x v="0"/>
    <x v="0"/>
    <x v="0"/>
    <s v="2 - Poder Ejecutivo"/>
    <s v="0203 - MINISTERIO DE DEFENSA"/>
    <s v="0001 - FUERZA AEREA DE LA  REPUBLICA DOMINICANA"/>
    <s v="1 - SERVICIOS  GENERALES"/>
    <s v="1.3 - Defensa nacional"/>
    <s v="1.3.01 - Defensa militar"/>
    <s v="2.2 - CONTRATACIÓN DE SERVICIOS"/>
    <s v="2.2.3 - VIÁTICOS"/>
    <s v="N"/>
    <s v="00 - N/A"/>
    <s v="10 - FONDO GENERAL"/>
    <s v="99 - MULTIPROVINCIAL"/>
    <s v="(en blanco)"/>
    <n v="62588907"/>
    <n v="30165558.5"/>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10 - FONDO GENERAL"/>
    <s v="99 - MULTIPROVINCIAL"/>
    <s v="(en blanco)"/>
    <n v="8000000"/>
    <n v="8001814.5299999993"/>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20 - FONDOS CON DESTINO ESPECÍFICO"/>
    <s v="99 - MULTIPROVINCIAL"/>
    <s v="(en blanco)"/>
    <n v="0"/>
    <n v="0"/>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10 - FONDO GENERAL"/>
    <s v="99 - MULTIPROVINCIAL"/>
    <s v="(en blanco)"/>
    <n v="1920000"/>
    <n v="3453600.0200000005"/>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20 - FONDOS CON DESTINO ESPECÍFICO"/>
    <s v="99 - MULTIPROVINCIAL"/>
    <s v="(en blanco)"/>
    <n v="0"/>
    <n v="1219014"/>
  </r>
  <r>
    <s v="2026"/>
    <x v="0"/>
    <x v="0"/>
    <x v="0"/>
    <x v="0"/>
    <s v="2 - Poder Ejecutivo"/>
    <s v="0203 - MINISTERIO DE DEFENSA"/>
    <s v="0001 - FUERZA AEREA DE LA  REPUBLICA DOMINICANA"/>
    <s v="1 - SERVICIOS  GENERALES"/>
    <s v="1.3 - Defensa nacional"/>
    <s v="1.3.01 - Defensa militar"/>
    <s v="2.2 - CONTRATACIÓN DE SERVICIOS"/>
    <s v="2.2.6 - SEGUROS"/>
    <s v="N"/>
    <s v="00 - N/A"/>
    <s v="10 - FONDO GENERAL"/>
    <s v="99 - MULTIPROVINCIAL"/>
    <s v="(en blanco)"/>
    <n v="355299419"/>
    <n v="369606271"/>
  </r>
  <r>
    <s v="2026"/>
    <x v="0"/>
    <x v="0"/>
    <x v="0"/>
    <x v="0"/>
    <s v="2 - Poder Ejecutivo"/>
    <s v="0203 - MINISTERIO DE DEFENSA"/>
    <s v="0001 - FUERZA AEREA DE LA  REPUBLICA DOMINICANA"/>
    <s v="1 - SERVICIOS  GENERALES"/>
    <s v="1.3 - Defensa nacional"/>
    <s v="1.3.01 - Defensa militar"/>
    <s v="2.2 - CONTRATACIÓN DE SERVICIOS"/>
    <s v="2.2.6 - SEGUROS"/>
    <s v="N"/>
    <s v="00 - N/A"/>
    <s v="20 - FONDOS CON DESTINO ESPECÍFICO"/>
    <s v="99 - MULTIPROVINCIAL"/>
    <s v="(en blanco)"/>
    <n v="93000000"/>
    <n v="88122012.359999999"/>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5000000"/>
    <n v="4314294.3"/>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400000000"/>
    <n v="64698211.920000002"/>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10 - FONDO GENERAL"/>
    <s v="99 - MULTIPROVINCIAL"/>
    <s v="(en blanco)"/>
    <n v="450000"/>
    <n v="600000"/>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95399982"/>
    <n v="194978871.42000002"/>
  </r>
  <r>
    <s v="2026"/>
    <x v="0"/>
    <x v="0"/>
    <x v="0"/>
    <x v="0"/>
    <s v="2 - Poder Ejecutivo"/>
    <s v="0203 - MINISTERIO DE DEFENSA"/>
    <s v="0001 - FUERZA AEREA DE LA  REPUBLICA DOMINICANA"/>
    <s v="1 - SERVICIOS  GENERALES"/>
    <s v="1.3 - Defensa nacional"/>
    <s v="1.3.01 - Defensa militar"/>
    <s v="2.3 - MATERIALES Y SUMINISTROS"/>
    <s v="2.3.1 - ALIMENTOS Y PRODUCTOS AGROFORESTALES"/>
    <s v="N"/>
    <s v="00 - N/A"/>
    <s v="10 - FONDO GENERAL"/>
    <s v="99 - MULTIPROVINCIAL"/>
    <s v="(en blanco)"/>
    <n v="255600000"/>
    <n v="149844959.68000001"/>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10 - FONDO GENERAL"/>
    <s v="99 - MULTIPROVINCIAL"/>
    <s v="(en blanco)"/>
    <n v="14000000"/>
    <n v="23831916.91"/>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20 - FONDOS CON DESTINO ESPECÍFICO"/>
    <s v="99 - MULTIPROVINCIAL"/>
    <s v="(en blanco)"/>
    <n v="0"/>
    <n v="3825582.5100000002"/>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10 - FONDO GENERAL"/>
    <s v="99 - MULTIPROVINCIAL"/>
    <s v="(en blanco)"/>
    <n v="9000000"/>
    <n v="1077886.55"/>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20 - FONDOS CON DESTINO ESPECÍFICO"/>
    <s v="99 - MULTIPROVINCIAL"/>
    <s v="(en blanco)"/>
    <n v="0"/>
    <n v="19942"/>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10 - FONDO GENERAL"/>
    <s v="99 - MULTIPROVINCIAL"/>
    <s v="(en blanco)"/>
    <n v="6291460"/>
    <n v="748391.4"/>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20 - FONDOS CON DESTINO ESPECÍFICO"/>
    <s v="99 - MULTIPROVINCIAL"/>
    <s v="(en blanco)"/>
    <n v="35000000"/>
    <n v="0"/>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10 - FONDO GENERAL"/>
    <s v="99 - MULTIPROVINCIAL"/>
    <s v="(en blanco)"/>
    <n v="4000000"/>
    <n v="169874.03000000003"/>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6499997"/>
    <n v="1996.56"/>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10 - FONDO GENERAL"/>
    <s v="99 - MULTIPROVINCIAL"/>
    <s v="(en blanco)"/>
    <n v="244150569"/>
    <n v="130277053.91"/>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62200000"/>
    <n v="125847"/>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10 - FONDO GENERAL"/>
    <s v="99 - MULTIPROVINCIAL"/>
    <s v="(en blanco)"/>
    <n v="17500000"/>
    <n v="17726849.540000003"/>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20 - FONDOS CON DESTINO ESPECÍFICO"/>
    <s v="99 - MULTIPROVINCIAL"/>
    <s v="(en blanco)"/>
    <n v="599860589"/>
    <n v="293195157.45999998"/>
  </r>
  <r>
    <s v="2026"/>
    <x v="0"/>
    <x v="0"/>
    <x v="0"/>
    <x v="0"/>
    <s v="2 - Poder Ejecutivo"/>
    <s v="0203 - MINISTERIO DE DEFENSA"/>
    <s v="0001 - MINISTERIO DE DEFENSA"/>
    <s v="1 - SERVICIOS  GENERALES"/>
    <s v="1.3 - Defensa nacional"/>
    <s v="1.3.01 - Defensa militar"/>
    <s v="2.1 - REMUNERACIONES Y CONTRIBUCIONES"/>
    <s v="2.1.1 - REMUNERACIONES"/>
    <s v="N"/>
    <s v="00 - N/A"/>
    <s v="10 - FONDO GENERAL"/>
    <s v="99 - MULTIPROVINCIAL"/>
    <s v="(en blanco)"/>
    <n v="1398032498"/>
    <n v="754720653.43999982"/>
  </r>
  <r>
    <s v="2026"/>
    <x v="0"/>
    <x v="0"/>
    <x v="0"/>
    <x v="0"/>
    <s v="2 - Poder Ejecutivo"/>
    <s v="0203 - MINISTERIO DE DEFENSA"/>
    <s v="0001 - MINISTERIO DE DEFENSA"/>
    <s v="1 - SERVICIOS  GENERALES"/>
    <s v="1.3 - Defensa nacional"/>
    <s v="1.3.01 - Defensa militar"/>
    <s v="2.1 - REMUNERACIONES Y CONTRIBUCIONES"/>
    <s v="2.1.2 - SOBRESUELDOS"/>
    <s v="N"/>
    <s v="00 - N/A"/>
    <s v="10 - FONDO GENERAL"/>
    <s v="99 - MULTIPROVINCIAL"/>
    <s v="(en blanco)"/>
    <n v="178015695"/>
    <n v="161801026.25"/>
  </r>
  <r>
    <s v="2026"/>
    <x v="0"/>
    <x v="0"/>
    <x v="0"/>
    <x v="0"/>
    <s v="2 - Poder Ejecutivo"/>
    <s v="0203 - MINISTERIO DE DEFENSA"/>
    <s v="0001 - MINISTERIO DE DEFENSA"/>
    <s v="1 - SERVICIOS  GENERALES"/>
    <s v="1.3 - Defensa nacional"/>
    <s v="1.3.01 - Defensa militar"/>
    <s v="2.1 - REMUNERACIONES Y CONTRIBUCIONES"/>
    <s v="2.1.5 - CONTRIBUCIONES A LA SEGURIDAD SOCIAL"/>
    <s v="N"/>
    <s v="00 - N/A"/>
    <s v="10 - FONDO GENERAL"/>
    <s v="99 - MULTIPROVINCIAL"/>
    <s v="(en blanco)"/>
    <n v="19575866"/>
    <n v="10061676.000000002"/>
  </r>
  <r>
    <s v="2026"/>
    <x v="0"/>
    <x v="0"/>
    <x v="0"/>
    <x v="0"/>
    <s v="2 - Poder Ejecutivo"/>
    <s v="0203 - MINISTERIO DE DEFENSA"/>
    <s v="0001 - MINISTERIO DE DEFENSA"/>
    <s v="1 - SERVICIOS  GENERALES"/>
    <s v="1.3 - Defensa nacional"/>
    <s v="1.3.01 - Defensa militar"/>
    <s v="2.2 - CONTRATACIÓN DE SERVICIOS"/>
    <s v="2.2.1 - SERVICIOS BÁSICOS"/>
    <s v="N"/>
    <s v="00 - N/A"/>
    <s v="10 - FONDO GENERAL"/>
    <s v="99 - MULTIPROVINCIAL"/>
    <s v="(en blanco)"/>
    <n v="170400780"/>
    <n v="97484682.089999989"/>
  </r>
  <r>
    <s v="2026"/>
    <x v="0"/>
    <x v="0"/>
    <x v="0"/>
    <x v="0"/>
    <s v="2 - Poder Ejecutivo"/>
    <s v="0203 - MINISTERIO DE DEFENSA"/>
    <s v="0001 - MINISTERIO DE DEFENSA"/>
    <s v="1 - SERVICIOS  GENERALES"/>
    <s v="1.3 - Defensa nacional"/>
    <s v="1.3.01 - Defensa militar"/>
    <s v="2.2 - CONTRATACIÓN DE SERVICIOS"/>
    <s v="2.2.2 - PUBLICIDAD, IMPRESIÓN Y ENCUADERNACIÓN"/>
    <s v="N"/>
    <s v="00 - N/A"/>
    <s v="10 - FONDO GENERAL"/>
    <s v="99 - MULTIPROVINCIAL"/>
    <s v="(en blanco)"/>
    <n v="5050000"/>
    <n v="2398727.7999999998"/>
  </r>
  <r>
    <s v="2026"/>
    <x v="0"/>
    <x v="0"/>
    <x v="0"/>
    <x v="0"/>
    <s v="2 - Poder Ejecutivo"/>
    <s v="0203 - MINISTERIO DE DEFENSA"/>
    <s v="0001 - MINISTERIO DE DEFENSA"/>
    <s v="1 - SERVICIOS  GENERALES"/>
    <s v="1.3 - Defensa nacional"/>
    <s v="1.3.01 - Defensa militar"/>
    <s v="2.2 - CONTRATACIÓN DE SERVICIOS"/>
    <s v="2.2.3 - VIÁTICOS"/>
    <s v="N"/>
    <s v="00 - N/A"/>
    <s v="10 - FONDO GENERAL"/>
    <s v="99 - MULTIPROVINCIAL"/>
    <s v="(en blanco)"/>
    <n v="220470800"/>
    <n v="94532433.110000014"/>
  </r>
  <r>
    <s v="2026"/>
    <x v="0"/>
    <x v="0"/>
    <x v="0"/>
    <x v="0"/>
    <s v="2 - Poder Ejecutivo"/>
    <s v="0203 - MINISTERIO DE DEFENSA"/>
    <s v="0001 - MINISTERIO DE DEFENSA"/>
    <s v="1 - SERVICIOS  GENERALES"/>
    <s v="1.3 - Defensa nacional"/>
    <s v="1.3.01 - Defensa militar"/>
    <s v="2.2 - CONTRATACIÓN DE SERVICIOS"/>
    <s v="2.2.4 - TRANSPORTE Y ALMACENAJE"/>
    <s v="N"/>
    <s v="00 - N/A"/>
    <s v="10 - FONDO GENERAL"/>
    <s v="99 - MULTIPROVINCIAL"/>
    <s v="(en blanco)"/>
    <n v="7609220"/>
    <n v="5451814.75"/>
  </r>
  <r>
    <s v="2026"/>
    <x v="0"/>
    <x v="0"/>
    <x v="0"/>
    <x v="0"/>
    <s v="2 - Poder Ejecutivo"/>
    <s v="0203 - MINISTERIO DE DEFENSA"/>
    <s v="0001 - MINISTERIO DE DEFENSA"/>
    <s v="1 - SERVICIOS  GENERALES"/>
    <s v="1.3 - Defensa nacional"/>
    <s v="1.3.01 - Defensa militar"/>
    <s v="2.2 - CONTRATACIÓN DE SERVICIOS"/>
    <s v="2.2.5 - ALQUILERES Y RENTAS"/>
    <s v="N"/>
    <s v="00 - N/A"/>
    <s v="10 - FONDO GENERAL"/>
    <s v="99 - MULTIPROVINCIAL"/>
    <s v="(en blanco)"/>
    <n v="108001743"/>
    <n v="56484676.169999965"/>
  </r>
  <r>
    <s v="2026"/>
    <x v="0"/>
    <x v="0"/>
    <x v="0"/>
    <x v="0"/>
    <s v="2 - Poder Ejecutivo"/>
    <s v="0203 - MINISTERIO DE DEFENSA"/>
    <s v="0001 - MINISTERIO DE DEFENSA"/>
    <s v="1 - SERVICIOS  GENERALES"/>
    <s v="1.3 - Defensa nacional"/>
    <s v="1.3.01 - Defensa militar"/>
    <s v="2.2 - CONTRATACIÓN DE SERVICIOS"/>
    <s v="2.2.5 - ALQUILERES Y RENTAS"/>
    <s v="N"/>
    <s v="00 - N/A"/>
    <s v="20 - FONDOS CON DESTINO ESPECÍFICO"/>
    <s v="99 - MULTIPROVINCIAL"/>
    <s v="(en blanco)"/>
    <n v="500000"/>
    <n v="0"/>
  </r>
  <r>
    <s v="2026"/>
    <x v="0"/>
    <x v="0"/>
    <x v="0"/>
    <x v="0"/>
    <s v="2 - Poder Ejecutivo"/>
    <s v="0203 - MINISTERIO DE DEFENSA"/>
    <s v="0001 - MINISTERIO DE DEFENSA"/>
    <s v="1 - SERVICIOS  GENERALES"/>
    <s v="1.3 - Defensa nacional"/>
    <s v="1.3.01 - Defensa militar"/>
    <s v="2.2 - CONTRATACIÓN DE SERVICIOS"/>
    <s v="2.2.6 - SEGUROS"/>
    <s v="N"/>
    <s v="00 - N/A"/>
    <s v="10 - FONDO GENERAL"/>
    <s v="99 - MULTIPROVINCIAL"/>
    <s v="(en blanco)"/>
    <n v="314580000"/>
    <n v="174481235.06"/>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10 - FONDO GENERAL"/>
    <s v="99 - MULTIPROVINCIAL"/>
    <s v="(en blanco)"/>
    <n v="125070306"/>
    <n v="27939321.600000009"/>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0"/>
  </r>
  <r>
    <s v="2026"/>
    <x v="0"/>
    <x v="0"/>
    <x v="0"/>
    <x v="0"/>
    <s v="2 - Poder Ejecutivo"/>
    <s v="0203 - MINISTERIO DE DEFENSA"/>
    <s v="0001 - MINISTERIO DE DEFENSA"/>
    <s v="1 - SERVICIOS  GENERALES"/>
    <s v="1.3 - Defensa nacional"/>
    <s v="1.3.01 - Defensa militar"/>
    <s v="2.2 - CONTRATACIÓN DE SERVICIOS"/>
    <s v="2.2.8 - OTROS SERVICIOS NO INCLUIDOS EN CONCEPTOS ANTERIORES"/>
    <s v="N"/>
    <s v="00 - N/A"/>
    <s v="10 - FONDO GENERAL"/>
    <s v="99 - MULTIPROVINCIAL"/>
    <s v="(en blanco)"/>
    <n v="20402442"/>
    <n v="61189741.479999997"/>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10 - FONDO GENERAL"/>
    <s v="99 - MULTIPROVINCIAL"/>
    <s v="(en blanco)"/>
    <n v="10000000"/>
    <n v="15529684.550000003"/>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20 - FONDOS CON DESTINO ESPECÍFICO"/>
    <s v="99 - MULTIPROVINCIAL"/>
    <s v="(en blanco)"/>
    <n v="500000"/>
    <n v="428198.40000000002"/>
  </r>
  <r>
    <s v="2026"/>
    <x v="0"/>
    <x v="0"/>
    <x v="0"/>
    <x v="0"/>
    <s v="2 - Poder Ejecutivo"/>
    <s v="0203 - MINISTERIO DE DEFENSA"/>
    <s v="0001 - MINISTERIO DE DEFENSA"/>
    <s v="1 - SERVICIOS  GENERALES"/>
    <s v="1.3 - Defensa nacional"/>
    <s v="1.3.01 - Defensa militar"/>
    <s v="2.3 - MATERIALES Y SUMINISTROS"/>
    <s v="2.3.1 - ALIMENTOS Y PRODUCTOS AGROFORESTALES"/>
    <s v="N"/>
    <s v="00 - N/A"/>
    <s v="10 - FONDO GENERAL"/>
    <s v="99 - MULTIPROVINCIAL"/>
    <s v="(en blanco)"/>
    <n v="221677446"/>
    <n v="112737642.69000001"/>
  </r>
  <r>
    <s v="2026"/>
    <x v="0"/>
    <x v="0"/>
    <x v="0"/>
    <x v="0"/>
    <s v="2 - Poder Ejecutivo"/>
    <s v="0203 - MINISTERIO DE DEFENSA"/>
    <s v="0001 - MINISTERIO DE DEFENSA"/>
    <s v="1 - SERVICIOS  GENERALES"/>
    <s v="1.3 - Defensa nacional"/>
    <s v="1.3.01 - Defensa militar"/>
    <s v="2.3 - MATERIALES Y SUMINISTROS"/>
    <s v="2.3.2 - TEXTILES Y VESTUARIOS"/>
    <s v="N"/>
    <s v="00 - N/A"/>
    <s v="10 - FONDO GENERAL"/>
    <s v="99 - MULTIPROVINCIAL"/>
    <s v="(en blanco)"/>
    <n v="29920958"/>
    <n v="218766699.51000002"/>
  </r>
  <r>
    <s v="2026"/>
    <x v="0"/>
    <x v="0"/>
    <x v="0"/>
    <x v="0"/>
    <s v="2 - Poder Ejecutivo"/>
    <s v="0203 - MINISTERIO DE DEFENSA"/>
    <s v="0001 - MINISTERIO DE DEFENSA"/>
    <s v="1 - SERVICIOS  GENERALES"/>
    <s v="1.3 - Defensa nacional"/>
    <s v="1.3.01 - Defensa militar"/>
    <s v="2.3 - MATERIALES Y SUMINISTROS"/>
    <s v="2.3.2 - TEXTILES Y VESTUARIOS"/>
    <s v="N"/>
    <s v="00 - N/A"/>
    <s v="20 - FONDOS CON DESTINO ESPECÍFICO"/>
    <s v="99 - MULTIPROVINCIAL"/>
    <s v="(en blanco)"/>
    <n v="1400000"/>
    <n v="84960"/>
  </r>
  <r>
    <s v="2026"/>
    <x v="0"/>
    <x v="0"/>
    <x v="0"/>
    <x v="0"/>
    <s v="2 - Poder Ejecutivo"/>
    <s v="0203 - MINISTERIO DE DEFENSA"/>
    <s v="0001 - MINISTERIO DE DEFENSA"/>
    <s v="1 - SERVICIOS  GENERALES"/>
    <s v="1.3 - Defensa nacional"/>
    <s v="1.3.01 - Defensa militar"/>
    <s v="2.3 - MATERIALES Y SUMINISTROS"/>
    <s v="2.3.3 - PAPEL, CARTÓN E IMPRESOS"/>
    <s v="N"/>
    <s v="00 - N/A"/>
    <s v="10 - FONDO GENERAL"/>
    <s v="99 - MULTIPROVINCIAL"/>
    <s v="(en blanco)"/>
    <n v="23928876"/>
    <n v="7337345.0200000005"/>
  </r>
  <r>
    <s v="2026"/>
    <x v="0"/>
    <x v="0"/>
    <x v="0"/>
    <x v="0"/>
    <s v="2 - Poder Ejecutivo"/>
    <s v="0203 - MINISTERIO DE DEFENSA"/>
    <s v="0001 - MINISTERIO DE DEFENSA"/>
    <s v="1 - SERVICIOS  GENERALES"/>
    <s v="1.3 - Defensa nacional"/>
    <s v="1.3.01 - Defensa militar"/>
    <s v="2.3 - MATERIALES Y SUMINISTROS"/>
    <s v="2.3.3 - PAPEL, CARTÓN E IMPRESOS"/>
    <s v="N"/>
    <s v="00 - N/A"/>
    <s v="20 - FONDOS CON DESTINO ESPECÍFICO"/>
    <s v="99 - MULTIPROVINCIAL"/>
    <s v="(en blanco)"/>
    <n v="0"/>
    <n v="19422.8"/>
  </r>
  <r>
    <s v="2026"/>
    <x v="0"/>
    <x v="0"/>
    <x v="0"/>
    <x v="0"/>
    <s v="2 - Poder Ejecutivo"/>
    <s v="0203 - MINISTERIO DE DEFENSA"/>
    <s v="0001 - MINISTERIO DE DEFENSA"/>
    <s v="1 - SERVICIOS  GENERALES"/>
    <s v="1.3 - Defensa nacional"/>
    <s v="1.3.01 - Defensa militar"/>
    <s v="2.3 - MATERIALES Y SUMINISTROS"/>
    <s v="2.3.4 - PRODUCTOS FARMACÉUTICOS"/>
    <s v="N"/>
    <s v="00 - N/A"/>
    <s v="10 - FONDO GENERAL"/>
    <s v="99 - MULTIPROVINCIAL"/>
    <s v="(en blanco)"/>
    <n v="5500000"/>
    <n v="6510065.3700000001"/>
  </r>
  <r>
    <s v="2026"/>
    <x v="0"/>
    <x v="0"/>
    <x v="0"/>
    <x v="0"/>
    <s v="2 - Poder Ejecutivo"/>
    <s v="0203 - MINISTERIO DE DEFENSA"/>
    <s v="0001 - MINISTERIO DE DEFENSA"/>
    <s v="1 - SERVICIOS  GENERALES"/>
    <s v="1.3 - Defensa nacional"/>
    <s v="1.3.01 - Defensa militar"/>
    <s v="2.3 - MATERIALES Y SUMINISTROS"/>
    <s v="2.3.4 - PRODUCTOS FARMACÉUTICOS"/>
    <s v="N"/>
    <s v="00 - N/A"/>
    <s v="20 - FONDOS CON DESTINO ESPECÍFICO"/>
    <s v="99 - MULTIPROVINCIAL"/>
    <s v="(en blanco)"/>
    <n v="0"/>
    <n v="70092"/>
  </r>
  <r>
    <s v="2026"/>
    <x v="0"/>
    <x v="0"/>
    <x v="0"/>
    <x v="0"/>
    <s v="2 - Poder Ejecutivo"/>
    <s v="0203 - MINISTERIO DE DEFENSA"/>
    <s v="0001 - MINISTERIO DE DEFENSA"/>
    <s v="1 - SERVICIOS  GENERALES"/>
    <s v="1.3 - Defensa nacional"/>
    <s v="1.3.01 - Defensa militar"/>
    <s v="2.3 - MATERIALES Y SUMINISTROS"/>
    <s v="2.3.5 - CUERO, CAUCHO Y PLÁSTICO"/>
    <s v="N"/>
    <s v="00 - N/A"/>
    <s v="10 - FONDO GENERAL"/>
    <s v="99 - MULTIPROVINCIAL"/>
    <s v="(en blanco)"/>
    <n v="6200000"/>
    <n v="4209945.33"/>
  </r>
  <r>
    <s v="2026"/>
    <x v="0"/>
    <x v="0"/>
    <x v="0"/>
    <x v="0"/>
    <s v="2 - Poder Ejecutivo"/>
    <s v="0203 - MINISTERIO DE DEFENSA"/>
    <s v="0001 - MINISTERIO DE DEFENSA"/>
    <s v="1 - SERVICIOS  GENERALES"/>
    <s v="1.3 - Defensa nacional"/>
    <s v="1.3.01 - Defensa militar"/>
    <s v="2.3 - MATERIALES Y SUMINISTROS"/>
    <s v="2.3.5 - CUERO, CAUCHO Y PLÁSTICO"/>
    <s v="N"/>
    <s v="00 - N/A"/>
    <s v="20 - FONDOS CON DESTINO ESPECÍFICO"/>
    <s v="99 - MULTIPROVINCIAL"/>
    <s v="(en blanco)"/>
    <n v="300000"/>
    <n v="0"/>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10 - FONDO GENERAL"/>
    <s v="99 - MULTIPROVINCIAL"/>
    <s v="(en blanco)"/>
    <n v="20502652"/>
    <n v="4990244.63"/>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20 - FONDOS CON DESTINO ESPECÍFICO"/>
    <s v="99 - MULTIPROVINCIAL"/>
    <s v="(en blanco)"/>
    <n v="1000000"/>
    <n v="13593.6"/>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10 - FONDO GENERAL"/>
    <s v="99 - MULTIPROVINCIAL"/>
    <s v="(en blanco)"/>
    <n v="260312803"/>
    <n v="171398459.88000003"/>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20 - FONDOS CON DESTINO ESPECÍFICO"/>
    <s v="99 - MULTIPROVINCIAL"/>
    <s v="(en blanco)"/>
    <n v="2000000"/>
    <n v="678352.5"/>
  </r>
  <r>
    <s v="2026"/>
    <x v="0"/>
    <x v="0"/>
    <x v="0"/>
    <x v="0"/>
    <s v="2 - Poder Ejecutivo"/>
    <s v="0203 - MINISTERIO DE DEFENSA"/>
    <s v="0001 - MINISTERIO DE DEFENSA"/>
    <s v="1 - SERVICIOS  GENERALES"/>
    <s v="1.3 - Defensa nacional"/>
    <s v="1.3.01 - Defensa militar"/>
    <s v="2.3 - MATERIALES Y SUMINISTROS"/>
    <s v="2.3.9 - PRODUCTOS Y ÚTILES VARIOS"/>
    <s v="N"/>
    <s v="00 - N/A"/>
    <s v="10 - FONDO GENERAL"/>
    <s v="99 - MULTIPROVINCIAL"/>
    <s v="(en blanco)"/>
    <n v="68991897"/>
    <n v="96571941.359999985"/>
  </r>
  <r>
    <s v="2026"/>
    <x v="0"/>
    <x v="0"/>
    <x v="0"/>
    <x v="0"/>
    <s v="2 - Poder Ejecutivo"/>
    <s v="0203 - MINISTERIO DE DEFENSA"/>
    <s v="0001 - MINISTERIO DE DEFENSA"/>
    <s v="1 - SERVICIOS  GENERALES"/>
    <s v="1.3 - Defensa nacional"/>
    <s v="1.3.01 - Defensa militar"/>
    <s v="2.3 - MATERIALES Y SUMINISTROS"/>
    <s v="2.3.9 - PRODUCTOS Y ÚTILES VARIOS"/>
    <s v="N"/>
    <s v="00 - N/A"/>
    <s v="20 - FONDOS CON DESTINO ESPECÍFICO"/>
    <s v="99 - MULTIPROVINCIAL"/>
    <s v="(en blanco)"/>
    <n v="6198600"/>
    <n v="2076462.5199999998"/>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1 - REMUNERACIONES"/>
    <s v="N"/>
    <s v="00 - N/A"/>
    <s v="10 - FONDO GENERAL"/>
    <s v="32 - SANTO DOMINGO"/>
    <s v="(en blanco)"/>
    <n v="37782318"/>
    <n v="20343085.07"/>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5 - CONTRIBUCIONES A LA SEGURIDAD SOCIAL"/>
    <s v="N"/>
    <s v="00 - N/A"/>
    <s v="10 - FONDO GENERAL"/>
    <s v="32 - SANTO DOMINGO"/>
    <s v="(en blanco)"/>
    <n v="1093297"/>
    <n v="637605.99000000011"/>
  </r>
  <r>
    <s v="2026"/>
    <x v="0"/>
    <x v="0"/>
    <x v="0"/>
    <x v="0"/>
    <s v="2 - Poder Ejecutivo"/>
    <s v="0203 - MINISTERIO DE DEFENSA"/>
    <s v="0002 - ACADEMIA MILITAR BATALLA DE LA CARRERA"/>
    <s v="4 - SERVICIOS SOCIALES"/>
    <s v="4.4 - Educación"/>
    <s v="4.4.08 - Enseñanza y capacitación para defensa y seguridad"/>
    <s v="2.2 - CONTRATACIÓN DE SERVICIOS"/>
    <s v="2.2.1 - SERVICIOS BÁSICOS"/>
    <s v="N"/>
    <s v="00 - N/A"/>
    <s v="10 - FONDO GENERAL"/>
    <s v="32 - SANTO DOMINGO"/>
    <s v="(en blanco)"/>
    <n v="1320000"/>
    <n v="1021682.71"/>
  </r>
  <r>
    <s v="2026"/>
    <x v="0"/>
    <x v="0"/>
    <x v="0"/>
    <x v="0"/>
    <s v="2 - Poder Ejecutivo"/>
    <s v="0203 - MINISTERIO DE DEFENSA"/>
    <s v="0002 - ACADEMIA MILITAR BATALLA DE LA CARRERA"/>
    <s v="4 - SERVICIOS SOCIALES"/>
    <s v="4.4 - Educación"/>
    <s v="4.4.08 - Enseñanza y capacitación para defensa y seguridad"/>
    <s v="2.2 - CONTRATACIÓN DE SERVICIOS"/>
    <s v="2.2.2 - PUBLICIDAD, IMPRESIÓN Y ENCUADERNACIÓN"/>
    <s v="N"/>
    <s v="00 - N/A"/>
    <s v="10 - FONDO GENERAL"/>
    <s v="32 - SANTO DOMINGO"/>
    <s v="(en blanco)"/>
    <n v="0"/>
    <n v="268107.8"/>
  </r>
  <r>
    <s v="2026"/>
    <x v="0"/>
    <x v="0"/>
    <x v="0"/>
    <x v="0"/>
    <s v="2 - Poder Ejecutivo"/>
    <s v="0203 - MINISTERIO DE DEFENSA"/>
    <s v="0002 - ACADEMIA MILITAR BATALLA DE LA CARRERA"/>
    <s v="4 - SERVICIOS SOCIALES"/>
    <s v="4.4 - Educación"/>
    <s v="4.4.08 - Enseñanza y capacitación para defensa y seguridad"/>
    <s v="2.2 - CONTRATACIÓN DE SERVICIOS"/>
    <s v="2.2.5 - ALQUILERES Y RENTAS"/>
    <s v="N"/>
    <s v="00 - N/A"/>
    <s v="10 - FONDO GENERAL"/>
    <s v="32 - SANTO DOMINGO"/>
    <s v="(en blanco)"/>
    <n v="420000"/>
    <n v="230825.05"/>
  </r>
  <r>
    <s v="2026"/>
    <x v="0"/>
    <x v="0"/>
    <x v="0"/>
    <x v="0"/>
    <s v="2 - Poder Ejecutivo"/>
    <s v="0203 - MINISTERIO DE DEFENSA"/>
    <s v="0002 - ACADEMIA MILITAR BATALLA DE LA CARRERA"/>
    <s v="4 - SERVICIOS SOCIALES"/>
    <s v="4.4 - Educación"/>
    <s v="4.4.08 - Enseñanza y capacitación para defensa y seguridad"/>
    <s v="2.2 - CONTRATACIÓN DE SERVICIOS"/>
    <s v="2.2.6 - SEGUROS"/>
    <s v="N"/>
    <s v="00 - N/A"/>
    <s v="10 - FONDO GENERAL"/>
    <s v="32 - SANTO DOMINGO"/>
    <s v="(en blanco)"/>
    <n v="1343940"/>
    <n v="563699.09"/>
  </r>
  <r>
    <s v="2026"/>
    <x v="0"/>
    <x v="0"/>
    <x v="0"/>
    <x v="0"/>
    <s v="2 - Poder Ejecutivo"/>
    <s v="0203 - MINISTERIO DE DEFENSA"/>
    <s v="0002 - ACADEMIA MILITAR BATALLA DE LA CARRERA"/>
    <s v="4 - SERVICIOS SOCIALES"/>
    <s v="4.4 - Educación"/>
    <s v="4.4.08 - Enseñanza y capacitación para defensa y seguridad"/>
    <s v="2.2 - CONTRATACIÓN DE SERVICIOS"/>
    <s v="2.2.7 - SERVICIOS DE CONSERVACIÓN, REPARACIONES MENORES E INSTALACIONES TEMPORALES"/>
    <s v="N"/>
    <s v="00 - N/A"/>
    <s v="10 - FONDO GENERAL"/>
    <s v="32 - SANTO DOMINGO"/>
    <s v="(en blanco)"/>
    <n v="30000"/>
    <n v="3430692.4999999995"/>
  </r>
  <r>
    <s v="2026"/>
    <x v="0"/>
    <x v="0"/>
    <x v="0"/>
    <x v="0"/>
    <s v="2 - Poder Ejecutivo"/>
    <s v="0203 - MINISTERIO DE DEFENSA"/>
    <s v="0002 - ACADEMIA MILITAR BATALLA DE LA CARRERA"/>
    <s v="4 - SERVICIOS SOCIALES"/>
    <s v="4.4 - Educación"/>
    <s v="4.4.08 - Enseñanza y capacitación para defensa y seguridad"/>
    <s v="2.2 - CONTRATACIÓN DE SERVICIOS"/>
    <s v="2.2.8 - OTROS SERVICIOS NO INCLUIDOS EN CONCEPTOS ANTERIORES"/>
    <s v="N"/>
    <s v="00 - N/A"/>
    <s v="10 - FONDO GENERAL"/>
    <s v="32 - SANTO DOMINGO"/>
    <s v="(en blanco)"/>
    <n v="17018335"/>
    <n v="488108.98"/>
  </r>
  <r>
    <s v="2026"/>
    <x v="0"/>
    <x v="0"/>
    <x v="0"/>
    <x v="0"/>
    <s v="2 - Poder Ejecutivo"/>
    <s v="0203 - MINISTERIO DE DEFENSA"/>
    <s v="0002 - ACADEMIA MILITAR BATALLA DE LA CARRERA"/>
    <s v="4 - SERVICIOS SOCIALES"/>
    <s v="4.4 - Educación"/>
    <s v="4.4.08 - Enseñanza y capacitación para defensa y seguridad"/>
    <s v="2.3 - MATERIALES Y SUMINISTROS"/>
    <s v="2.3.1 - ALIMENTOS Y PRODUCTOS AGROFORESTALES"/>
    <s v="N"/>
    <s v="00 - N/A"/>
    <s v="10 - FONDO GENERAL"/>
    <s v="32 - SANTO DOMINGO"/>
    <s v="(en blanco)"/>
    <n v="4741200"/>
    <n v="4985555.84"/>
  </r>
  <r>
    <s v="2026"/>
    <x v="0"/>
    <x v="0"/>
    <x v="0"/>
    <x v="0"/>
    <s v="2 - Poder Ejecutivo"/>
    <s v="0203 - MINISTERIO DE DEFENSA"/>
    <s v="0002 - ACADEMIA MILITAR BATALLA DE LA CARRERA"/>
    <s v="4 - SERVICIOS SOCIALES"/>
    <s v="4.4 - Educación"/>
    <s v="4.4.08 - Enseñanza y capacitación para defensa y seguridad"/>
    <s v="2.3 - MATERIALES Y SUMINISTROS"/>
    <s v="2.3.2 - TEXTILES Y VESTUARIOS"/>
    <s v="N"/>
    <s v="00 - N/A"/>
    <s v="10 - FONDO GENERAL"/>
    <s v="32 - SANTO DOMINGO"/>
    <s v="(en blanco)"/>
    <n v="42000"/>
    <n v="1301578.94"/>
  </r>
  <r>
    <s v="2026"/>
    <x v="0"/>
    <x v="0"/>
    <x v="0"/>
    <x v="0"/>
    <s v="2 - Poder Ejecutivo"/>
    <s v="0203 - MINISTERIO DE DEFENSA"/>
    <s v="0002 - ACADEMIA MILITAR BATALLA DE LA CARRERA"/>
    <s v="4 - SERVICIOS SOCIALES"/>
    <s v="4.4 - Educación"/>
    <s v="4.4.08 - Enseñanza y capacitación para defensa y seguridad"/>
    <s v="2.3 - MATERIALES Y SUMINISTROS"/>
    <s v="2.3.3 - PAPEL, CARTÓN E IMPRESOS"/>
    <s v="N"/>
    <s v="00 - N/A"/>
    <s v="10 - FONDO GENERAL"/>
    <s v="32 - SANTO DOMINGO"/>
    <s v="(en blanco)"/>
    <n v="800000"/>
    <n v="800087.20000000007"/>
  </r>
  <r>
    <s v="2026"/>
    <x v="0"/>
    <x v="0"/>
    <x v="0"/>
    <x v="0"/>
    <s v="2 - Poder Ejecutivo"/>
    <s v="0203 - MINISTERIO DE DEFENSA"/>
    <s v="0002 - ACADEMIA MILITAR BATALLA DE LA CARRERA"/>
    <s v="4 - SERVICIOS SOCIALES"/>
    <s v="4.4 - Educación"/>
    <s v="4.4.08 - Enseñanza y capacitación para defensa y seguridad"/>
    <s v="2.3 - MATERIALES Y SUMINISTROS"/>
    <s v="2.3.4 - PRODUCTOS FARMACÉUTICOS"/>
    <s v="N"/>
    <s v="00 - N/A"/>
    <s v="10 - FONDO GENERAL"/>
    <s v="32 - SANTO DOMINGO"/>
    <s v="(en blanco)"/>
    <n v="1200000"/>
    <n v="699997.62"/>
  </r>
  <r>
    <s v="2026"/>
    <x v="0"/>
    <x v="0"/>
    <x v="0"/>
    <x v="0"/>
    <s v="2 - Poder Ejecutivo"/>
    <s v="0203 - MINISTERIO DE DEFENSA"/>
    <s v="0002 - ACADEMIA MILITAR BATALLA DE LA CARRERA"/>
    <s v="4 - SERVICIOS SOCIALES"/>
    <s v="4.4 - Educación"/>
    <s v="4.4.08 - Enseñanza y capacitación para defensa y seguridad"/>
    <s v="2.3 - MATERIALES Y SUMINISTROS"/>
    <s v="2.3.5 - CUERO, CAUCHO Y PLÁSTICO"/>
    <s v="N"/>
    <s v="00 - N/A"/>
    <s v="10 - FONDO GENERAL"/>
    <s v="32 - SANTO DOMINGO"/>
    <s v="(en blanco)"/>
    <n v="502000"/>
    <n v="597414.93000000005"/>
  </r>
  <r>
    <s v="2026"/>
    <x v="0"/>
    <x v="0"/>
    <x v="0"/>
    <x v="0"/>
    <s v="2 - Poder Ejecutivo"/>
    <s v="0203 - MINISTERIO DE DEFENSA"/>
    <s v="0002 - ACADEMIA MILITAR BATALLA DE LA CARRERA"/>
    <s v="4 - SERVICIOS SOCIALES"/>
    <s v="4.4 - Educación"/>
    <s v="4.4.08 - Enseñanza y capacitación para defensa y seguridad"/>
    <s v="2.3 - MATERIALES Y SUMINISTROS"/>
    <s v="2.3.6 - PRODUCTOS DE MINERALES, METÁLICOS Y NO METÁLICOS"/>
    <s v="N"/>
    <s v="00 - N/A"/>
    <s v="10 - FONDO GENERAL"/>
    <s v="32 - SANTO DOMINGO"/>
    <s v="(en blanco)"/>
    <n v="186716"/>
    <n v="1510075.4200000004"/>
  </r>
  <r>
    <s v="2026"/>
    <x v="0"/>
    <x v="0"/>
    <x v="0"/>
    <x v="0"/>
    <s v="2 - Poder Ejecutivo"/>
    <s v="0203 - MINISTERIO DE DEFENSA"/>
    <s v="0002 - ACADEMIA MILITAR BATALLA DE LA CARRERA"/>
    <s v="4 - SERVICIOS SOCIALES"/>
    <s v="4.4 - Educación"/>
    <s v="4.4.08 - Enseñanza y capacitación para defensa y seguridad"/>
    <s v="2.3 - MATERIALES Y SUMINISTROS"/>
    <s v="2.3.7 - COMBUSTIBLES, LUBRICANTES, PRODUCTOS QUÍMICOS Y CONEXOS"/>
    <s v="N"/>
    <s v="00 - N/A"/>
    <s v="10 - FONDO GENERAL"/>
    <s v="32 - SANTO DOMINGO"/>
    <s v="(en blanco)"/>
    <n v="6300000"/>
    <n v="5531000.5300000021"/>
  </r>
  <r>
    <s v="2026"/>
    <x v="0"/>
    <x v="0"/>
    <x v="0"/>
    <x v="0"/>
    <s v="2 - Poder Ejecutivo"/>
    <s v="0203 - MINISTERIO DE DEFENSA"/>
    <s v="0002 - ACADEMIA MILITAR BATALLA DE LA CARRERA"/>
    <s v="4 - SERVICIOS SOCIALES"/>
    <s v="4.4 - Educación"/>
    <s v="4.4.08 - Enseñanza y capacitación para defensa y seguridad"/>
    <s v="2.3 - MATERIALES Y SUMINISTROS"/>
    <s v="2.3.9 - PRODUCTOS Y ÚTILES VARIOS"/>
    <s v="N"/>
    <s v="00 - N/A"/>
    <s v="10 - FONDO GENERAL"/>
    <s v="32 - SANTO DOMINGO"/>
    <s v="(en blanco)"/>
    <n v="950000"/>
    <n v="2245231.9899999998"/>
  </r>
  <r>
    <s v="2026"/>
    <x v="0"/>
    <x v="0"/>
    <x v="0"/>
    <x v="0"/>
    <s v="2 - Poder Ejecutivo"/>
    <s v="0203 - MINISTERIO DE DEFENSA"/>
    <s v="0002 - DIRECCION GENERAL DE DRAGAS, PRESAS Y BALIZAMIENTO, M.G"/>
    <s v="1 - SERVICIOS  GENERALES"/>
    <s v="1.3 - Defensa nacional"/>
    <s v="1.3.01 - Defensa militar"/>
    <s v="2.1 - REMUNERACIONES Y CONTRIBUCIONES"/>
    <s v="2.1.1 - REMUNERACIONES"/>
    <s v="N"/>
    <s v="00 - N/A"/>
    <s v="10 - FONDO GENERAL"/>
    <s v="99 - MULTIPROVINCIAL"/>
    <s v="(en blanco)"/>
    <n v="33987897"/>
    <n v="18203374.75"/>
  </r>
  <r>
    <s v="2026"/>
    <x v="0"/>
    <x v="0"/>
    <x v="0"/>
    <x v="0"/>
    <s v="2 - Poder Ejecutivo"/>
    <s v="0203 - MINISTERIO DE DEFENSA"/>
    <s v="0002 - DIRECCION GENERAL DE DRAGAS, PRESAS Y BALIZAMIENTO, M.G"/>
    <s v="1 - SERVICIOS  GENERALES"/>
    <s v="1.3 - Defensa nacional"/>
    <s v="1.3.01 - Defensa militar"/>
    <s v="2.1 - REMUNERACIONES Y CONTRIBUCIONES"/>
    <s v="2.1.2 - SOBRESUELDOS"/>
    <s v="N"/>
    <s v="00 - N/A"/>
    <s v="10 - FONDO GENERAL"/>
    <s v="99 - MULTIPROVINCIAL"/>
    <s v="(en blanco)"/>
    <n v="373600"/>
    <n v="217933.31000000006"/>
  </r>
  <r>
    <s v="2026"/>
    <x v="0"/>
    <x v="0"/>
    <x v="0"/>
    <x v="0"/>
    <s v="2 - Poder Ejecutivo"/>
    <s v="0203 - MINISTERIO DE DEFENSA"/>
    <s v="0002 - DIRECCION GENERAL DE DRAGAS, PRESAS Y BALIZAMIENTO, M.G"/>
    <s v="1 - SERVICIOS  GENERALES"/>
    <s v="1.3 - Defensa nacional"/>
    <s v="1.3.01 - Defensa militar"/>
    <s v="2.1 - REMUNERACIONES Y CONTRIBUCIONES"/>
    <s v="2.1.5 - CONTRIBUCIONES A LA SEGURIDAD SOCIAL"/>
    <s v="N"/>
    <s v="00 - N/A"/>
    <s v="10 - FONDO GENERAL"/>
    <s v="99 - MULTIPROVINCIAL"/>
    <s v="(en blanco)"/>
    <n v="1170095"/>
    <n v="672913.75999999989"/>
  </r>
  <r>
    <s v="2026"/>
    <x v="0"/>
    <x v="0"/>
    <x v="0"/>
    <x v="0"/>
    <s v="2 - Poder Ejecutivo"/>
    <s v="0203 - MINISTERIO DE DEFENSA"/>
    <s v="0002 - DIRECCION GENERAL DE DRAGAS, PRESAS Y BALIZAMIENTO, M.G"/>
    <s v="1 - SERVICIOS  GENERALES"/>
    <s v="1.3 - Defensa nacional"/>
    <s v="1.3.01 - Defensa militar"/>
    <s v="2.2 - CONTRATACIÓN DE SERVICIOS"/>
    <s v="2.2.1 - SERVICIOS BÁSICOS"/>
    <s v="N"/>
    <s v="00 - N/A"/>
    <s v="10 - FONDO GENERAL"/>
    <s v="99 - MULTIPROVINCIAL"/>
    <s v="(en blanco)"/>
    <n v="2324499"/>
    <n v="801259.69"/>
  </r>
  <r>
    <s v="2026"/>
    <x v="0"/>
    <x v="0"/>
    <x v="0"/>
    <x v="0"/>
    <s v="2 - Poder Ejecutivo"/>
    <s v="0203 - MINISTERIO DE DEFENSA"/>
    <s v="0002 - DIRECCION GENERAL DE DRAGAS, PRESAS Y BALIZAMIENTO, M.G"/>
    <s v="1 - SERVICIOS  GENERALES"/>
    <s v="1.3 - Defensa nacional"/>
    <s v="1.3.01 - Defensa militar"/>
    <s v="2.2 - CONTRATACIÓN DE SERVICIOS"/>
    <s v="2.2.2 - PUBLICIDAD, IMPRESIÓN Y ENCUADERNACIÓN"/>
    <s v="N"/>
    <s v="00 - N/A"/>
    <s v="10 - FONDO GENERAL"/>
    <s v="99 - MULTIPROVINCIAL"/>
    <s v="(en blanco)"/>
    <n v="179000"/>
    <n v="58779.06"/>
  </r>
  <r>
    <s v="2026"/>
    <x v="0"/>
    <x v="0"/>
    <x v="0"/>
    <x v="0"/>
    <s v="2 - Poder Ejecutivo"/>
    <s v="0203 - MINISTERIO DE DEFENSA"/>
    <s v="0002 - DIRECCION GENERAL DE DRAGAS, PRESAS Y BALIZAMIENTO, M.G"/>
    <s v="1 - SERVICIOS  GENERALES"/>
    <s v="1.3 - Defensa nacional"/>
    <s v="1.3.01 - Defensa militar"/>
    <s v="2.2 - CONTRATACIÓN DE SERVICIOS"/>
    <s v="2.2.3 - VIÁTICOS"/>
    <s v="N"/>
    <s v="00 - N/A"/>
    <s v="20 - FONDOS CON DESTINO ESPECÍFICO"/>
    <s v="99 - MULTIPROVINCIAL"/>
    <s v="(en blanco)"/>
    <n v="500000"/>
    <n v="0"/>
  </r>
  <r>
    <s v="2026"/>
    <x v="0"/>
    <x v="0"/>
    <x v="0"/>
    <x v="0"/>
    <s v="2 - Poder Ejecutivo"/>
    <s v="0203 - MINISTERIO DE DEFENSA"/>
    <s v="0002 - DIRECCION GENERAL DE DRAGAS, PRESAS Y BALIZAMIENTO, M.G"/>
    <s v="1 - SERVICIOS  GENERALES"/>
    <s v="1.3 - Defensa nacional"/>
    <s v="1.3.01 - Defensa militar"/>
    <s v="2.2 - CONTRATACIÓN DE SERVICIOS"/>
    <s v="2.2.4 - TRANSPORTE Y ALMACENAJE"/>
    <s v="N"/>
    <s v="00 - N/A"/>
    <s v="20 - FONDOS CON DESTINO ESPECÍFICO"/>
    <s v="99 - MULTIPROVINCIAL"/>
    <s v="(en blanco)"/>
    <n v="10000"/>
    <n v="0"/>
  </r>
  <r>
    <s v="2026"/>
    <x v="0"/>
    <x v="0"/>
    <x v="0"/>
    <x v="0"/>
    <s v="2 - Poder Ejecutivo"/>
    <s v="0203 - MINISTERIO DE DEFENSA"/>
    <s v="0002 - DIRECCION GENERAL DE DRAGAS, PRESAS Y BALIZAMIENTO, M.G"/>
    <s v="1 - SERVICIOS  GENERALES"/>
    <s v="1.3 - Defensa nacional"/>
    <s v="1.3.01 - Defensa militar"/>
    <s v="2.2 - CONTRATACIÓN DE SERVICIOS"/>
    <s v="2.2.5 - ALQUILERES Y RENTAS"/>
    <s v="N"/>
    <s v="00 - N/A"/>
    <s v="20 - FONDOS CON DESTINO ESPECÍFICO"/>
    <s v="99 - MULTIPROVINCIAL"/>
    <s v="(en blanco)"/>
    <n v="80000"/>
    <n v="0"/>
  </r>
  <r>
    <s v="2026"/>
    <x v="0"/>
    <x v="0"/>
    <x v="0"/>
    <x v="0"/>
    <s v="2 - Poder Ejecutivo"/>
    <s v="0203 - MINISTERIO DE DEFENSA"/>
    <s v="0002 - DIRECCION GENERAL DE DRAGAS, PRESAS Y BALIZAMIENTO, M.G"/>
    <s v="1 - SERVICIOS  GENERALES"/>
    <s v="1.3 - Defensa nacional"/>
    <s v="1.3.01 - Defensa militar"/>
    <s v="2.2 - CONTRATACIÓN DE SERVICIOS"/>
    <s v="2.2.6 - SEGUROS"/>
    <s v="N"/>
    <s v="00 - N/A"/>
    <s v="10 - FONDO GENERAL"/>
    <s v="99 - MULTIPROVINCIAL"/>
    <s v="(en blanco)"/>
    <n v="180000"/>
    <n v="169584.32"/>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10 - FONDO GENERAL"/>
    <s v="99 - MULTIPROVINCIAL"/>
    <s v="(en blanco)"/>
    <n v="700000"/>
    <n v="660083.73"/>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
    <n v="599805.81999999995"/>
  </r>
  <r>
    <s v="2026"/>
    <x v="0"/>
    <x v="0"/>
    <x v="0"/>
    <x v="0"/>
    <s v="2 - Poder Ejecutivo"/>
    <s v="0203 - MINISTERIO DE DEFENSA"/>
    <s v="0002 - DIRECCION GENERAL DE DRAGAS, PRESAS Y BALIZAMIENTO, M.G"/>
    <s v="1 - SERVICIOS  GENERALES"/>
    <s v="1.3 - Defensa nacional"/>
    <s v="1.3.01 - Defensa militar"/>
    <s v="2.2 - CONTRATACIÓN DE SERVICIOS"/>
    <s v="2.2.8 - OTROS SERVICIOS NO INCLUIDOS EN CONCEPTOS ANTERIORES"/>
    <s v="N"/>
    <s v="00 - N/A"/>
    <s v="20 - FONDOS CON DESTINO ESPECÍFICO"/>
    <s v="99 - MULTIPROVINCIAL"/>
    <s v="(en blanco)"/>
    <n v="100000"/>
    <n v="0"/>
  </r>
  <r>
    <s v="2026"/>
    <x v="0"/>
    <x v="0"/>
    <x v="0"/>
    <x v="0"/>
    <s v="2 - Poder Ejecutivo"/>
    <s v="0203 - MINISTERIO DE DEFENSA"/>
    <s v="0002 - DIRECCION GENERAL DE DRAGAS, PRESAS Y BALIZAMIENTO, M.G"/>
    <s v="1 - SERVICIOS  GENERALES"/>
    <s v="1.3 - Defensa nacional"/>
    <s v="1.3.01 - Defensa militar"/>
    <s v="2.2 - CONTRATACIÓN DE SERVICIOS"/>
    <s v="2.2.9 - OTRAS CONTRATACIONES DE SERVICIOS"/>
    <s v="N"/>
    <s v="00 - N/A"/>
    <s v="10 - FONDO GENERAL"/>
    <s v="99 - MULTIPROVINCIAL"/>
    <s v="(en blanco)"/>
    <n v="250000"/>
    <n v="0"/>
  </r>
  <r>
    <s v="2026"/>
    <x v="0"/>
    <x v="0"/>
    <x v="0"/>
    <x v="0"/>
    <s v="2 - Poder Ejecutivo"/>
    <s v="0203 - MINISTERIO DE DEFENSA"/>
    <s v="0002 - DIRECCION GENERAL DE DRAGAS, PRESAS Y BALIZAMIENTO, M.G"/>
    <s v="1 - SERVICIOS  GENERALES"/>
    <s v="1.3 - Defensa nacional"/>
    <s v="1.3.01 - Defensa militar"/>
    <s v="2.3 - MATERIALES Y SUMINISTROS"/>
    <s v="2.3.1 - ALIMENTOS Y PRODUCTOS AGROFORESTALES"/>
    <s v="N"/>
    <s v="00 - N/A"/>
    <s v="10 - FONDO GENERAL"/>
    <s v="99 - MULTIPROVINCIAL"/>
    <s v="(en blanco)"/>
    <n v="4106000"/>
    <n v="2302577.65"/>
  </r>
  <r>
    <s v="2026"/>
    <x v="0"/>
    <x v="0"/>
    <x v="0"/>
    <x v="0"/>
    <s v="2 - Poder Ejecutivo"/>
    <s v="0203 - MINISTERIO DE DEFENSA"/>
    <s v="0002 - DIRECCION GENERAL DE DRAGAS, PRESAS Y BALIZAMIENTO, M.G"/>
    <s v="1 - SERVICIOS  GENERALES"/>
    <s v="1.3 - Defensa nacional"/>
    <s v="1.3.01 - Defensa militar"/>
    <s v="2.3 - MATERIALES Y SUMINISTROS"/>
    <s v="2.3.2 - TEXTILES Y VESTUARIOS"/>
    <s v="N"/>
    <s v="00 - N/A"/>
    <s v="10 - FONDO GENERAL"/>
    <s v="99 - MULTIPROVINCIAL"/>
    <s v="(en blanco)"/>
    <n v="1500000"/>
    <n v="33110.800000000003"/>
  </r>
  <r>
    <s v="2026"/>
    <x v="0"/>
    <x v="0"/>
    <x v="0"/>
    <x v="0"/>
    <s v="2 - Poder Ejecutivo"/>
    <s v="0203 - MINISTERIO DE DEFENSA"/>
    <s v="0002 - DIRECCION GENERAL DE DRAGAS, PRESAS Y BALIZAMIENTO, M.G"/>
    <s v="1 - SERVICIOS  GENERALES"/>
    <s v="1.3 - Defensa nacional"/>
    <s v="1.3.01 - Defensa militar"/>
    <s v="2.3 - MATERIALES Y SUMINISTROS"/>
    <s v="2.3.3 - PAPEL, CARTÓN E IMPRESOS"/>
    <s v="N"/>
    <s v="00 - N/A"/>
    <s v="10 - FONDO GENERAL"/>
    <s v="99 - MULTIPROVINCIAL"/>
    <s v="(en blanco)"/>
    <n v="450000"/>
    <n v="79886"/>
  </r>
  <r>
    <s v="2026"/>
    <x v="0"/>
    <x v="0"/>
    <x v="0"/>
    <x v="0"/>
    <s v="2 - Poder Ejecutivo"/>
    <s v="0203 - MINISTERIO DE DEFENSA"/>
    <s v="0002 - DIRECCION GENERAL DE DRAGAS, PRESAS Y BALIZAMIENTO, M.G"/>
    <s v="1 - SERVICIOS  GENERALES"/>
    <s v="1.3 - Defensa nacional"/>
    <s v="1.3.01 - Defensa militar"/>
    <s v="2.3 - MATERIALES Y SUMINISTROS"/>
    <s v="2.3.4 - PRODUCTOS FARMACÉUTICOS"/>
    <s v="N"/>
    <s v="00 - N/A"/>
    <s v="10 - FONDO GENERAL"/>
    <s v="99 - MULTIPROVINCIAL"/>
    <s v="(en blanco)"/>
    <n v="2381400"/>
    <n v="2055169.34"/>
  </r>
  <r>
    <s v="2026"/>
    <x v="0"/>
    <x v="0"/>
    <x v="0"/>
    <x v="0"/>
    <s v="2 - Poder Ejecutivo"/>
    <s v="0203 - MINISTERIO DE DEFENSA"/>
    <s v="0002 - DIRECCION GENERAL DE DRAGAS, PRESAS Y BALIZAMIENTO, M.G"/>
    <s v="1 - SERVICIOS  GENERALES"/>
    <s v="1.3 - Defensa nacional"/>
    <s v="1.3.01 - Defensa militar"/>
    <s v="2.3 - MATERIALES Y SUMINISTROS"/>
    <s v="2.3.5 - CUERO, CAUCHO Y PLÁSTICO"/>
    <s v="N"/>
    <s v="00 - N/A"/>
    <s v="10 - FONDO GENERAL"/>
    <s v="99 - MULTIPROVINCIAL"/>
    <s v="(en blanco)"/>
    <n v="730000"/>
    <n v="135.69999999999999"/>
  </r>
  <r>
    <s v="2026"/>
    <x v="0"/>
    <x v="0"/>
    <x v="0"/>
    <x v="0"/>
    <s v="2 - Poder Ejecutivo"/>
    <s v="0203 - MINISTERIO DE DEFENSA"/>
    <s v="0002 - DIRECCION GENERAL DE DRAGAS, PRESAS Y BALIZAMIENTO, M.G"/>
    <s v="1 - SERVICIOS  GENERALES"/>
    <s v="1.3 - Defensa nacional"/>
    <s v="1.3.01 - Defensa militar"/>
    <s v="2.3 - MATERIALES Y SUMINISTROS"/>
    <s v="2.3.6 - PRODUCTOS DE MINERALES, METÁLICOS Y NO METÁLICOS"/>
    <s v="N"/>
    <s v="00 - N/A"/>
    <s v="10 - FONDO GENERAL"/>
    <s v="99 - MULTIPROVINCIAL"/>
    <s v="(en blanco)"/>
    <n v="1711574"/>
    <n v="693050.58"/>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10 - FONDO GENERAL"/>
    <s v="99 - MULTIPROVINCIAL"/>
    <s v="(en blanco)"/>
    <n v="23797797"/>
    <n v="13833921.74"/>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20 - FONDOS CON DESTINO ESPECÍFICO"/>
    <s v="99 - MULTIPROVINCIAL"/>
    <s v="(en blanco)"/>
    <n v="550000"/>
    <n v="212167.54"/>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10 - FONDO GENERAL"/>
    <s v="99 - MULTIPROVINCIAL"/>
    <s v="(en blanco)"/>
    <n v="3349091"/>
    <n v="2038024.44"/>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20 - FONDOS CON DESTINO ESPECÍFICO"/>
    <s v="99 - MULTIPROVINCIAL"/>
    <s v="(en blanco)"/>
    <n v="860000"/>
    <n v="361976.8"/>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70 - DONACION EXTERNA"/>
    <s v="99 - MULTIPROVINCIAL"/>
    <s v="(en blanco)"/>
    <n v="0"/>
    <n v="0"/>
  </r>
  <r>
    <s v="2026"/>
    <x v="0"/>
    <x v="0"/>
    <x v="0"/>
    <x v="0"/>
    <s v="2 - Poder Ejecutivo"/>
    <s v="0203 - MINISTERIO DE DEFENSA"/>
    <s v="0002 - DIRECCION GENERAL DE ESCUELAS VOCACIONALES"/>
    <s v="4 - SERVICIOS SOCIALES"/>
    <s v="4.4 - Educación"/>
    <s v="4.4.07 - Educación vocacional"/>
    <s v="2.1 - REMUNERACIONES Y CONTRIBUCIONES"/>
    <s v="2.1.1 - REMUNERACIONES"/>
    <s v="N"/>
    <s v="00 - N/A"/>
    <s v="10 - FONDO GENERAL"/>
    <s v="99 - MULTIPROVINCIAL"/>
    <s v="(en blanco)"/>
    <n v="381990935"/>
    <n v="207837623.43999994"/>
  </r>
  <r>
    <s v="2026"/>
    <x v="0"/>
    <x v="0"/>
    <x v="0"/>
    <x v="0"/>
    <s v="2 - Poder Ejecutivo"/>
    <s v="0203 - MINISTERIO DE DEFENSA"/>
    <s v="0002 - DIRECCION GENERAL DE ESCUELAS VOCACIONALES"/>
    <s v="4 - SERVICIOS SOCIALES"/>
    <s v="4.4 - Educación"/>
    <s v="4.4.07 - Educación vocacional"/>
    <s v="2.1 - REMUNERACIONES Y CONTRIBUCIONES"/>
    <s v="2.1.2 - SOBRESUELDOS"/>
    <s v="N"/>
    <s v="00 - N/A"/>
    <s v="10 - FONDO GENERAL"/>
    <s v="99 - MULTIPROVINCIAL"/>
    <s v="(en blanco)"/>
    <n v="7015200"/>
    <n v="4398200"/>
  </r>
  <r>
    <s v="2026"/>
    <x v="0"/>
    <x v="0"/>
    <x v="0"/>
    <x v="0"/>
    <s v="2 - Poder Ejecutivo"/>
    <s v="0203 - MINISTERIO DE DEFENSA"/>
    <s v="0002 - DIRECCION GENERAL DE ESCUELAS VOCACIONALES"/>
    <s v="4 - SERVICIOS SOCIALES"/>
    <s v="4.4 - Educación"/>
    <s v="4.4.07 - Educación vocacional"/>
    <s v="2.1 - REMUNERACIONES Y CONTRIBUCIONES"/>
    <s v="2.1.5 - CONTRIBUCIONES A LA SEGURIDAD SOCIAL"/>
    <s v="N"/>
    <s v="00 - N/A"/>
    <s v="10 - FONDO GENERAL"/>
    <s v="99 - MULTIPROVINCIAL"/>
    <s v="(en blanco)"/>
    <n v="17303900"/>
    <n v="10594601.219999999"/>
  </r>
  <r>
    <s v="2026"/>
    <x v="0"/>
    <x v="0"/>
    <x v="0"/>
    <x v="0"/>
    <s v="2 - Poder Ejecutivo"/>
    <s v="0203 - MINISTERIO DE DEFENSA"/>
    <s v="0002 - DIRECCION GENERAL DE ESCUELAS VOCACIONALES"/>
    <s v="4 - SERVICIOS SOCIALES"/>
    <s v="4.4 - Educación"/>
    <s v="4.4.07 - Educación vocacional"/>
    <s v="2.2 - CONTRATACIÓN DE SERVICIOS"/>
    <s v="2.2.1 - SERVICIOS BÁSICOS"/>
    <s v="N"/>
    <s v="00 - N/A"/>
    <s v="10 - FONDO GENERAL"/>
    <s v="99 - MULTIPROVINCIAL"/>
    <s v="(en blanco)"/>
    <n v="32901040"/>
    <n v="15531448.219999999"/>
  </r>
  <r>
    <s v="2026"/>
    <x v="0"/>
    <x v="0"/>
    <x v="0"/>
    <x v="0"/>
    <s v="2 - Poder Ejecutivo"/>
    <s v="0203 - MINISTERIO DE DEFENSA"/>
    <s v="0002 - DIRECCION GENERAL DE ESCUELAS VOCACIONALES"/>
    <s v="4 - SERVICIOS SOCIALES"/>
    <s v="4.4 - Educación"/>
    <s v="4.4.07 - Educación vocacional"/>
    <s v="2.2 - CONTRATACIÓN DE SERVICIOS"/>
    <s v="2.2.2 - PUBLICIDAD, IMPRESIÓN Y ENCUADERNACIÓN"/>
    <s v="N"/>
    <s v="00 - N/A"/>
    <s v="10 - FONDO GENERAL"/>
    <s v="99 - MULTIPROVINCIAL"/>
    <s v="(en blanco)"/>
    <n v="694347"/>
    <n v="259634.66999999998"/>
  </r>
  <r>
    <s v="2026"/>
    <x v="0"/>
    <x v="0"/>
    <x v="0"/>
    <x v="0"/>
    <s v="2 - Poder Ejecutivo"/>
    <s v="0203 - MINISTERIO DE DEFENSA"/>
    <s v="0002 - DIRECCION GENERAL DE ESCUELAS VOCACIONALES"/>
    <s v="4 - SERVICIOS SOCIALES"/>
    <s v="4.4 - Educación"/>
    <s v="4.4.07 - Educación vocacional"/>
    <s v="2.2 - CONTRATACIÓN DE SERVICIOS"/>
    <s v="2.2.3 - VIÁTICOS"/>
    <s v="N"/>
    <s v="00 - N/A"/>
    <s v="10 - FONDO GENERAL"/>
    <s v="99 - MULTIPROVINCIAL"/>
    <s v="(en blanco)"/>
    <n v="3783600"/>
    <n v="2206300"/>
  </r>
  <r>
    <s v="2026"/>
    <x v="0"/>
    <x v="0"/>
    <x v="0"/>
    <x v="0"/>
    <s v="2 - Poder Ejecutivo"/>
    <s v="0203 - MINISTERIO DE DEFENSA"/>
    <s v="0002 - DIRECCION GENERAL DE ESCUELAS VOCACIONALES"/>
    <s v="4 - SERVICIOS SOCIALES"/>
    <s v="4.4 - Educación"/>
    <s v="4.4.07 - Educación vocacional"/>
    <s v="2.2 - CONTRATACIÓN DE SERVICIOS"/>
    <s v="2.2.5 - ALQUILERES Y RENTAS"/>
    <s v="N"/>
    <s v="00 - N/A"/>
    <s v="10 - FONDO GENERAL"/>
    <s v="99 - MULTIPROVINCIAL"/>
    <s v="(en blanco)"/>
    <n v="3246000"/>
    <n v="908349.81"/>
  </r>
  <r>
    <s v="2026"/>
    <x v="0"/>
    <x v="0"/>
    <x v="0"/>
    <x v="0"/>
    <s v="2 - Poder Ejecutivo"/>
    <s v="0203 - MINISTERIO DE DEFENSA"/>
    <s v="0002 - DIRECCION GENERAL DE ESCUELAS VOCACIONALES"/>
    <s v="4 - SERVICIOS SOCIALES"/>
    <s v="4.4 - Educación"/>
    <s v="4.4.07 - Educación vocacional"/>
    <s v="2.2 - CONTRATACIÓN DE SERVICIOS"/>
    <s v="2.2.6 - SEGUROS"/>
    <s v="N"/>
    <s v="00 - N/A"/>
    <s v="10 - FONDO GENERAL"/>
    <s v="99 - MULTIPROVINCIAL"/>
    <s v="(en blanco)"/>
    <n v="12500000"/>
    <n v="7219175.75"/>
  </r>
  <r>
    <s v="2026"/>
    <x v="0"/>
    <x v="0"/>
    <x v="0"/>
    <x v="0"/>
    <s v="2 - Poder Ejecutivo"/>
    <s v="0203 - MINISTERIO DE DEFENSA"/>
    <s v="0002 - DIRECCION GENERAL DE ESCUELAS VOCACIONALES"/>
    <s v="4 - SERVICIOS SOCIALES"/>
    <s v="4.4 - Educación"/>
    <s v="4.4.07 - Educación vocacional"/>
    <s v="2.2 - CONTRATACIÓN DE SERVICIOS"/>
    <s v="2.2.7 - SERVICIOS DE CONSERVACIÓN, REPARACIONES MENORES E INSTALACIONES TEMPORALES"/>
    <s v="N"/>
    <s v="00 - N/A"/>
    <s v="10 - FONDO GENERAL"/>
    <s v="99 - MULTIPROVINCIAL"/>
    <s v="(en blanco)"/>
    <n v="3361521"/>
    <n v="7888125.96"/>
  </r>
  <r>
    <s v="2026"/>
    <x v="0"/>
    <x v="0"/>
    <x v="0"/>
    <x v="0"/>
    <s v="2 - Poder Ejecutivo"/>
    <s v="0203 - MINISTERIO DE DEFENSA"/>
    <s v="0002 - DIRECCION GENERAL DE ESCUELAS VOCACIONALES"/>
    <s v="4 - SERVICIOS SOCIALES"/>
    <s v="4.4 - Educación"/>
    <s v="4.4.07 - Educación vocacional"/>
    <s v="2.2 - CONTRATACIÓN DE SERVICIOS"/>
    <s v="2.2.8 - OTROS SERVICIOS NO INCLUIDOS EN CONCEPTOS ANTERIORES"/>
    <s v="N"/>
    <s v="00 - N/A"/>
    <s v="10 - FONDO GENERAL"/>
    <s v="99 - MULTIPROVINCIAL"/>
    <s v="(en blanco)"/>
    <n v="12418933"/>
    <n v="1925768.42"/>
  </r>
  <r>
    <s v="2026"/>
    <x v="0"/>
    <x v="0"/>
    <x v="0"/>
    <x v="0"/>
    <s v="2 - Poder Ejecutivo"/>
    <s v="0203 - MINISTERIO DE DEFENSA"/>
    <s v="0002 - DIRECCION GENERAL DE ESCUELAS VOCACIONALES"/>
    <s v="4 - SERVICIOS SOCIALES"/>
    <s v="4.4 - Educación"/>
    <s v="4.4.07 - Educación vocacional"/>
    <s v="2.2 - CONTRATACIÓN DE SERVICIOS"/>
    <s v="2.2.9 - OTRAS CONTRATACIONES DE SERVICIOS"/>
    <s v="N"/>
    <s v="00 - N/A"/>
    <s v="10 - FONDO GENERAL"/>
    <s v="99 - MULTIPROVINCIAL"/>
    <s v="(en blanco)"/>
    <n v="436217"/>
    <n v="389459"/>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10 - FONDO GENERAL"/>
    <s v="99 - MULTIPROVINCIAL"/>
    <s v="(en blanco)"/>
    <n v="104682601"/>
    <n v="60909024.130000003"/>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20 - FONDOS CON DESTINO ESPECÍFICO"/>
    <s v="99 - MULTIPROVINCIAL"/>
    <s v="(en blanco)"/>
    <n v="1389015"/>
    <n v="16461"/>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10 - FONDO GENERAL"/>
    <s v="99 - MULTIPROVINCIAL"/>
    <s v="(en blanco)"/>
    <n v="8178000"/>
    <n v="3465683.5500000003"/>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20 - FONDOS CON DESTINO ESPECÍFICO"/>
    <s v="99 - MULTIPROVINCIAL"/>
    <s v="(en blanco)"/>
    <n v="106125"/>
    <n v="62835"/>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10 - FONDO GENERAL"/>
    <s v="99 - MULTIPROVINCIAL"/>
    <s v="(en blanco)"/>
    <n v="1780270"/>
    <n v="1375020.96"/>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20 - FONDOS CON DESTINO ESPECÍFICO"/>
    <s v="99 - MULTIPROVINCIAL"/>
    <s v="(en blanco)"/>
    <n v="31270"/>
    <n v="152810"/>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10 - FONDO GENERAL"/>
    <s v="99 - MULTIPROVINCIAL"/>
    <s v="(en blanco)"/>
    <n v="7080044"/>
    <n v="2000004.45"/>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20 - FONDOS CON DESTINO ESPECÍFICO"/>
    <s v="99 - MULTIPROVINCIAL"/>
    <s v="(en blanco)"/>
    <n v="0"/>
    <n v="35400"/>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10 - FONDO GENERAL"/>
    <s v="99 - MULTIPROVINCIAL"/>
    <s v="(en blanco)"/>
    <n v="1734000"/>
    <n v="361105.43"/>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20 - FONDOS CON DESTINO ESPECÍFICO"/>
    <s v="99 - MULTIPROVINCIAL"/>
    <s v="(en blanco)"/>
    <n v="110000"/>
    <n v="0"/>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10 - FONDO GENERAL"/>
    <s v="99 - MULTIPROVINCIAL"/>
    <s v="(en blanco)"/>
    <n v="7500333"/>
    <n v="452255.94000000006"/>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20 - FONDOS CON DESTINO ESPECÍFICO"/>
    <s v="99 - MULTIPROVINCIAL"/>
    <s v="(en blanco)"/>
    <n v="152163"/>
    <n v="124768.22"/>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10 - FONDO GENERAL"/>
    <s v="99 - MULTIPROVINCIAL"/>
    <s v="(en blanco)"/>
    <n v="37670136"/>
    <n v="19693655.370000001"/>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20 - FONDOS CON DESTINO ESPECÍFICO"/>
    <s v="99 - MULTIPROVINCIAL"/>
    <s v="(en blanco)"/>
    <n v="809374"/>
    <n v="1414780.48"/>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10 - FONDO GENERAL"/>
    <s v="99 - MULTIPROVINCIAL"/>
    <s v="(en blanco)"/>
    <n v="23804911"/>
    <n v="5367652.8100000005"/>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20 - FONDOS CON DESTINO ESPECÍFICO"/>
    <s v="99 - MULTIPROVINCIAL"/>
    <s v="(en blanco)"/>
    <n v="2124305"/>
    <n v="628262.85"/>
  </r>
  <r>
    <s v="2026"/>
    <x v="0"/>
    <x v="0"/>
    <x v="0"/>
    <x v="0"/>
    <s v="2 - Poder Ejecutivo"/>
    <s v="0203 - MINISTERIO DE DEFENSA"/>
    <s v="0002 - DIRECCION GENERAL DE ESCUELAS VOCACIONALES"/>
    <s v="4 - SERVICIOS SOCIALES"/>
    <s v="4.5 - Protección social"/>
    <s v="4.5.10 - Asistencia social"/>
    <s v="2.1 - REMUNERACIONES Y CONTRIBUCIONES"/>
    <s v="2.1.1 - REMUNERACIONES"/>
    <s v="N"/>
    <s v="00 - N/A"/>
    <s v="10 - FONDO GENERAL"/>
    <s v="99 - MULTIPROVINCIAL"/>
    <s v="(en blanco)"/>
    <n v="24016000"/>
    <n v="12778500"/>
  </r>
  <r>
    <s v="2026"/>
    <x v="0"/>
    <x v="0"/>
    <x v="0"/>
    <x v="0"/>
    <s v="2 - Poder Ejecutivo"/>
    <s v="0203 - MINISTERIO DE DEFENSA"/>
    <s v="0002 - DIRECCION GENERAL DE ESCUELAS VOCACIONALES"/>
    <s v="4 - SERVICIOS SOCIALES"/>
    <s v="4.5 - Protección social"/>
    <s v="4.5.10 - Asistencia social"/>
    <s v="2.1 - REMUNERACIONES Y CONTRIBUCIONES"/>
    <s v="2.1.2 - SOBRESUELDOS"/>
    <s v="N"/>
    <s v="00 - N/A"/>
    <s v="10 - FONDO GENERAL"/>
    <s v="99 - MULTIPROVINCIAL"/>
    <s v="(en blanco)"/>
    <n v="23742000"/>
    <n v="14318500"/>
  </r>
  <r>
    <s v="2026"/>
    <x v="0"/>
    <x v="0"/>
    <x v="0"/>
    <x v="0"/>
    <s v="2 - Poder Ejecutivo"/>
    <s v="0203 - MINISTERIO DE DEFENSA"/>
    <s v="0002 - DIRECCION GENERAL DE ESCUELAS VOCACIONALES"/>
    <s v="4 - SERVICIOS SOCIALES"/>
    <s v="4.5 - Protección social"/>
    <s v="4.5.10 - Asistencia social"/>
    <s v="2.1 - REMUNERACIONES Y CONTRIBUCIONES"/>
    <s v="2.1.5 - CONTRIBUCIONES A LA SEGURIDAD SOCIAL"/>
    <s v="N"/>
    <s v="00 - N/A"/>
    <s v="10 - FONDO GENERAL"/>
    <s v="99 - MULTIPROVINCIAL"/>
    <s v="(en blanco)"/>
    <n v="1961780"/>
    <n v="1052948.3999999999"/>
  </r>
  <r>
    <s v="2026"/>
    <x v="0"/>
    <x v="0"/>
    <x v="0"/>
    <x v="0"/>
    <s v="2 - Poder Ejecutivo"/>
    <s v="0203 - MINISTERIO DE DEFENSA"/>
    <s v="0002 - DIRECCION GENERAL DE ESCUELAS VOCACIONALES"/>
    <s v="4 - SERVICIOS SOCIALES"/>
    <s v="4.5 - Protección social"/>
    <s v="4.5.10 - Asistencia social"/>
    <s v="2.2 - CONTRATACIÓN DE SERVICIOS"/>
    <s v="2.2.3 - VIÁTICOS"/>
    <s v="N"/>
    <s v="00 - N/A"/>
    <s v="10 - FONDO GENERAL"/>
    <s v="99 - MULTIPROVINCIAL"/>
    <s v="(en blanco)"/>
    <n v="1020000"/>
    <n v="594950"/>
  </r>
  <r>
    <s v="2026"/>
    <x v="0"/>
    <x v="0"/>
    <x v="0"/>
    <x v="0"/>
    <s v="2 - Poder Ejecutivo"/>
    <s v="0203 - MINISTERIO DE DEFENSA"/>
    <s v="0002 - DIRECCION GENERAL DE ESCUELAS VOCACIONALES"/>
    <s v="4 - SERVICIOS SOCIALES"/>
    <s v="4.5 - Protección social"/>
    <s v="4.5.10 - Asistencia social"/>
    <s v="2.3 - MATERIALES Y SUMINISTROS"/>
    <s v="2.3.1 - ALIMENTOS Y PRODUCTOS AGROFORESTALES"/>
    <s v="N"/>
    <s v="00 - N/A"/>
    <s v="10 - FONDO GENERAL"/>
    <s v="99 - MULTIPROVINCIAL"/>
    <s v="(en blanco)"/>
    <n v="12822895"/>
    <n v="6996670"/>
  </r>
  <r>
    <s v="2026"/>
    <x v="0"/>
    <x v="0"/>
    <x v="0"/>
    <x v="0"/>
    <s v="2 - Poder Ejecutivo"/>
    <s v="0203 - MINISTERIO DE DEFENSA"/>
    <s v="0002 - DIRECCION GENERAL DE ESCUELAS VOCACIONALES"/>
    <s v="4 - SERVICIOS SOCIALES"/>
    <s v="4.5 - Protección social"/>
    <s v="4.5.10 - Asistencia social"/>
    <s v="2.3 - MATERIALES Y SUMINISTROS"/>
    <s v="2.3.2 - TEXTILES Y VESTUARIOS"/>
    <s v="N"/>
    <s v="00 - N/A"/>
    <s v="10 - FONDO GENERAL"/>
    <s v="99 - MULTIPROVINCIAL"/>
    <s v="(en blanco)"/>
    <n v="1471344"/>
    <n v="22505"/>
  </r>
  <r>
    <s v="2026"/>
    <x v="0"/>
    <x v="0"/>
    <x v="0"/>
    <x v="0"/>
    <s v="2 - Poder Ejecutivo"/>
    <s v="0203 - MINISTERIO DE DEFENSA"/>
    <s v="0002 - DIRECCION GENERAL DE ESCUELAS VOCACIONALES"/>
    <s v="4 - SERVICIOS SOCIALES"/>
    <s v="4.5 - Protección social"/>
    <s v="4.5.10 - Asistencia social"/>
    <s v="2.3 - MATERIALES Y SUMINISTROS"/>
    <s v="2.3.3 - PAPEL, CARTÓN E IMPRESOS"/>
    <s v="N"/>
    <s v="00 - N/A"/>
    <s v="10 - FONDO GENERAL"/>
    <s v="99 - MULTIPROVINCIAL"/>
    <s v="(en blanco)"/>
    <n v="320000"/>
    <n v="21830"/>
  </r>
  <r>
    <s v="2026"/>
    <x v="0"/>
    <x v="0"/>
    <x v="0"/>
    <x v="0"/>
    <s v="2 - Poder Ejecutivo"/>
    <s v="0203 - MINISTERIO DE DEFENSA"/>
    <s v="0002 - DIRECCION GENERAL DE ESCUELAS VOCACIONALES"/>
    <s v="4 - SERVICIOS SOCIALES"/>
    <s v="4.5 - Protección social"/>
    <s v="4.5.10 - Asistencia social"/>
    <s v="2.3 - MATERIALES Y SUMINISTROS"/>
    <s v="2.3.4 - PRODUCTOS FARMACÉUTICOS"/>
    <s v="N"/>
    <s v="00 - N/A"/>
    <s v="10 - FONDO GENERAL"/>
    <s v="99 - MULTIPROVINCIAL"/>
    <s v="(en blanco)"/>
    <n v="0"/>
    <n v="72711.600000000006"/>
  </r>
  <r>
    <s v="2026"/>
    <x v="0"/>
    <x v="0"/>
    <x v="0"/>
    <x v="0"/>
    <s v="2 - Poder Ejecutivo"/>
    <s v="0203 - MINISTERIO DE DEFENSA"/>
    <s v="0002 - DIRECCION GENERAL DE ESCUELAS VOCACIONALES"/>
    <s v="4 - SERVICIOS SOCIALES"/>
    <s v="4.5 - Protección social"/>
    <s v="4.5.10 - Asistencia social"/>
    <s v="2.3 - MATERIALES Y SUMINISTROS"/>
    <s v="2.3.5 - CUERO, CAUCHO Y PLÁSTICO"/>
    <s v="N"/>
    <s v="00 - N/A"/>
    <s v="10 - FONDO GENERAL"/>
    <s v="99 - MULTIPROVINCIAL"/>
    <s v="(en blanco)"/>
    <n v="204944"/>
    <n v="0"/>
  </r>
  <r>
    <s v="2026"/>
    <x v="0"/>
    <x v="0"/>
    <x v="0"/>
    <x v="0"/>
    <s v="2 - Poder Ejecutivo"/>
    <s v="0203 - MINISTERIO DE DEFENSA"/>
    <s v="0002 - DIRECCION GENERAL DE ESCUELAS VOCACIONALES"/>
    <s v="4 - SERVICIOS SOCIALES"/>
    <s v="4.5 - Protección social"/>
    <s v="4.5.10 - Asistencia social"/>
    <s v="2.3 - MATERIALES Y SUMINISTROS"/>
    <s v="2.3.6 - PRODUCTOS DE MINERALES, METÁLICOS Y NO METÁLICOS"/>
    <s v="N"/>
    <s v="00 - N/A"/>
    <s v="10 - FONDO GENERAL"/>
    <s v="99 - MULTIPROVINCIAL"/>
    <s v="(en blanco)"/>
    <n v="530540"/>
    <n v="48015"/>
  </r>
  <r>
    <s v="2026"/>
    <x v="0"/>
    <x v="0"/>
    <x v="0"/>
    <x v="0"/>
    <s v="2 - Poder Ejecutivo"/>
    <s v="0203 - MINISTERIO DE DEFENSA"/>
    <s v="0002 - DIRECCION GENERAL DE ESCUELAS VOCACIONALES"/>
    <s v="4 - SERVICIOS SOCIALES"/>
    <s v="4.5 - Protección social"/>
    <s v="4.5.10 - Asistencia social"/>
    <s v="2.3 - MATERIALES Y SUMINISTROS"/>
    <s v="2.3.7 - COMBUSTIBLES, LUBRICANTES, PRODUCTOS QUÍMICOS Y CONEXOS"/>
    <s v="N"/>
    <s v="00 - N/A"/>
    <s v="10 - FONDO GENERAL"/>
    <s v="99 - MULTIPROVINCIAL"/>
    <s v="(en blanco)"/>
    <n v="9724065"/>
    <n v="6675196.3100000005"/>
  </r>
  <r>
    <s v="2026"/>
    <x v="0"/>
    <x v="0"/>
    <x v="0"/>
    <x v="0"/>
    <s v="2 - Poder Ejecutivo"/>
    <s v="0203 - MINISTERIO DE DEFENSA"/>
    <s v="0002 - DIRECCION GENERAL DE ESCUELAS VOCACIONALES"/>
    <s v="4 - SERVICIOS SOCIALES"/>
    <s v="4.5 - Protección social"/>
    <s v="4.5.10 - Asistencia social"/>
    <s v="2.3 - MATERIALES Y SUMINISTROS"/>
    <s v="2.3.9 - PRODUCTOS Y ÚTILES VARIOS"/>
    <s v="N"/>
    <s v="00 - N/A"/>
    <s v="10 - FONDO GENERAL"/>
    <s v="99 - MULTIPROVINCIAL"/>
    <s v="(en blanco)"/>
    <n v="3278799"/>
    <n v="350006.5"/>
  </r>
  <r>
    <s v="2026"/>
    <x v="0"/>
    <x v="0"/>
    <x v="0"/>
    <x v="0"/>
    <s v="2 - Poder Ejecutivo"/>
    <s v="0203 - MINISTERIO DE DEFENSA"/>
    <s v="0002 - HOSPITAL MILITAR FAD DR RAMON DE LARA"/>
    <s v="4 - SERVICIOS SOCIALES"/>
    <s v="4.2 - Salud"/>
    <s v="4.2.02 - Servicios hospitalarios"/>
    <s v="2.1 - REMUNERACIONES Y CONTRIBUCIONES"/>
    <s v="2.1.1 - REMUNERACIONES"/>
    <s v="N"/>
    <s v="00 - N/A"/>
    <s v="10 - FONDO GENERAL"/>
    <s v="99 - MULTIPROVINCIAL"/>
    <s v="(en blanco)"/>
    <n v="882884116"/>
    <n v="473776709.90999991"/>
  </r>
  <r>
    <s v="2026"/>
    <x v="0"/>
    <x v="0"/>
    <x v="0"/>
    <x v="0"/>
    <s v="2 - Poder Ejecutivo"/>
    <s v="0203 - MINISTERIO DE DEFENSA"/>
    <s v="0002 - HOSPITAL MILITAR FAD DR RAMON DE LARA"/>
    <s v="4 - SERVICIOS SOCIALES"/>
    <s v="4.2 - Salud"/>
    <s v="4.2.02 - Servicios hospitalarios"/>
    <s v="2.1 - REMUNERACIONES Y CONTRIBUCIONES"/>
    <s v="2.1.2 - SOBRESUELDOS"/>
    <s v="N"/>
    <s v="00 - N/A"/>
    <s v="10 - FONDO GENERAL"/>
    <s v="99 - MULTIPROVINCIAL"/>
    <s v="(en blanco)"/>
    <n v="462240"/>
    <n v="623685"/>
  </r>
  <r>
    <s v="2026"/>
    <x v="0"/>
    <x v="0"/>
    <x v="0"/>
    <x v="0"/>
    <s v="2 - Poder Ejecutivo"/>
    <s v="0203 - MINISTERIO DE DEFENSA"/>
    <s v="0002 - HOSPITAL MILITAR FAD DR RAMON DE LARA"/>
    <s v="4 - SERVICIOS SOCIALES"/>
    <s v="4.2 - Salud"/>
    <s v="4.2.02 - Servicios hospitalarios"/>
    <s v="2.1 - REMUNERACIONES Y CONTRIBUCIONES"/>
    <s v="2.1.5 - CONTRIBUCIONES A LA SEGURIDAD SOCIAL"/>
    <s v="N"/>
    <s v="00 - N/A"/>
    <s v="10 - FONDO GENERAL"/>
    <s v="99 - MULTIPROVINCIAL"/>
    <s v="(en blanco)"/>
    <n v="29778403"/>
    <n v="17023388.239999998"/>
  </r>
  <r>
    <s v="2026"/>
    <x v="0"/>
    <x v="0"/>
    <x v="0"/>
    <x v="0"/>
    <s v="2 - Poder Ejecutivo"/>
    <s v="0203 - MINISTERIO DE DEFENSA"/>
    <s v="0002 - HOSPITAL MILITAR FAD DR RAMON DE LARA"/>
    <s v="4 - SERVICIOS SOCIALES"/>
    <s v="4.2 - Salud"/>
    <s v="4.2.02 - Servicios hospitalarios"/>
    <s v="2.2 - CONTRATACIÓN DE SERVICIOS"/>
    <s v="2.2.1 - SERVICIOS BÁSICOS"/>
    <s v="N"/>
    <s v="00 - N/A"/>
    <s v="10 - FONDO GENERAL"/>
    <s v="99 - MULTIPROVINCIAL"/>
    <s v="(en blanco)"/>
    <n v="864000"/>
    <n v="308986.33"/>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20 - FONDOS CON DESTINO ESPECÍFICO"/>
    <s v="99 - MULTIPROVINCIAL"/>
    <s v="(en blanco)"/>
    <n v="0"/>
    <n v="595058.26"/>
  </r>
  <r>
    <s v="2026"/>
    <x v="0"/>
    <x v="0"/>
    <x v="0"/>
    <x v="0"/>
    <s v="2 - Poder Ejecutivo"/>
    <s v="0203 - MINISTERIO DE DEFENSA"/>
    <s v="0002 - HOSPITAL MILITAR FAD DR RAMON DE LARA"/>
    <s v="4 - SERVICIOS SOCIALES"/>
    <s v="4.2 - Salud"/>
    <s v="4.2.02 - Servicios hospitalarios"/>
    <s v="2.2 - CONTRATACIÓN DE SERVICIOS"/>
    <s v="2.2.5 - ALQUILERES Y RENTAS"/>
    <s v="N"/>
    <s v="00 - N/A"/>
    <s v="20 - FONDOS CON DESTINO ESPECÍFICO"/>
    <s v="99 - MULTIPROVINCIAL"/>
    <s v="(en blanco)"/>
    <n v="0"/>
    <n v="1077952"/>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3594703"/>
  </r>
  <r>
    <s v="2026"/>
    <x v="0"/>
    <x v="0"/>
    <x v="0"/>
    <x v="0"/>
    <s v="2 - Poder Ejecutivo"/>
    <s v="0203 - MINISTERIO DE DEFENSA"/>
    <s v="0002 - HOSPITAL MILITAR FAD DR RAMON DE LARA"/>
    <s v="4 - SERVICIOS SOCIALES"/>
    <s v="4.2 - Salud"/>
    <s v="4.2.02 - Servicios hospitalarios"/>
    <s v="2.2 - CONTRATACIÓN DE SERVICIOS"/>
    <s v="2.2.8 - OTROS SERVICIOS NO INCLUIDOS EN CONCEPTOS ANTERIORES"/>
    <s v="N"/>
    <s v="00 - N/A"/>
    <s v="20 - FONDOS CON DESTINO ESPECÍFICO"/>
    <s v="99 - MULTIPROVINCIAL"/>
    <s v="(en blanco)"/>
    <n v="0"/>
    <n v="268000.01"/>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10 - FONDO GENERAL"/>
    <s v="99 - MULTIPROVINCIAL"/>
    <s v="(en blanco)"/>
    <n v="10800000"/>
    <n v="6296880"/>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20 - FONDOS CON DESTINO ESPECÍFICO"/>
    <s v="99 - MULTIPROVINCIAL"/>
    <s v="(en blanco)"/>
    <n v="0"/>
    <n v="534017.08000000007"/>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20 - FONDOS CON DESTINO ESPECÍFICO"/>
    <s v="99 - MULTIPROVINCIAL"/>
    <s v="(en blanco)"/>
    <n v="0"/>
    <n v="1178899.2000000002"/>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20 - FONDOS CON DESTINO ESPECÍFICO"/>
    <s v="99 - MULTIPROVINCIAL"/>
    <s v="(en blanco)"/>
    <n v="0"/>
    <n v="4109440.57"/>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10 - FONDO GENERAL"/>
    <s v="99 - MULTIPROVINCIAL"/>
    <s v="(en blanco)"/>
    <n v="79129964"/>
    <n v="41699793.629999995"/>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20 - FONDOS CON DESTINO ESPECÍFICO"/>
    <s v="99 - MULTIPROVINCIAL"/>
    <s v="(en blanco)"/>
    <n v="0"/>
    <n v="4194852.54"/>
  </r>
  <r>
    <s v="2026"/>
    <x v="0"/>
    <x v="0"/>
    <x v="0"/>
    <x v="0"/>
    <s v="2 - Poder Ejecutivo"/>
    <s v="0203 - MINISTERIO DE DEFENSA"/>
    <s v="0002 - HOSPITAL MILITAR FAD DR RAMON DE LARA"/>
    <s v="4 - SERVICIOS SOCIALES"/>
    <s v="4.2 - Salud"/>
    <s v="4.2.02 - Servicios hospitalarios"/>
    <s v="2.3 - MATERIALES Y SUMINISTROS"/>
    <s v="2.3.5 - CUERO, CAUCHO Y PLÁSTICO"/>
    <s v="N"/>
    <s v="00 - N/A"/>
    <s v="20 - FONDOS CON DESTINO ESPECÍFICO"/>
    <s v="99 - MULTIPROVINCIAL"/>
    <s v="(en blanco)"/>
    <n v="0"/>
    <n v="485782.43"/>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20 - FONDOS CON DESTINO ESPECÍFICO"/>
    <s v="99 - MULTIPROVINCIAL"/>
    <s v="(en blanco)"/>
    <n v="0"/>
    <n v="1322959.03"/>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10 - FONDO GENERAL"/>
    <s v="99 - MULTIPROVINCIAL"/>
    <s v="(en blanco)"/>
    <n v="44668738"/>
    <n v="31959440.990000002"/>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20 - FONDOS CON DESTINO ESPECÍFICO"/>
    <s v="99 - MULTIPROVINCIAL"/>
    <s v="(en blanco)"/>
    <n v="0"/>
    <n v="5785951.8099999996"/>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10 - FONDO GENERAL"/>
    <s v="99 - MULTIPROVINCIAL"/>
    <s v="(en blanco)"/>
    <n v="117238453"/>
    <n v="41676954.580000006"/>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20 - FONDOS CON DESTINO ESPECÍFICO"/>
    <s v="99 - MULTIPROVINCIAL"/>
    <s v="(en blanco)"/>
    <n v="60000000"/>
    <n v="12727674.099999998"/>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1 - REMUNERACIONES"/>
    <s v="N"/>
    <s v="00 - N/A"/>
    <s v="10 - FONDO GENERAL"/>
    <s v="99 - MULTIPROVINCIAL"/>
    <s v="(en blanco)"/>
    <n v="16027200"/>
    <n v="8630027.3600000013"/>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5 - CONTRIBUCIONES A LA SEGURIDAD SOCIAL"/>
    <s v="N"/>
    <s v="00 - N/A"/>
    <s v="10 - FONDO GENERAL"/>
    <s v="99 - MULTIPROVINCIAL"/>
    <s v="(en blanco)"/>
    <n v="240669"/>
    <n v="140389.82999999999"/>
  </r>
  <r>
    <s v="2026"/>
    <x v="0"/>
    <x v="0"/>
    <x v="0"/>
    <x v="0"/>
    <s v="2 - Poder Ejecutivo"/>
    <s v="0203 - MINISTERIO DE DEFENSA"/>
    <s v="0003 - DIRECCIÓN GENERAL DE COMUNIDADES FRONTERIZAS"/>
    <s v="2 - SERVICIOS ECONÓMICOS"/>
    <s v="2.2 - Agropecuaria, caza, pesca y silvicultura"/>
    <s v="2.2.01 - Agropecuaria"/>
    <s v="2.2 - CONTRATACIÓN DE SERVICIOS"/>
    <s v="2.2.1 - SERVICIOS BÁSICOS"/>
    <s v="N"/>
    <s v="00 - N/A"/>
    <s v="10 - FONDO GENERAL"/>
    <s v="99 - MULTIPROVINCIAL"/>
    <s v="(en blanco)"/>
    <n v="120000"/>
    <n v="57712.49"/>
  </r>
  <r>
    <s v="2026"/>
    <x v="0"/>
    <x v="0"/>
    <x v="0"/>
    <x v="0"/>
    <s v="2 - Poder Ejecutivo"/>
    <s v="0203 - MINISTERIO DE DEFENSA"/>
    <s v="0003 - DIRECCIÓN GENERAL DE COMUNIDADES FRONTERIZAS"/>
    <s v="2 - SERVICIOS ECONÓMICOS"/>
    <s v="2.2 - Agropecuaria, caza, pesca y silvicultura"/>
    <s v="2.2.01 - Agropecuaria"/>
    <s v="2.2 - CONTRATACIÓN DE SERVICIOS"/>
    <s v="2.2.3 - VIÁTICOS"/>
    <s v="N"/>
    <s v="00 - N/A"/>
    <s v="10 - FONDO GENERAL"/>
    <s v="99 - MULTIPROVINCIAL"/>
    <s v="(en blanco)"/>
    <n v="888000"/>
    <n v="512600"/>
  </r>
  <r>
    <s v="2026"/>
    <x v="0"/>
    <x v="0"/>
    <x v="0"/>
    <x v="0"/>
    <s v="2 - Poder Ejecutivo"/>
    <s v="0203 - MINISTERIO DE DEFENSA"/>
    <s v="0003 - DIRECCIÓN GENERAL DE COMUNIDADES FRONTERIZAS"/>
    <s v="2 - SERVICIOS ECONÓMICOS"/>
    <s v="2.2 - Agropecuaria, caza, pesca y silvicultura"/>
    <s v="2.2.01 - Agropecuaria"/>
    <s v="2.2 - CONTRATACIÓN DE SERVICIOS"/>
    <s v="2.2.6 - SEGUROS"/>
    <s v="N"/>
    <s v="00 - N/A"/>
    <s v="10 - FONDO GENERAL"/>
    <s v="99 - MULTIPROVINCIAL"/>
    <s v="(en blanco)"/>
    <n v="228540"/>
    <n v="54270"/>
  </r>
  <r>
    <s v="2026"/>
    <x v="0"/>
    <x v="0"/>
    <x v="0"/>
    <x v="0"/>
    <s v="2 - Poder Ejecutivo"/>
    <s v="0203 - MINISTERIO DE DEFENSA"/>
    <s v="0003 - DIRECCIÓN GENERAL DE COMUNIDADES FRONTERIZAS"/>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50000"/>
    <n v="49914"/>
  </r>
  <r>
    <s v="2026"/>
    <x v="0"/>
    <x v="0"/>
    <x v="0"/>
    <x v="0"/>
    <s v="2 - Poder Ejecutivo"/>
    <s v="0203 - MINISTERIO DE DEFENSA"/>
    <s v="0003 - DIRECCIÓN GENERAL DE COMUNIDADES FRONTERIZAS"/>
    <s v="2 - SERVICIOS ECONÓMICOS"/>
    <s v="2.2 - Agropecuaria, caza, pesca y silvicultura"/>
    <s v="2.2.01 - Agropecuaria"/>
    <s v="2.3 - MATERIALES Y SUMINISTROS"/>
    <s v="2.3.1 - ALIMENTOS Y PRODUCTOS AGROFORESTALES"/>
    <s v="N"/>
    <s v="00 - N/A"/>
    <s v="10 - FONDO GENERAL"/>
    <s v="99 - MULTIPROVINCIAL"/>
    <s v="(en blanco)"/>
    <n v="7870026"/>
    <n v="4009204.0900000003"/>
  </r>
  <r>
    <s v="2026"/>
    <x v="0"/>
    <x v="0"/>
    <x v="0"/>
    <x v="0"/>
    <s v="2 - Poder Ejecutivo"/>
    <s v="0203 - MINISTERIO DE DEFENSA"/>
    <s v="0003 - DIRECCIÓN GENERAL DE COMUNIDADES FRONTERIZAS"/>
    <s v="2 - SERVICIOS ECONÓMICOS"/>
    <s v="2.2 - Agropecuaria, caza, pesca y silvicultura"/>
    <s v="2.2.01 - Agropecuaria"/>
    <s v="2.3 - MATERIALES Y SUMINISTROS"/>
    <s v="2.3.2 - TEXTILES Y VESTUARIOS"/>
    <s v="N"/>
    <s v="00 - N/A"/>
    <s v="10 - FONDO GENERAL"/>
    <s v="99 - MULTIPROVINCIAL"/>
    <s v="(en blanco)"/>
    <n v="0"/>
    <n v="242182.02"/>
  </r>
  <r>
    <s v="2026"/>
    <x v="0"/>
    <x v="0"/>
    <x v="0"/>
    <x v="0"/>
    <s v="2 - Poder Ejecutivo"/>
    <s v="0203 - MINISTERIO DE DEFENSA"/>
    <s v="0003 - DIRECCIÓN GENERAL DE COMUNIDADES FRONTERIZAS"/>
    <s v="2 - SERVICIOS ECONÓMICOS"/>
    <s v="2.2 - Agropecuaria, caza, pesca y silvicultura"/>
    <s v="2.2.01 - Agropecuaria"/>
    <s v="2.3 - MATERIALES Y SUMINISTROS"/>
    <s v="2.3.3 - PAPEL, CARTÓN E IMPRESOS"/>
    <s v="N"/>
    <s v="00 - N/A"/>
    <s v="10 - FONDO GENERAL"/>
    <s v="99 - MULTIPROVINCIAL"/>
    <s v="(en blanco)"/>
    <n v="200000"/>
    <n v="149801"/>
  </r>
  <r>
    <s v="2026"/>
    <x v="0"/>
    <x v="0"/>
    <x v="0"/>
    <x v="0"/>
    <s v="2 - Poder Ejecutivo"/>
    <s v="0203 - MINISTERIO DE DEFENSA"/>
    <s v="0003 - DIRECCIÓN GENERAL DE COMUNIDADES FRONTERIZAS"/>
    <s v="2 - SERVICIOS ECONÓMICOS"/>
    <s v="2.2 - Agropecuaria, caza, pesca y silvicultura"/>
    <s v="2.2.01 - Agropecuaria"/>
    <s v="2.3 - MATERIALES Y SUMINISTROS"/>
    <s v="2.3.4 - PRODUCTOS FARMACÉUTICOS"/>
    <s v="N"/>
    <s v="00 - N/A"/>
    <s v="10 - FONDO GENERAL"/>
    <s v="99 - MULTIPROVINCIAL"/>
    <s v="(en blanco)"/>
    <n v="1750000"/>
    <n v="821434"/>
  </r>
  <r>
    <s v="2026"/>
    <x v="0"/>
    <x v="0"/>
    <x v="0"/>
    <x v="0"/>
    <s v="2 - Poder Ejecutivo"/>
    <s v="0203 - MINISTERIO DE DEFENSA"/>
    <s v="0003 - DIRECCIÓN GENERAL DE COMUNIDADES FRONTERIZAS"/>
    <s v="2 - SERVICIOS ECONÓMICOS"/>
    <s v="2.2 - Agropecuaria, caza, pesca y silvicultura"/>
    <s v="2.2.01 - Agropecuaria"/>
    <s v="2.3 - MATERIALES Y SUMINISTROS"/>
    <s v="2.3.5 - CUERO, CAUCHO Y PLÁSTICO"/>
    <s v="N"/>
    <s v="00 - N/A"/>
    <s v="10 - FONDO GENERAL"/>
    <s v="99 - MULTIPROVINCIAL"/>
    <s v="(en blanco)"/>
    <n v="200000"/>
    <n v="174721.94"/>
  </r>
  <r>
    <s v="2026"/>
    <x v="0"/>
    <x v="0"/>
    <x v="0"/>
    <x v="0"/>
    <s v="2 - Poder Ejecutivo"/>
    <s v="0203 - MINISTERIO DE DEFENSA"/>
    <s v="0003 - DIRECCIÓN GENERAL DE COMUNIDADES FRONTERIZAS"/>
    <s v="2 - SERVICIOS ECONÓMICOS"/>
    <s v="2.2 - Agropecuaria, caza, pesca y silvicultura"/>
    <s v="2.2.01 - Agropecuaria"/>
    <s v="2.3 - MATERIALES Y SUMINISTROS"/>
    <s v="2.3.6 - PRODUCTOS DE MINERALES, METÁLICOS Y NO METÁLICOS"/>
    <s v="N"/>
    <s v="00 - N/A"/>
    <s v="10 - FONDO GENERAL"/>
    <s v="99 - MULTIPROVINCIAL"/>
    <s v="(en blanco)"/>
    <n v="100000"/>
    <n v="209677.74"/>
  </r>
  <r>
    <s v="2026"/>
    <x v="0"/>
    <x v="0"/>
    <x v="0"/>
    <x v="0"/>
    <s v="2 - Poder Ejecutivo"/>
    <s v="0203 - MINISTERIO DE DEFENSA"/>
    <s v="0003 - DIRECCIÓN GENERAL DE COMUNIDADES FRONTERIZAS"/>
    <s v="2 - SERVICIOS ECONÓMICOS"/>
    <s v="2.2 - Agropecuaria, caza, pesca y silvicultura"/>
    <s v="2.2.01 - Agropecuaria"/>
    <s v="2.3 - MATERIALES Y SUMINISTROS"/>
    <s v="2.3.7 - COMBUSTIBLES, LUBRICANTES, PRODUCTOS QUÍMICOS Y CONEXOS"/>
    <s v="N"/>
    <s v="00 - N/A"/>
    <s v="10 - FONDO GENERAL"/>
    <s v="99 - MULTIPROVINCIAL"/>
    <s v="(en blanco)"/>
    <n v="5050000"/>
    <n v="2720531.3"/>
  </r>
  <r>
    <s v="2026"/>
    <x v="0"/>
    <x v="0"/>
    <x v="0"/>
    <x v="0"/>
    <s v="2 - Poder Ejecutivo"/>
    <s v="0203 - MINISTERIO DE DEFENSA"/>
    <s v="0003 - DIRECCIÓN GENERAL DE COMUNIDADES FRONTERIZAS"/>
    <s v="2 - SERVICIOS ECONÓMICOS"/>
    <s v="2.2 - Agropecuaria, caza, pesca y silvicultura"/>
    <s v="2.2.01 - Agropecuaria"/>
    <s v="2.3 - MATERIALES Y SUMINISTROS"/>
    <s v="2.3.9 - PRODUCTOS Y ÚTILES VARIOS"/>
    <s v="N"/>
    <s v="00 - N/A"/>
    <s v="10 - FONDO GENERAL"/>
    <s v="99 - MULTIPROVINCIAL"/>
    <s v="(en blanco)"/>
    <n v="3799111"/>
    <n v="1047673.89"/>
  </r>
  <r>
    <s v="2026"/>
    <x v="0"/>
    <x v="0"/>
    <x v="0"/>
    <x v="0"/>
    <s v="2 - Poder Ejecutivo"/>
    <s v="0203 - MINISTERIO DE DEFENSA"/>
    <s v="0003 - ESCUELA DE GRADUADOS DE ESTUDIOS MILITARES DEL EJERCITO DE REP. DOM."/>
    <s v="4 - SERVICIOS SOCIALES"/>
    <s v="4.4 - Educación"/>
    <s v="4.4.04 - Educación superior"/>
    <s v="2.1 - REMUNERACIONES Y CONTRIBUCIONES"/>
    <s v="2.1.1 - REMUNERACIONES"/>
    <s v="N"/>
    <s v="00 - N/A"/>
    <s v="10 - FONDO GENERAL"/>
    <s v="32 - SANTO DOMINGO"/>
    <s v="(en blanco)"/>
    <n v="28781901"/>
    <n v="15448650"/>
  </r>
  <r>
    <s v="2026"/>
    <x v="0"/>
    <x v="0"/>
    <x v="0"/>
    <x v="0"/>
    <s v="2 - Poder Ejecutivo"/>
    <s v="0203 - MINISTERIO DE DEFENSA"/>
    <s v="0003 - ESCUELA DE GRADUADOS DE ESTUDIOS MILITARES DEL EJERCITO DE REP. DOM."/>
    <s v="4 - SERVICIOS SOCIALES"/>
    <s v="4.4 - Educación"/>
    <s v="4.4.04 - Educación superior"/>
    <s v="2.1 - REMUNERACIONES Y CONTRIBUCIONES"/>
    <s v="2.1.5 - CONTRIBUCIONES A LA SEGURIDAD SOCIAL"/>
    <s v="N"/>
    <s v="00 - N/A"/>
    <s v="10 - FONDO GENERAL"/>
    <s v="32 - SANTO DOMINGO"/>
    <s v="(en blanco)"/>
    <n v="495604"/>
    <n v="274515.59999999998"/>
  </r>
  <r>
    <s v="2026"/>
    <x v="0"/>
    <x v="0"/>
    <x v="0"/>
    <x v="0"/>
    <s v="2 - Poder Ejecutivo"/>
    <s v="0203 - MINISTERIO DE DEFENSA"/>
    <s v="0003 - ESCUELA DE GRADUADOS DE ESTUDIOS MILITARES DEL EJERCITO DE REP. DOM."/>
    <s v="4 - SERVICIOS SOCIALES"/>
    <s v="4.4 - Educación"/>
    <s v="4.4.04 - Educación superior"/>
    <s v="2.2 - CONTRATACIÓN DE SERVICIOS"/>
    <s v="2.2.2 - PUBLICIDAD, IMPRESIÓN Y ENCUADERNACIÓN"/>
    <s v="N"/>
    <s v="00 - N/A"/>
    <s v="10 - FONDO GENERAL"/>
    <s v="32 - SANTO DOMINGO"/>
    <s v="(en blanco)"/>
    <n v="300000"/>
    <n v="124997.4"/>
  </r>
  <r>
    <s v="2026"/>
    <x v="0"/>
    <x v="0"/>
    <x v="0"/>
    <x v="0"/>
    <s v="2 - Poder Ejecutivo"/>
    <s v="0203 - MINISTERIO DE DEFENSA"/>
    <s v="0003 - ESCUELA DE GRADUADOS DE ESTUDIOS MILITARES DEL EJERCITO DE REP. DOM."/>
    <s v="4 - SERVICIOS SOCIALES"/>
    <s v="4.4 - Educación"/>
    <s v="4.4.04 - Educación superior"/>
    <s v="2.2 - CONTRATACIÓN DE SERVICIOS"/>
    <s v="2.2.3 - VIÁTICOS"/>
    <s v="N"/>
    <s v="00 - N/A"/>
    <s v="10 - FONDO GENERAL"/>
    <s v="32 - SANTO DOMINGO"/>
    <s v="(en blanco)"/>
    <n v="350000"/>
    <n v="347750"/>
  </r>
  <r>
    <s v="2026"/>
    <x v="0"/>
    <x v="0"/>
    <x v="0"/>
    <x v="0"/>
    <s v="2 - Poder Ejecutivo"/>
    <s v="0203 - MINISTERIO DE DEFENSA"/>
    <s v="0003 - ESCUELA DE GRADUADOS DE ESTUDIOS MILITARES DEL EJERCITO DE REP. DOM."/>
    <s v="4 - SERVICIOS SOCIALES"/>
    <s v="4.4 - Educación"/>
    <s v="4.4.04 - Educación superior"/>
    <s v="2.2 - CONTRATACIÓN DE SERVICIOS"/>
    <s v="2.2.4 - TRANSPORTE Y ALMACENAJE"/>
    <s v="N"/>
    <s v="00 - N/A"/>
    <s v="10 - FONDO GENERAL"/>
    <s v="32 - SANTO DOMINGO"/>
    <s v="(en blanco)"/>
    <n v="3500000"/>
    <n v="0"/>
  </r>
  <r>
    <s v="2026"/>
    <x v="0"/>
    <x v="0"/>
    <x v="0"/>
    <x v="0"/>
    <s v="2 - Poder Ejecutivo"/>
    <s v="0203 - MINISTERIO DE DEFENSA"/>
    <s v="0003 - ESCUELA DE GRADUADOS DE ESTUDIOS MILITARES DEL EJERCITO DE REP. DOM."/>
    <s v="4 - SERVICIOS SOCIALES"/>
    <s v="4.4 - Educación"/>
    <s v="4.4.04 - Educación superior"/>
    <s v="2.2 - CONTRATACIÓN DE SERVICIOS"/>
    <s v="2.2.5 - ALQUILERES Y RENTAS"/>
    <s v="N"/>
    <s v="00 - N/A"/>
    <s v="10 - FONDO GENERAL"/>
    <s v="32 - SANTO DOMINGO"/>
    <s v="(en blanco)"/>
    <n v="460000"/>
    <n v="152928"/>
  </r>
  <r>
    <s v="2026"/>
    <x v="0"/>
    <x v="0"/>
    <x v="0"/>
    <x v="0"/>
    <s v="2 - Poder Ejecutivo"/>
    <s v="0203 - MINISTERIO DE DEFENSA"/>
    <s v="0003 - ESCUELA DE GRADUADOS DE ESTUDIOS MILITARES DEL EJERCITO DE REP. DOM."/>
    <s v="4 - SERVICIOS SOCIALES"/>
    <s v="4.4 - Educación"/>
    <s v="4.4.04 - Educación superior"/>
    <s v="2.2 - CONTRATACIÓN DE SERVICIOS"/>
    <s v="2.2.6 - SEGUROS"/>
    <s v="N"/>
    <s v="00 - N/A"/>
    <s v="10 - FONDO GENERAL"/>
    <s v="32 - SANTO DOMINGO"/>
    <s v="(en blanco)"/>
    <n v="0"/>
    <n v="0"/>
  </r>
  <r>
    <s v="2026"/>
    <x v="0"/>
    <x v="0"/>
    <x v="0"/>
    <x v="0"/>
    <s v="2 - Poder Ejecutivo"/>
    <s v="0203 - MINISTERIO DE DEFENSA"/>
    <s v="0003 - ESCUELA DE GRADUADOS DE ESTUDIOS MILITARES DEL EJERCITO DE REP. DOM."/>
    <s v="4 - SERVICIOS SOCIALES"/>
    <s v="4.4 - Educación"/>
    <s v="4.4.04 - Educación superior"/>
    <s v="2.2 - CONTRATACIÓN DE SERVICIOS"/>
    <s v="2.2.7 - SERVICIOS DE CONSERVACIÓN, REPARACIONES MENORES E INSTALACIONES TEMPORALES"/>
    <s v="N"/>
    <s v="00 - N/A"/>
    <s v="10 - FONDO GENERAL"/>
    <s v="32 - SANTO DOMINGO"/>
    <s v="(en blanco)"/>
    <n v="2063865"/>
    <n v="2814650.46"/>
  </r>
  <r>
    <s v="2026"/>
    <x v="0"/>
    <x v="0"/>
    <x v="0"/>
    <x v="0"/>
    <s v="2 - Poder Ejecutivo"/>
    <s v="0203 - MINISTERIO DE DEFENSA"/>
    <s v="0003 - ESCUELA DE GRADUADOS DE ESTUDIOS MILITARES DEL EJERCITO DE REP. DOM."/>
    <s v="4 - SERVICIOS SOCIALES"/>
    <s v="4.4 - Educación"/>
    <s v="4.4.04 - Educación superior"/>
    <s v="2.2 - CONTRATACIÓN DE SERVICIOS"/>
    <s v="2.2.8 - OTROS SERVICIOS NO INCLUIDOS EN CONCEPTOS ANTERIORES"/>
    <s v="N"/>
    <s v="00 - N/A"/>
    <s v="10 - FONDO GENERAL"/>
    <s v="32 - SANTO DOMINGO"/>
    <s v="(en blanco)"/>
    <n v="2400000"/>
    <n v="436041.5"/>
  </r>
  <r>
    <s v="2026"/>
    <x v="0"/>
    <x v="0"/>
    <x v="0"/>
    <x v="0"/>
    <s v="2 - Poder Ejecutivo"/>
    <s v="0203 - MINISTERIO DE DEFENSA"/>
    <s v="0003 - ESCUELA DE GRADUADOS DE ESTUDIOS MILITARES DEL EJERCITO DE REP. DOM."/>
    <s v="4 - SERVICIOS SOCIALES"/>
    <s v="4.4 - Educación"/>
    <s v="4.4.04 - Educación superior"/>
    <s v="2.2 - CONTRATACIÓN DE SERVICIOS"/>
    <s v="2.2.9 - OTRAS CONTRATACIONES DE SERVICIOS"/>
    <s v="N"/>
    <s v="00 - N/A"/>
    <s v="10 - FONDO GENERAL"/>
    <s v="32 - SANTO DOMINGO"/>
    <s v="(en blanco)"/>
    <n v="900000"/>
    <n v="699044.98"/>
  </r>
  <r>
    <s v="2026"/>
    <x v="0"/>
    <x v="0"/>
    <x v="0"/>
    <x v="0"/>
    <s v="2 - Poder Ejecutivo"/>
    <s v="0203 - MINISTERIO DE DEFENSA"/>
    <s v="0003 - ESCUELA DE GRADUADOS DE ESTUDIOS MILITARES DEL EJERCITO DE REP. DOM."/>
    <s v="4 - SERVICIOS SOCIALES"/>
    <s v="4.4 - Educación"/>
    <s v="4.4.04 - Educación superior"/>
    <s v="2.3 - MATERIALES Y SUMINISTROS"/>
    <s v="2.3.1 - ALIMENTOS Y PRODUCTOS AGROFORESTALES"/>
    <s v="N"/>
    <s v="00 - N/A"/>
    <s v="10 - FONDO GENERAL"/>
    <s v="32 - SANTO DOMINGO"/>
    <s v="(en blanco)"/>
    <n v="5290000"/>
    <n v="2936056"/>
  </r>
  <r>
    <s v="2026"/>
    <x v="0"/>
    <x v="0"/>
    <x v="0"/>
    <x v="0"/>
    <s v="2 - Poder Ejecutivo"/>
    <s v="0203 - MINISTERIO DE DEFENSA"/>
    <s v="0003 - ESCUELA DE GRADUADOS DE ESTUDIOS MILITARES DEL EJERCITO DE REP. DOM."/>
    <s v="4 - SERVICIOS SOCIALES"/>
    <s v="4.4 - Educación"/>
    <s v="4.4.04 - Educación superior"/>
    <s v="2.3 - MATERIALES Y SUMINISTROS"/>
    <s v="2.3.2 - TEXTILES Y VESTUARIOS"/>
    <s v="N"/>
    <s v="00 - N/A"/>
    <s v="10 - FONDO GENERAL"/>
    <s v="32 - SANTO DOMINGO"/>
    <s v="(en blanco)"/>
    <n v="1250328"/>
    <n v="270987"/>
  </r>
  <r>
    <s v="2026"/>
    <x v="0"/>
    <x v="0"/>
    <x v="0"/>
    <x v="0"/>
    <s v="2 - Poder Ejecutivo"/>
    <s v="0203 - MINISTERIO DE DEFENSA"/>
    <s v="0003 - ESCUELA DE GRADUADOS DE ESTUDIOS MILITARES DEL EJERCITO DE REP. DOM."/>
    <s v="4 - SERVICIOS SOCIALES"/>
    <s v="4.4 - Educación"/>
    <s v="4.4.04 - Educación superior"/>
    <s v="2.3 - MATERIALES Y SUMINISTROS"/>
    <s v="2.3.3 - PAPEL, CARTÓN E IMPRESOS"/>
    <s v="N"/>
    <s v="00 - N/A"/>
    <s v="10 - FONDO GENERAL"/>
    <s v="32 - SANTO DOMINGO"/>
    <s v="(en blanco)"/>
    <n v="500000"/>
    <n v="75798.48"/>
  </r>
  <r>
    <s v="2026"/>
    <x v="0"/>
    <x v="0"/>
    <x v="0"/>
    <x v="0"/>
    <s v="2 - Poder Ejecutivo"/>
    <s v="0203 - MINISTERIO DE DEFENSA"/>
    <s v="0003 - ESCUELA DE GRADUADOS DE ESTUDIOS MILITARES DEL EJERCITO DE REP. DOM."/>
    <s v="4 - SERVICIOS SOCIALES"/>
    <s v="4.4 - Educación"/>
    <s v="4.4.04 - Educación superior"/>
    <s v="2.3 - MATERIALES Y SUMINISTROS"/>
    <s v="2.3.4 - PRODUCTOS FARMACÉUTICOS"/>
    <s v="N"/>
    <s v="00 - N/A"/>
    <s v="10 - FONDO GENERAL"/>
    <s v="32 - SANTO DOMINGO"/>
    <s v="(en blanco)"/>
    <n v="200000"/>
    <n v="0"/>
  </r>
  <r>
    <s v="2026"/>
    <x v="0"/>
    <x v="0"/>
    <x v="0"/>
    <x v="0"/>
    <s v="2 - Poder Ejecutivo"/>
    <s v="0203 - MINISTERIO DE DEFENSA"/>
    <s v="0003 - ESCUELA DE GRADUADOS DE ESTUDIOS MILITARES DEL EJERCITO DE REP. DOM."/>
    <s v="4 - SERVICIOS SOCIALES"/>
    <s v="4.4 - Educación"/>
    <s v="4.4.04 - Educación superior"/>
    <s v="2.3 - MATERIALES Y SUMINISTROS"/>
    <s v="2.3.5 - CUERO, CAUCHO Y PLÁSTICO"/>
    <s v="N"/>
    <s v="00 - N/A"/>
    <s v="10 - FONDO GENERAL"/>
    <s v="32 - SANTO DOMINGO"/>
    <s v="(en blanco)"/>
    <n v="200000"/>
    <n v="0"/>
  </r>
  <r>
    <s v="2026"/>
    <x v="0"/>
    <x v="0"/>
    <x v="0"/>
    <x v="0"/>
    <s v="2 - Poder Ejecutivo"/>
    <s v="0203 - MINISTERIO DE DEFENSA"/>
    <s v="0003 - ESCUELA DE GRADUADOS DE ESTUDIOS MILITARES DEL EJERCITO DE REP. DOM."/>
    <s v="4 - SERVICIOS SOCIALES"/>
    <s v="4.4 - Educación"/>
    <s v="4.4.04 - Educación superior"/>
    <s v="2.3 - MATERIALES Y SUMINISTROS"/>
    <s v="2.3.6 - PRODUCTOS DE MINERALES, METÁLICOS Y NO METÁLICOS"/>
    <s v="N"/>
    <s v="00 - N/A"/>
    <s v="10 - FONDO GENERAL"/>
    <s v="32 - SANTO DOMINGO"/>
    <s v="(en blanco)"/>
    <n v="3700000"/>
    <n v="0"/>
  </r>
  <r>
    <s v="2026"/>
    <x v="0"/>
    <x v="0"/>
    <x v="0"/>
    <x v="0"/>
    <s v="2 - Poder Ejecutivo"/>
    <s v="0203 - MINISTERIO DE DEFENSA"/>
    <s v="0003 - ESCUELA DE GRADUADOS DE ESTUDIOS MILITARES DEL EJERCITO DE REP. DOM."/>
    <s v="4 - SERVICIOS SOCIALES"/>
    <s v="4.4 - Educación"/>
    <s v="4.4.04 - Educación superior"/>
    <s v="2.3 - MATERIALES Y SUMINISTROS"/>
    <s v="2.3.7 - COMBUSTIBLES, LUBRICANTES, PRODUCTOS QUÍMICOS Y CONEXOS"/>
    <s v="N"/>
    <s v="00 - N/A"/>
    <s v="10 - FONDO GENERAL"/>
    <s v="32 - SANTO DOMINGO"/>
    <s v="(en blanco)"/>
    <n v="2320000"/>
    <n v="1072479"/>
  </r>
  <r>
    <s v="2026"/>
    <x v="0"/>
    <x v="0"/>
    <x v="0"/>
    <x v="0"/>
    <s v="2 - Poder Ejecutivo"/>
    <s v="0203 - MINISTERIO DE DEFENSA"/>
    <s v="0003 - ESCUELA DE GRADUADOS DE ESTUDIOS MILITARES DEL EJERCITO DE REP. DOM."/>
    <s v="4 - SERVICIOS SOCIALES"/>
    <s v="4.4 - Educación"/>
    <s v="4.4.04 - Educación superior"/>
    <s v="2.3 - MATERIALES Y SUMINISTROS"/>
    <s v="2.3.9 - PRODUCTOS Y ÚTILES VARIOS"/>
    <s v="N"/>
    <s v="00 - N/A"/>
    <s v="10 - FONDO GENERAL"/>
    <s v="32 - SANTO DOMINGO"/>
    <s v="(en blanco)"/>
    <n v="1370000"/>
    <n v="606277.01"/>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1 - REMUNERACIONES"/>
    <s v="N"/>
    <s v="00 - N/A"/>
    <s v="10 - FONDO GENERAL"/>
    <s v="99 - MULTIPROVINCIAL"/>
    <s v="(en blanco)"/>
    <n v="112927514"/>
    <n v="56247601.909999996"/>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2 - SOBRESUELDOS"/>
    <s v="N"/>
    <s v="00 - N/A"/>
    <s v="10 - FONDO GENERAL"/>
    <s v="99 - MULTIPROVINCIAL"/>
    <s v="(en blanco)"/>
    <n v="987630"/>
    <n v="1186085"/>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5 - CONTRIBUCIONES A LA SEGURIDAD SOCIAL"/>
    <s v="N"/>
    <s v="00 - N/A"/>
    <s v="10 - FONDO GENERAL"/>
    <s v="99 - MULTIPROVINCIAL"/>
    <s v="(en blanco)"/>
    <n v="7362841"/>
    <n v="3610345.0700000008"/>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2 - PUBLICIDAD, IMPRESIÓN Y ENCUADERNACIÓN"/>
    <s v="N"/>
    <s v="00 - N/A"/>
    <s v="10 - FONDO GENERAL"/>
    <s v="99 - MULTIPROVINCIAL"/>
    <s v="(en blanco)"/>
    <n v="0"/>
    <n v="1180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3 - VIÁTICOS"/>
    <s v="N"/>
    <s v="00 - N/A"/>
    <s v="10 - FONDO GENERAL"/>
    <s v="99 - MULTIPROVINCIAL"/>
    <s v="(en blanco)"/>
    <n v="844800"/>
    <n v="492075"/>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5 - ALQUILERES Y RENTAS"/>
    <s v="N"/>
    <s v="00 - N/A"/>
    <s v="10 - FONDO GENERAL"/>
    <s v="99 - MULTIPROVINCIAL"/>
    <s v="(en blanco)"/>
    <n v="326657"/>
    <n v="196835.8"/>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0"/>
    <n v="1593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9 - OTRAS CONTRATACIONES DE SERVICIOS"/>
    <s v="N"/>
    <s v="00 - N/A"/>
    <s v="10 - FONDO GENERAL"/>
    <s v="99 - MULTIPROVINCIAL"/>
    <s v="(en blanco)"/>
    <n v="0"/>
    <n v="95249.600000000006"/>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1 - ALIMENTOS Y PRODUCTOS AGROFORESTALES"/>
    <s v="N"/>
    <s v="00 - N/A"/>
    <s v="10 - FONDO GENERAL"/>
    <s v="99 - MULTIPROVINCIAL"/>
    <s v="(en blanco)"/>
    <n v="80000"/>
    <n v="0"/>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2 - TEXTILES Y VESTUARIOS"/>
    <s v="N"/>
    <s v="00 - N/A"/>
    <s v="10 - FONDO GENERAL"/>
    <s v="99 - MULTIPROVINCIAL"/>
    <s v="(en blanco)"/>
    <n v="4130000"/>
    <n v="270444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3 - PAPEL, CARTÓN E IMPRESOS"/>
    <s v="N"/>
    <s v="00 - N/A"/>
    <s v="10 - FONDO GENERAL"/>
    <s v="99 - MULTIPROVINCIAL"/>
    <s v="(en blanco)"/>
    <n v="1854003"/>
    <n v="369746.94"/>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5 - CUERO, CAUCHO Y PLÁSTICO"/>
    <s v="N"/>
    <s v="00 - N/A"/>
    <s v="10 - FONDO GENERAL"/>
    <s v="99 - MULTIPROVINCIAL"/>
    <s v="(en blanco)"/>
    <n v="65000"/>
    <n v="1681.5"/>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6 - PRODUCTOS DE MINERALES, METÁLICOS Y NO METÁLICOS"/>
    <s v="N"/>
    <s v="00 - N/A"/>
    <s v="10 - FONDO GENERAL"/>
    <s v="99 - MULTIPROVINCIAL"/>
    <s v="(en blanco)"/>
    <n v="1595848"/>
    <n v="140624.04"/>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7 - COMBUSTIBLES, LUBRICANTES, PRODUCTOS QUÍMICOS Y CONEXOS"/>
    <s v="N"/>
    <s v="00 - N/A"/>
    <s v="10 - FONDO GENERAL"/>
    <s v="99 - MULTIPROVINCIAL"/>
    <s v="(en blanco)"/>
    <n v="5737074"/>
    <n v="3285873.9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9 - PRODUCTOS Y ÚTILES VARIOS"/>
    <s v="N"/>
    <s v="00 - N/A"/>
    <s v="10 - FONDO GENERAL"/>
    <s v="99 - MULTIPROVINCIAL"/>
    <s v="(en blanco)"/>
    <n v="16218000"/>
    <n v="1964070.56"/>
  </r>
  <r>
    <s v="2026"/>
    <x v="0"/>
    <x v="0"/>
    <x v="0"/>
    <x v="0"/>
    <s v="2 - Poder Ejecutivo"/>
    <s v="0203 - MINISTERIO DE DEFENSA"/>
    <s v="0003 - SERVICIOS DE PESCA"/>
    <s v="1 - SERVICIOS  GENERALES"/>
    <s v="1.3 - Defensa nacional"/>
    <s v="1.3.01 - Defensa militar"/>
    <s v="2.1 - REMUNERACIONES Y CONTRIBUCIONES"/>
    <s v="2.1.1 - REMUNERACIONES"/>
    <s v="N"/>
    <s v="00 - N/A"/>
    <s v="10 - FONDO GENERAL"/>
    <s v="99 - MULTIPROVINCIAL"/>
    <s v="(en blanco)"/>
    <n v="20882583"/>
    <n v="11235000"/>
  </r>
  <r>
    <s v="2026"/>
    <x v="0"/>
    <x v="0"/>
    <x v="0"/>
    <x v="0"/>
    <s v="2 - Poder Ejecutivo"/>
    <s v="0203 - MINISTERIO DE DEFENSA"/>
    <s v="0003 - SERVICIOS DE PESCA"/>
    <s v="1 - SERVICIOS  GENERALES"/>
    <s v="1.3 - Defensa nacional"/>
    <s v="1.3.01 - Defensa militar"/>
    <s v="2.1 - REMUNERACIONES Y CONTRIBUCIONES"/>
    <s v="2.1.2 - SOBRESUELDOS"/>
    <s v="N"/>
    <s v="00 - N/A"/>
    <s v="10 - FONDO GENERAL"/>
    <s v="99 - MULTIPROVINCIAL"/>
    <s v="(en blanco)"/>
    <n v="270000"/>
    <n v="155792"/>
  </r>
  <r>
    <s v="2026"/>
    <x v="0"/>
    <x v="0"/>
    <x v="0"/>
    <x v="0"/>
    <s v="2 - Poder Ejecutivo"/>
    <s v="0203 - MINISTERIO DE DEFENSA"/>
    <s v="0003 - SERVICIOS DE PESCA"/>
    <s v="1 - SERVICIOS  GENERALES"/>
    <s v="1.3 - Defensa nacional"/>
    <s v="1.3.01 - Defensa militar"/>
    <s v="2.1 - REMUNERACIONES Y CONTRIBUCIONES"/>
    <s v="2.1.5 - CONTRIBUCIONES A LA SEGURIDAD SOCIAL"/>
    <s v="N"/>
    <s v="00 - N/A"/>
    <s v="10 - FONDO GENERAL"/>
    <s v="99 - MULTIPROVINCIAL"/>
    <s v="(en blanco)"/>
    <n v="265300"/>
    <n v="147976.5"/>
  </r>
  <r>
    <s v="2026"/>
    <x v="0"/>
    <x v="0"/>
    <x v="0"/>
    <x v="0"/>
    <s v="2 - Poder Ejecutivo"/>
    <s v="0203 - MINISTERIO DE DEFENSA"/>
    <s v="0003 - SERVICIOS DE PESCA"/>
    <s v="1 - SERVICIOS  GENERALES"/>
    <s v="1.3 - Defensa nacional"/>
    <s v="1.3.01 - Defensa militar"/>
    <s v="2.2 - CONTRATACIÓN DE SERVICIOS"/>
    <s v="2.2.1 - SERVICIOS BÁSICOS"/>
    <s v="N"/>
    <s v="00 - N/A"/>
    <s v="10 - FONDO GENERAL"/>
    <s v="99 - MULTIPROVINCIAL"/>
    <s v="(en blanco)"/>
    <n v="1225000"/>
    <n v="646029.81999999995"/>
  </r>
  <r>
    <s v="2026"/>
    <x v="0"/>
    <x v="0"/>
    <x v="0"/>
    <x v="0"/>
    <s v="2 - Poder Ejecutivo"/>
    <s v="0203 - MINISTERIO DE DEFENSA"/>
    <s v="0003 - SERVICIOS DE PESCA"/>
    <s v="1 - SERVICIOS  GENERALES"/>
    <s v="1.3 - Defensa nacional"/>
    <s v="1.3.01 - Defensa militar"/>
    <s v="2.2 - CONTRATACIÓN DE SERVICIOS"/>
    <s v="2.2.3 - VIÁTICOS"/>
    <s v="N"/>
    <s v="00 - N/A"/>
    <s v="10 - FONDO GENERAL"/>
    <s v="99 - MULTIPROVINCIAL"/>
    <s v="(en blanco)"/>
    <n v="400000"/>
    <n v="228200"/>
  </r>
  <r>
    <s v="2026"/>
    <x v="0"/>
    <x v="0"/>
    <x v="0"/>
    <x v="0"/>
    <s v="2 - Poder Ejecutivo"/>
    <s v="0203 - MINISTERIO DE DEFENSA"/>
    <s v="0003 - SERVICIOS DE PESCA"/>
    <s v="1 - SERVICIOS  GENERALES"/>
    <s v="1.3 - Defensa nacional"/>
    <s v="1.3.01 - Defensa militar"/>
    <s v="2.2 - CONTRATACIÓN DE SERVICIOS"/>
    <s v="2.2.6 - SEGUROS"/>
    <s v="N"/>
    <s v="00 - N/A"/>
    <s v="10 - FONDO GENERAL"/>
    <s v="99 - MULTIPROVINCIAL"/>
    <s v="(en blanco)"/>
    <n v="0"/>
    <n v="38505.440000000002"/>
  </r>
  <r>
    <s v="2026"/>
    <x v="0"/>
    <x v="0"/>
    <x v="0"/>
    <x v="0"/>
    <s v="2 - Poder Ejecutivo"/>
    <s v="0203 - MINISTERIO DE DEFENSA"/>
    <s v="0003 - SERVICIOS DE PESCA"/>
    <s v="1 - SERVICIOS  GENERALES"/>
    <s v="1.3 - Defensa nacional"/>
    <s v="1.3.01 - Defensa militar"/>
    <s v="2.2 - CONTRATACIÓN DE SERVICIOS"/>
    <s v="2.2.7 - SERVICIOS DE CONSERVACIÓN, REPARACIONES MENORES E INSTALACIONES TEMPORALES"/>
    <s v="N"/>
    <s v="00 - N/A"/>
    <s v="10 - FONDO GENERAL"/>
    <s v="99 - MULTIPROVINCIAL"/>
    <s v="(en blanco)"/>
    <n v="840000"/>
    <n v="0"/>
  </r>
  <r>
    <s v="2026"/>
    <x v="0"/>
    <x v="0"/>
    <x v="0"/>
    <x v="0"/>
    <s v="2 - Poder Ejecutivo"/>
    <s v="0203 - MINISTERIO DE DEFENSA"/>
    <s v="0003 - SERVICIOS DE PESCA"/>
    <s v="1 - SERVICIOS  GENERALES"/>
    <s v="1.3 - Defensa nacional"/>
    <s v="1.3.01 - Defensa militar"/>
    <s v="2.2 - CONTRATACIÓN DE SERVICIOS"/>
    <s v="2.2.8 - OTROS SERVICIOS NO INCLUIDOS EN CONCEPTOS ANTERIORES"/>
    <s v="N"/>
    <s v="00 - N/A"/>
    <s v="10 - FONDO GENERAL"/>
    <s v="99 - MULTIPROVINCIAL"/>
    <s v="(en blanco)"/>
    <n v="300000"/>
    <n v="0"/>
  </r>
  <r>
    <s v="2026"/>
    <x v="0"/>
    <x v="0"/>
    <x v="0"/>
    <x v="0"/>
    <s v="2 - Poder Ejecutivo"/>
    <s v="0203 - MINISTERIO DE DEFENSA"/>
    <s v="0003 - SERVICIOS DE PESCA"/>
    <s v="1 - SERVICIOS  GENERALES"/>
    <s v="1.3 - Defensa nacional"/>
    <s v="1.3.01 - Defensa militar"/>
    <s v="2.3 - MATERIALES Y SUMINISTROS"/>
    <s v="2.3.1 - ALIMENTOS Y PRODUCTOS AGROFORESTALES"/>
    <s v="N"/>
    <s v="00 - N/A"/>
    <s v="10 - FONDO GENERAL"/>
    <s v="99 - MULTIPROVINCIAL"/>
    <s v="(en blanco)"/>
    <n v="2100000"/>
    <n v="1369630"/>
  </r>
  <r>
    <s v="2026"/>
    <x v="0"/>
    <x v="0"/>
    <x v="0"/>
    <x v="0"/>
    <s v="2 - Poder Ejecutivo"/>
    <s v="0203 - MINISTERIO DE DEFENSA"/>
    <s v="0003 - SERVICIOS DE PESCA"/>
    <s v="1 - SERVICIOS  GENERALES"/>
    <s v="1.3 - Defensa nacional"/>
    <s v="1.3.01 - Defensa militar"/>
    <s v="2.3 - MATERIALES Y SUMINISTROS"/>
    <s v="2.3.2 - TEXTILES Y VESTUARIOS"/>
    <s v="N"/>
    <s v="00 - N/A"/>
    <s v="10 - FONDO GENERAL"/>
    <s v="99 - MULTIPROVINCIAL"/>
    <s v="(en blanco)"/>
    <n v="950000"/>
    <n v="495031.83999999997"/>
  </r>
  <r>
    <s v="2026"/>
    <x v="0"/>
    <x v="0"/>
    <x v="0"/>
    <x v="0"/>
    <s v="2 - Poder Ejecutivo"/>
    <s v="0203 - MINISTERIO DE DEFENSA"/>
    <s v="0003 - SERVICIOS DE PESCA"/>
    <s v="1 - SERVICIOS  GENERALES"/>
    <s v="1.3 - Defensa nacional"/>
    <s v="1.3.01 - Defensa militar"/>
    <s v="2.3 - MATERIALES Y SUMINISTROS"/>
    <s v="2.3.3 - PAPEL, CARTÓN E IMPRESOS"/>
    <s v="N"/>
    <s v="00 - N/A"/>
    <s v="10 - FONDO GENERAL"/>
    <s v="99 - MULTIPROVINCIAL"/>
    <s v="(en blanco)"/>
    <n v="350000"/>
    <n v="189991.8"/>
  </r>
  <r>
    <s v="2026"/>
    <x v="0"/>
    <x v="0"/>
    <x v="0"/>
    <x v="0"/>
    <s v="2 - Poder Ejecutivo"/>
    <s v="0203 - MINISTERIO DE DEFENSA"/>
    <s v="0003 - SERVICIOS DE PESCA"/>
    <s v="1 - SERVICIOS  GENERALES"/>
    <s v="1.3 - Defensa nacional"/>
    <s v="1.3.01 - Defensa militar"/>
    <s v="2.3 - MATERIALES Y SUMINISTROS"/>
    <s v="2.3.5 - CUERO, CAUCHO Y PLÁSTICO"/>
    <s v="N"/>
    <s v="00 - N/A"/>
    <s v="10 - FONDO GENERAL"/>
    <s v="99 - MULTIPROVINCIAL"/>
    <s v="(en blanco)"/>
    <n v="445000"/>
    <n v="267978"/>
  </r>
  <r>
    <s v="2026"/>
    <x v="0"/>
    <x v="0"/>
    <x v="0"/>
    <x v="0"/>
    <s v="2 - Poder Ejecutivo"/>
    <s v="0203 - MINISTERIO DE DEFENSA"/>
    <s v="0003 - SERVICIOS DE PESCA"/>
    <s v="1 - SERVICIOS  GENERALES"/>
    <s v="1.3 - Defensa nacional"/>
    <s v="1.3.01 - Defensa militar"/>
    <s v="2.3 - MATERIALES Y SUMINISTROS"/>
    <s v="2.3.6 - PRODUCTOS DE MINERALES, METÁLICOS Y NO METÁLICOS"/>
    <s v="N"/>
    <s v="00 - N/A"/>
    <s v="10 - FONDO GENERAL"/>
    <s v="99 - MULTIPROVINCIAL"/>
    <s v="(en blanco)"/>
    <n v="75000"/>
    <n v="0"/>
  </r>
  <r>
    <s v="2026"/>
    <x v="0"/>
    <x v="0"/>
    <x v="0"/>
    <x v="0"/>
    <s v="2 - Poder Ejecutivo"/>
    <s v="0203 - MINISTERIO DE DEFENSA"/>
    <s v="0003 - SERVICIOS DE PESCA"/>
    <s v="1 - SERVICIOS  GENERALES"/>
    <s v="1.3 - Defensa nacional"/>
    <s v="1.3.01 - Defensa militar"/>
    <s v="2.3 - MATERIALES Y SUMINISTROS"/>
    <s v="2.3.7 - COMBUSTIBLES, LUBRICANTES, PRODUCTOS QUÍMICOS Y CONEXOS"/>
    <s v="N"/>
    <s v="00 - N/A"/>
    <s v="10 - FONDO GENERAL"/>
    <s v="99 - MULTIPROVINCIAL"/>
    <s v="(en blanco)"/>
    <n v="10585000"/>
    <n v="6051325.8999999994"/>
  </r>
  <r>
    <s v="2026"/>
    <x v="0"/>
    <x v="0"/>
    <x v="0"/>
    <x v="0"/>
    <s v="2 - Poder Ejecutivo"/>
    <s v="0203 - MINISTERIO DE DEFENSA"/>
    <s v="0003 - SERVICIOS DE PESCA"/>
    <s v="1 - SERVICIOS  GENERALES"/>
    <s v="1.3 - Defensa nacional"/>
    <s v="1.3.01 - Defensa militar"/>
    <s v="2.3 - MATERIALES Y SUMINISTROS"/>
    <s v="2.3.9 - PRODUCTOS Y ÚTILES VARIOS"/>
    <s v="N"/>
    <s v="00 - N/A"/>
    <s v="10 - FONDO GENERAL"/>
    <s v="99 - MULTIPROVINCIAL"/>
    <s v="(en blanco)"/>
    <n v="1536523"/>
    <n v="1077328.82"/>
  </r>
  <r>
    <s v="2026"/>
    <x v="0"/>
    <x v="0"/>
    <x v="0"/>
    <x v="0"/>
    <s v="2 - Poder Ejecutivo"/>
    <s v="0203 - MINISTERIO DE DEFENSA"/>
    <s v="0004 - INSTITUTO DE SEGURIDAD SOCIAL DE LAS FUERZAS ARMADAS"/>
    <s v="4 - SERVICIOS SOCIALES"/>
    <s v="4.5 - Protección social"/>
    <s v="4.5.10 - Asistencia social"/>
    <s v="2.1 - REMUNERACIONES Y CONTRIBUCIONES"/>
    <s v="2.1.1 - REMUNERACIONES"/>
    <s v="N"/>
    <s v="00 - N/A"/>
    <s v="10 - FONDO GENERAL"/>
    <s v="99 - MULTIPROVINCIAL"/>
    <s v="(en blanco)"/>
    <n v="80389876"/>
    <n v="43257400"/>
  </r>
  <r>
    <s v="2026"/>
    <x v="0"/>
    <x v="0"/>
    <x v="0"/>
    <x v="0"/>
    <s v="2 - Poder Ejecutivo"/>
    <s v="0203 - MINISTERIO DE DEFENSA"/>
    <s v="0004 - INSTITUTO DE SEGURIDAD SOCIAL DE LAS FUERZAS ARMADAS"/>
    <s v="4 - SERVICIOS SOCIALES"/>
    <s v="4.5 - Protección social"/>
    <s v="4.5.10 - Asistencia social"/>
    <s v="2.1 - REMUNERACIONES Y CONTRIBUCIONES"/>
    <s v="2.1.5 - CONTRIBUCIONES A LA SEGURIDAD SOCIAL"/>
    <s v="N"/>
    <s v="00 - N/A"/>
    <s v="10 - FONDO GENERAL"/>
    <s v="99 - MULTIPROVINCIAL"/>
    <s v="(en blanco)"/>
    <n v="2302615"/>
    <n v="1323798.8400000001"/>
  </r>
  <r>
    <s v="2026"/>
    <x v="0"/>
    <x v="0"/>
    <x v="0"/>
    <x v="0"/>
    <s v="2 - Poder Ejecutivo"/>
    <s v="0203 - MINISTERIO DE DEFENSA"/>
    <s v="0004 - INSTITUTO DE SEGURIDAD SOCIAL DE LAS FUERZAS ARMADAS"/>
    <s v="4 - SERVICIOS SOCIALES"/>
    <s v="4.5 - Protección social"/>
    <s v="4.5.10 - Asistencia social"/>
    <s v="2.2 - CONTRATACIÓN DE SERVICIOS"/>
    <s v="2.2.1 - SERVICIOS BÁSICOS"/>
    <s v="N"/>
    <s v="00 - N/A"/>
    <s v="10 - FONDO GENERAL"/>
    <s v="99 - MULTIPROVINCIAL"/>
    <s v="(en blanco)"/>
    <n v="6240000"/>
    <n v="3038693.0700000003"/>
  </r>
  <r>
    <s v="2026"/>
    <x v="0"/>
    <x v="0"/>
    <x v="0"/>
    <x v="0"/>
    <s v="2 - Poder Ejecutivo"/>
    <s v="0203 - MINISTERIO DE DEFENSA"/>
    <s v="0004 - INSTITUTO DE SEGURIDAD SOCIAL DE LAS FUERZAS ARMADAS"/>
    <s v="4 - SERVICIOS SOCIALES"/>
    <s v="4.5 - Protección social"/>
    <s v="4.5.10 - Asistencia social"/>
    <s v="2.2 - CONTRATACIÓN DE SERVICIOS"/>
    <s v="2.2.6 - SEGUROS"/>
    <s v="N"/>
    <s v="00 - N/A"/>
    <s v="10 - FONDO GENERAL"/>
    <s v="99 - MULTIPROVINCIAL"/>
    <s v="(en blanco)"/>
    <n v="1707500"/>
    <n v="859655.1"/>
  </r>
  <r>
    <s v="2026"/>
    <x v="0"/>
    <x v="0"/>
    <x v="0"/>
    <x v="0"/>
    <s v="2 - Poder Ejecutivo"/>
    <s v="0203 - MINISTERIO DE DEFENSA"/>
    <s v="0004 - INSTITUTO DE SEGURIDAD SOCIAL DE LAS FUERZAS ARMADAS"/>
    <s v="4 - SERVICIOS SOCIALES"/>
    <s v="4.5 - Protección social"/>
    <s v="4.5.10 - Asistencia social"/>
    <s v="2.3 - MATERIALES Y SUMINISTROS"/>
    <s v="2.3.1 - ALIMENTOS Y PRODUCTOS AGROFORESTALES"/>
    <s v="N"/>
    <s v="00 - N/A"/>
    <s v="10 - FONDO GENERAL"/>
    <s v="99 - MULTIPROVINCIAL"/>
    <s v="(en blanco)"/>
    <n v="9120000"/>
    <n v="5311440"/>
  </r>
  <r>
    <s v="2026"/>
    <x v="0"/>
    <x v="0"/>
    <x v="0"/>
    <x v="0"/>
    <s v="2 - Poder Ejecutivo"/>
    <s v="0203 - MINISTERIO DE DEFENSA"/>
    <s v="0004 - INSTITUTO DE SEGURIDAD SOCIAL DE LAS FUERZAS ARMADAS"/>
    <s v="4 - SERVICIOS SOCIALES"/>
    <s v="4.5 - Protección social"/>
    <s v="4.5.10 - Asistencia social"/>
    <s v="2.3 - MATERIALES Y SUMINISTROS"/>
    <s v="2.3.2 - TEXTILES Y VESTUARIOS"/>
    <s v="N"/>
    <s v="00 - N/A"/>
    <s v="10 - FONDO GENERAL"/>
    <s v="99 - MULTIPROVINCIAL"/>
    <s v="(en blanco)"/>
    <n v="0"/>
    <n v="5200.0200000000004"/>
  </r>
  <r>
    <s v="2026"/>
    <x v="0"/>
    <x v="0"/>
    <x v="0"/>
    <x v="0"/>
    <s v="2 - Poder Ejecutivo"/>
    <s v="0203 - MINISTERIO DE DEFENSA"/>
    <s v="0004 - INSTITUTO DE SEGURIDAD SOCIAL DE LAS FUERZAS ARMADAS"/>
    <s v="4 - SERVICIOS SOCIALES"/>
    <s v="4.5 - Protección social"/>
    <s v="4.5.10 - Asistencia social"/>
    <s v="2.3 - MATERIALES Y SUMINISTROS"/>
    <s v="2.3.3 - PAPEL, CARTÓN E IMPRESOS"/>
    <s v="N"/>
    <s v="00 - N/A"/>
    <s v="10 - FONDO GENERAL"/>
    <s v="99 - MULTIPROVINCIAL"/>
    <s v="(en blanco)"/>
    <n v="446769"/>
    <n v="140500.42000000001"/>
  </r>
  <r>
    <s v="2026"/>
    <x v="0"/>
    <x v="0"/>
    <x v="0"/>
    <x v="0"/>
    <s v="2 - Poder Ejecutivo"/>
    <s v="0203 - MINISTERIO DE DEFENSA"/>
    <s v="0004 - INSTITUTO DE SEGURIDAD SOCIAL DE LAS FUERZAS ARMADAS"/>
    <s v="4 - SERVICIOS SOCIALES"/>
    <s v="4.5 - Protección social"/>
    <s v="4.5.10 - Asistencia social"/>
    <s v="2.3 - MATERIALES Y SUMINISTROS"/>
    <s v="2.3.7 - COMBUSTIBLES, LUBRICANTES, PRODUCTOS QUÍMICOS Y CONEXOS"/>
    <s v="N"/>
    <s v="00 - N/A"/>
    <s v="10 - FONDO GENERAL"/>
    <s v="99 - MULTIPROVINCIAL"/>
    <s v="(en blanco)"/>
    <n v="5538000"/>
    <n v="3236100.04"/>
  </r>
  <r>
    <s v="2026"/>
    <x v="0"/>
    <x v="0"/>
    <x v="0"/>
    <x v="0"/>
    <s v="2 - Poder Ejecutivo"/>
    <s v="0203 - MINISTERIO DE DEFENSA"/>
    <s v="0004 - INSTITUTO DE SEGURIDAD SOCIAL DE LAS FUERZAS ARMADAS"/>
    <s v="4 - SERVICIOS SOCIALES"/>
    <s v="4.5 - Protección social"/>
    <s v="4.5.10 - Asistencia social"/>
    <s v="2.3 - MATERIALES Y SUMINISTROS"/>
    <s v="2.3.9 - PRODUCTOS Y ÚTILES VARIOS"/>
    <s v="N"/>
    <s v="00 - N/A"/>
    <s v="10 - FONDO GENERAL"/>
    <s v="99 - MULTIPROVINCIAL"/>
    <s v="(en blanco)"/>
    <n v="2937704"/>
    <n v="885923.24"/>
  </r>
  <r>
    <s v="2026"/>
    <x v="0"/>
    <x v="0"/>
    <x v="0"/>
    <x v="0"/>
    <s v="2 - Poder Ejecutivo"/>
    <s v="0203 - MINISTERIO DE DEFENSA"/>
    <s v="0004 - PRIMER REGIMIENTO DE LA GUARDIA PRESIDENCIAL"/>
    <s v="1 - SERVICIOS  GENERALES"/>
    <s v="1.3 - Defensa nacional"/>
    <s v="1.3.01 - Defensa militar"/>
    <s v="2.1 - REMUNERACIONES Y CONTRIBUCIONES"/>
    <s v="2.1.1 - REMUNERACIONES"/>
    <s v="N"/>
    <s v="00 - N/A"/>
    <s v="10 - FONDO GENERAL"/>
    <s v="01 - DISTRITO NACIONAL"/>
    <s v="(en blanco)"/>
    <n v="232000000"/>
    <n v="126010700"/>
  </r>
  <r>
    <s v="2026"/>
    <x v="0"/>
    <x v="0"/>
    <x v="0"/>
    <x v="0"/>
    <s v="2 - Poder Ejecutivo"/>
    <s v="0203 - MINISTERIO DE DEFENSA"/>
    <s v="0004 - PRIMER REGIMIENTO DE LA GUARDIA PRESIDENCIAL"/>
    <s v="1 - SERVICIOS  GENERALES"/>
    <s v="1.3 - Defensa nacional"/>
    <s v="1.3.01 - Defensa militar"/>
    <s v="2.1 - REMUNERACIONES Y CONTRIBUCIONES"/>
    <s v="2.1.2 - SOBRESUELDOS"/>
    <s v="N"/>
    <s v="00 - N/A"/>
    <s v="10 - FONDO GENERAL"/>
    <s v="01 - DISTRITO NACIONAL"/>
    <s v="(en blanco)"/>
    <n v="43800000"/>
    <n v="24717769.899999999"/>
  </r>
  <r>
    <s v="2026"/>
    <x v="0"/>
    <x v="0"/>
    <x v="0"/>
    <x v="0"/>
    <s v="2 - Poder Ejecutivo"/>
    <s v="0203 - MINISTERIO DE DEFENSA"/>
    <s v="0004 - PRIMER REGIMIENTO DE LA GUARDIA PRESIDENCIAL"/>
    <s v="1 - SERVICIOS  GENERALES"/>
    <s v="1.3 - Defensa nacional"/>
    <s v="1.3.01 - Defensa militar"/>
    <s v="2.1 - REMUNERACIONES Y CONTRIBUCIONES"/>
    <s v="2.1.5 - CONTRIBUCIONES A LA SEGURIDAD SOCIAL"/>
    <s v="N"/>
    <s v="00 - N/A"/>
    <s v="10 - FONDO GENERAL"/>
    <s v="01 - DISTRITO NACIONAL"/>
    <s v="(en blanco)"/>
    <n v="1160000"/>
    <n v="638003.9600000002"/>
  </r>
  <r>
    <s v="2026"/>
    <x v="0"/>
    <x v="0"/>
    <x v="0"/>
    <x v="0"/>
    <s v="2 - Poder Ejecutivo"/>
    <s v="0203 - MINISTERIO DE DEFENSA"/>
    <s v="0004 - PRIMER REGIMIENTO DE LA GUARDIA PRESIDENCIAL"/>
    <s v="1 - SERVICIOS  GENERALES"/>
    <s v="1.3 - Defensa nacional"/>
    <s v="1.3.01 - Defensa militar"/>
    <s v="2.2 - CONTRATACIÓN DE SERVICIOS"/>
    <s v="2.2.1 - SERVICIOS BÁSICOS"/>
    <s v="N"/>
    <s v="00 - N/A"/>
    <s v="10 - FONDO GENERAL"/>
    <s v="01 - DISTRITO NACIONAL"/>
    <s v="(en blanco)"/>
    <n v="1100000"/>
    <n v="427923.19999999995"/>
  </r>
  <r>
    <s v="2026"/>
    <x v="0"/>
    <x v="0"/>
    <x v="0"/>
    <x v="0"/>
    <s v="2 - Poder Ejecutivo"/>
    <s v="0203 - MINISTERIO DE DEFENSA"/>
    <s v="0004 - PRIMER REGIMIENTO DE LA GUARDIA PRESIDENCIAL"/>
    <s v="1 - SERVICIOS  GENERALES"/>
    <s v="1.3 - Defensa nacional"/>
    <s v="1.3.01 - Defensa militar"/>
    <s v="2.2 - CONTRATACIÓN DE SERVICIOS"/>
    <s v="2.2.2 - PUBLICIDAD, IMPRESIÓN Y ENCUADERNACIÓN"/>
    <s v="N"/>
    <s v="00 - N/A"/>
    <s v="10 - FONDO GENERAL"/>
    <s v="01 - DISTRITO NACIONAL"/>
    <s v="(en blanco)"/>
    <n v="1100000"/>
    <n v="0"/>
  </r>
  <r>
    <s v="2026"/>
    <x v="0"/>
    <x v="0"/>
    <x v="0"/>
    <x v="0"/>
    <s v="2 - Poder Ejecutivo"/>
    <s v="0203 - MINISTERIO DE DEFENSA"/>
    <s v="0004 - PRIMER REGIMIENTO DE LA GUARDIA PRESIDENCIAL"/>
    <s v="1 - SERVICIOS  GENERALES"/>
    <s v="1.3 - Defensa nacional"/>
    <s v="1.3.01 - Defensa militar"/>
    <s v="2.2 - CONTRATACIÓN DE SERVICIOS"/>
    <s v="2.2.3 - VIÁTICOS"/>
    <s v="N"/>
    <s v="00 - N/A"/>
    <s v="10 - FONDO GENERAL"/>
    <s v="01 - DISTRITO NACIONAL"/>
    <s v="(en blanco)"/>
    <n v="12000000"/>
    <n v="0"/>
  </r>
  <r>
    <s v="2026"/>
    <x v="0"/>
    <x v="0"/>
    <x v="0"/>
    <x v="0"/>
    <s v="2 - Poder Ejecutivo"/>
    <s v="0203 - MINISTERIO DE DEFENSA"/>
    <s v="0004 - PRIMER REGIMIENTO DE LA GUARDIA PRESIDENCIAL"/>
    <s v="1 - SERVICIOS  GENERALES"/>
    <s v="1.3 - Defensa nacional"/>
    <s v="1.3.01 - Defensa militar"/>
    <s v="2.2 - CONTRATACIÓN DE SERVICIOS"/>
    <s v="2.2.5 - ALQUILERES Y RENTAS"/>
    <s v="N"/>
    <s v="00 - N/A"/>
    <s v="10 - FONDO GENERAL"/>
    <s v="01 - DISTRITO NACIONAL"/>
    <s v="(en blanco)"/>
    <n v="1300000"/>
    <n v="177048.55"/>
  </r>
  <r>
    <s v="2026"/>
    <x v="0"/>
    <x v="0"/>
    <x v="0"/>
    <x v="0"/>
    <s v="2 - Poder Ejecutivo"/>
    <s v="0203 - MINISTERIO DE DEFENSA"/>
    <s v="0004 - PRIMER REGIMIENTO DE LA GUARDIA PRESIDENCIAL"/>
    <s v="1 - SERVICIOS  GENERALES"/>
    <s v="1.3 - Defensa nacional"/>
    <s v="1.3.01 - Defensa militar"/>
    <s v="2.2 - CONTRATACIÓN DE SERVICIOS"/>
    <s v="2.2.6 - SEGUROS"/>
    <s v="N"/>
    <s v="00 - N/A"/>
    <s v="10 - FONDO GENERAL"/>
    <s v="01 - DISTRITO NACIONAL"/>
    <s v="(en blanco)"/>
    <n v="3000000"/>
    <n v="2613082.91"/>
  </r>
  <r>
    <s v="2026"/>
    <x v="0"/>
    <x v="0"/>
    <x v="0"/>
    <x v="0"/>
    <s v="2 - Poder Ejecutivo"/>
    <s v="0203 - MINISTERIO DE DEFENSA"/>
    <s v="0004 - PRIMER REGIMIENTO DE LA GUARDIA PRESIDENCIAL"/>
    <s v="1 - SERVICIOS  GENERALES"/>
    <s v="1.3 - Defensa nacional"/>
    <s v="1.3.01 - Defensa militar"/>
    <s v="2.2 - CONTRATACIÓN DE SERVICIOS"/>
    <s v="2.2.7 - SERVICIOS DE CONSERVACIÓN, REPARACIONES MENORES E INSTALACIONES TEMPORALES"/>
    <s v="N"/>
    <s v="00 - N/A"/>
    <s v="10 - FONDO GENERAL"/>
    <s v="01 - DISTRITO NACIONAL"/>
    <s v="(en blanco)"/>
    <n v="8700000"/>
    <n v="2875421.85"/>
  </r>
  <r>
    <s v="2026"/>
    <x v="0"/>
    <x v="0"/>
    <x v="0"/>
    <x v="0"/>
    <s v="2 - Poder Ejecutivo"/>
    <s v="0203 - MINISTERIO DE DEFENSA"/>
    <s v="0004 - PRIMER REGIMIENTO DE LA GUARDIA PRESIDENCIAL"/>
    <s v="1 - SERVICIOS  GENERALES"/>
    <s v="1.3 - Defensa nacional"/>
    <s v="1.3.01 - Defensa militar"/>
    <s v="2.2 - CONTRATACIÓN DE SERVICIOS"/>
    <s v="2.2.8 - OTROS SERVICIOS NO INCLUIDOS EN CONCEPTOS ANTERIORES"/>
    <s v="N"/>
    <s v="00 - N/A"/>
    <s v="10 - FONDO GENERAL"/>
    <s v="01 - DISTRITO NACIONAL"/>
    <s v="(en blanco)"/>
    <n v="4600000"/>
    <n v="2610545.9299999997"/>
  </r>
  <r>
    <s v="2026"/>
    <x v="0"/>
    <x v="0"/>
    <x v="0"/>
    <x v="0"/>
    <s v="2 - Poder Ejecutivo"/>
    <s v="0203 - MINISTERIO DE DEFENSA"/>
    <s v="0004 - PRIMER REGIMIENTO DE LA GUARDIA PRESIDENCIAL"/>
    <s v="1 - SERVICIOS  GENERALES"/>
    <s v="1.3 - Defensa nacional"/>
    <s v="1.3.01 - Defensa militar"/>
    <s v="2.2 - CONTRATACIÓN DE SERVICIOS"/>
    <s v="2.2.9 - OTRAS CONTRATACIONES DE SERVICIOS"/>
    <s v="N"/>
    <s v="00 - N/A"/>
    <s v="10 - FONDO GENERAL"/>
    <s v="01 - DISTRITO NACIONAL"/>
    <s v="(en blanco)"/>
    <n v="1500000"/>
    <n v="150025.15"/>
  </r>
  <r>
    <s v="2026"/>
    <x v="0"/>
    <x v="0"/>
    <x v="0"/>
    <x v="0"/>
    <s v="2 - Poder Ejecutivo"/>
    <s v="0203 - MINISTERIO DE DEFENSA"/>
    <s v="0004 - PRIMER REGIMIENTO DE LA GUARDIA PRESIDENCIAL"/>
    <s v="1 - SERVICIOS  GENERALES"/>
    <s v="1.3 - Defensa nacional"/>
    <s v="1.3.01 - Defensa militar"/>
    <s v="2.3 - MATERIALES Y SUMINISTROS"/>
    <s v="2.3.1 - ALIMENTOS Y PRODUCTOS AGROFORESTALES"/>
    <s v="N"/>
    <s v="00 - N/A"/>
    <s v="10 - FONDO GENERAL"/>
    <s v="01 - DISTRITO NACIONAL"/>
    <s v="(en blanco)"/>
    <n v="18100000"/>
    <n v="10508400"/>
  </r>
  <r>
    <s v="2026"/>
    <x v="0"/>
    <x v="0"/>
    <x v="0"/>
    <x v="0"/>
    <s v="2 - Poder Ejecutivo"/>
    <s v="0203 - MINISTERIO DE DEFENSA"/>
    <s v="0004 - PRIMER REGIMIENTO DE LA GUARDIA PRESIDENCIAL"/>
    <s v="1 - SERVICIOS  GENERALES"/>
    <s v="1.3 - Defensa nacional"/>
    <s v="1.3.01 - Defensa militar"/>
    <s v="2.3 - MATERIALES Y SUMINISTROS"/>
    <s v="2.3.2 - TEXTILES Y VESTUARIOS"/>
    <s v="N"/>
    <s v="00 - N/A"/>
    <s v="10 - FONDO GENERAL"/>
    <s v="01 - DISTRITO NACIONAL"/>
    <s v="(en blanco)"/>
    <n v="8500000"/>
    <n v="2059843.63"/>
  </r>
  <r>
    <s v="2026"/>
    <x v="0"/>
    <x v="0"/>
    <x v="0"/>
    <x v="0"/>
    <s v="2 - Poder Ejecutivo"/>
    <s v="0203 - MINISTERIO DE DEFENSA"/>
    <s v="0004 - PRIMER REGIMIENTO DE LA GUARDIA PRESIDENCIAL"/>
    <s v="1 - SERVICIOS  GENERALES"/>
    <s v="1.3 - Defensa nacional"/>
    <s v="1.3.01 - Defensa militar"/>
    <s v="2.3 - MATERIALES Y SUMINISTROS"/>
    <s v="2.3.3 - PAPEL, CARTÓN E IMPRESOS"/>
    <s v="N"/>
    <s v="00 - N/A"/>
    <s v="10 - FONDO GENERAL"/>
    <s v="01 - DISTRITO NACIONAL"/>
    <s v="(en blanco)"/>
    <n v="3600000"/>
    <n v="456274.15"/>
  </r>
  <r>
    <s v="2026"/>
    <x v="0"/>
    <x v="0"/>
    <x v="0"/>
    <x v="0"/>
    <s v="2 - Poder Ejecutivo"/>
    <s v="0203 - MINISTERIO DE DEFENSA"/>
    <s v="0004 - PRIMER REGIMIENTO DE LA GUARDIA PRESIDENCIAL"/>
    <s v="1 - SERVICIOS  GENERALES"/>
    <s v="1.3 - Defensa nacional"/>
    <s v="1.3.01 - Defensa militar"/>
    <s v="2.3 - MATERIALES Y SUMINISTROS"/>
    <s v="2.3.4 - PRODUCTOS FARMACÉUTICOS"/>
    <s v="N"/>
    <s v="00 - N/A"/>
    <s v="10 - FONDO GENERAL"/>
    <s v="01 - DISTRITO NACIONAL"/>
    <s v="(en blanco)"/>
    <n v="500000"/>
    <n v="0"/>
  </r>
  <r>
    <s v="2026"/>
    <x v="0"/>
    <x v="0"/>
    <x v="0"/>
    <x v="0"/>
    <s v="2 - Poder Ejecutivo"/>
    <s v="0203 - MINISTERIO DE DEFENSA"/>
    <s v="0004 - PRIMER REGIMIENTO DE LA GUARDIA PRESIDENCIAL"/>
    <s v="1 - SERVICIOS  GENERALES"/>
    <s v="1.3 - Defensa nacional"/>
    <s v="1.3.01 - Defensa militar"/>
    <s v="2.3 - MATERIALES Y SUMINISTROS"/>
    <s v="2.3.5 - CUERO, CAUCHO Y PLÁSTICO"/>
    <s v="N"/>
    <s v="00 - N/A"/>
    <s v="10 - FONDO GENERAL"/>
    <s v="01 - DISTRITO NACIONAL"/>
    <s v="(en blanco)"/>
    <n v="3500000"/>
    <n v="312422.01"/>
  </r>
  <r>
    <s v="2026"/>
    <x v="0"/>
    <x v="0"/>
    <x v="0"/>
    <x v="0"/>
    <s v="2 - Poder Ejecutivo"/>
    <s v="0203 - MINISTERIO DE DEFENSA"/>
    <s v="0004 - PRIMER REGIMIENTO DE LA GUARDIA PRESIDENCIAL"/>
    <s v="1 - SERVICIOS  GENERALES"/>
    <s v="1.3 - Defensa nacional"/>
    <s v="1.3.01 - Defensa militar"/>
    <s v="2.3 - MATERIALES Y SUMINISTROS"/>
    <s v="2.3.6 - PRODUCTOS DE MINERALES, METÁLICOS Y NO METÁLICOS"/>
    <s v="N"/>
    <s v="00 - N/A"/>
    <s v="10 - FONDO GENERAL"/>
    <s v="01 - DISTRITO NACIONAL"/>
    <s v="(en blanco)"/>
    <n v="750000"/>
    <n v="112003.94"/>
  </r>
  <r>
    <s v="2026"/>
    <x v="0"/>
    <x v="0"/>
    <x v="0"/>
    <x v="0"/>
    <s v="2 - Poder Ejecutivo"/>
    <s v="0203 - MINISTERIO DE DEFENSA"/>
    <s v="0004 - PRIMER REGIMIENTO DE LA GUARDIA PRESIDENCIAL"/>
    <s v="1 - SERVICIOS  GENERALES"/>
    <s v="1.3 - Defensa nacional"/>
    <s v="1.3.01 - Defensa militar"/>
    <s v="2.3 - MATERIALES Y SUMINISTROS"/>
    <s v="2.3.7 - COMBUSTIBLES, LUBRICANTES, PRODUCTOS QUÍMICOS Y CONEXOS"/>
    <s v="N"/>
    <s v="00 - N/A"/>
    <s v="10 - FONDO GENERAL"/>
    <s v="01 - DISTRITO NACIONAL"/>
    <s v="(en blanco)"/>
    <n v="19000646"/>
    <n v="2925104.8699999996"/>
  </r>
  <r>
    <s v="2026"/>
    <x v="0"/>
    <x v="0"/>
    <x v="0"/>
    <x v="0"/>
    <s v="2 - Poder Ejecutivo"/>
    <s v="0203 - MINISTERIO DE DEFENSA"/>
    <s v="0004 - PRIMER REGIMIENTO DE LA GUARDIA PRESIDENCIAL"/>
    <s v="1 - SERVICIOS  GENERALES"/>
    <s v="1.3 - Defensa nacional"/>
    <s v="1.3.01 - Defensa militar"/>
    <s v="2.3 - MATERIALES Y SUMINISTROS"/>
    <s v="2.3.9 - PRODUCTOS Y ÚTILES VARIOS"/>
    <s v="N"/>
    <s v="00 - N/A"/>
    <s v="10 - FONDO GENERAL"/>
    <s v="01 - DISTRITO NACIONAL"/>
    <s v="(en blanco)"/>
    <n v="18785000"/>
    <n v="2427397.6799999997"/>
  </r>
  <r>
    <s v="2026"/>
    <x v="0"/>
    <x v="0"/>
    <x v="0"/>
    <x v="0"/>
    <s v="2 - Poder Ejecutivo"/>
    <s v="0203 - MINISTERIO DE DEFENSA"/>
    <s v="0005 - HOSPITAL CENTRAL FUERZAS  ARMADAS"/>
    <s v="4 - SERVICIOS SOCIALES"/>
    <s v="4.2 - Salud"/>
    <s v="4.2.02 - Servicios hospitalarios"/>
    <s v="2.1 - REMUNERACIONES Y CONTRIBUCIONES"/>
    <s v="2.1.1 - REMUNERACIONES"/>
    <s v="N"/>
    <s v="00 - N/A"/>
    <s v="10 - FONDO GENERAL"/>
    <s v="99 - MULTIPROVINCIAL"/>
    <s v="(en blanco)"/>
    <n v="818583232"/>
    <n v="433628185.93000001"/>
  </r>
  <r>
    <s v="2026"/>
    <x v="0"/>
    <x v="0"/>
    <x v="0"/>
    <x v="0"/>
    <s v="2 - Poder Ejecutivo"/>
    <s v="0203 - MINISTERIO DE DEFENSA"/>
    <s v="0005 - HOSPITAL CENTRAL FUERZAS  ARMADAS"/>
    <s v="4 - SERVICIOS SOCIALES"/>
    <s v="4.2 - Salud"/>
    <s v="4.2.02 - Servicios hospitalarios"/>
    <s v="2.1 - REMUNERACIONES Y CONTRIBUCIONES"/>
    <s v="2.1.5 - CONTRIBUCIONES A LA SEGURIDAD SOCIAL"/>
    <s v="N"/>
    <s v="00 - N/A"/>
    <s v="10 - FONDO GENERAL"/>
    <s v="99 - MULTIPROVINCIAL"/>
    <s v="(en blanco)"/>
    <n v="19430186"/>
    <n v="11624341.029999997"/>
  </r>
  <r>
    <s v="2026"/>
    <x v="0"/>
    <x v="0"/>
    <x v="0"/>
    <x v="0"/>
    <s v="2 - Poder Ejecutivo"/>
    <s v="0203 - MINISTERIO DE DEFENSA"/>
    <s v="0005 - HOSPITAL CENTRAL FUERZAS  ARMADAS"/>
    <s v="4 - SERVICIOS SOCIALES"/>
    <s v="4.2 - Salud"/>
    <s v="4.2.02 - Servicios hospitalarios"/>
    <s v="2.2 - CONTRATACIÓN DE SERVICIOS"/>
    <s v="2.2.1 - SERVICIOS BÁSICOS"/>
    <s v="N"/>
    <s v="00 - N/A"/>
    <s v="10 - FONDO GENERAL"/>
    <s v="99 - MULTIPROVINCIAL"/>
    <s v="(en blanco)"/>
    <n v="36256732"/>
    <n v="21616265.239999998"/>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10 - FONDO GENERAL"/>
    <s v="99 - MULTIPROVINCIAL"/>
    <s v="(en blanco)"/>
    <n v="140747"/>
    <n v="325892.40000000002"/>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20 - FONDOS CON DESTINO ESPECÍFICO"/>
    <s v="99 - MULTIPROVINCIAL"/>
    <s v="(en blanco)"/>
    <n v="0"/>
    <n v="0"/>
  </r>
  <r>
    <s v="2026"/>
    <x v="0"/>
    <x v="0"/>
    <x v="0"/>
    <x v="0"/>
    <s v="2 - Poder Ejecutivo"/>
    <s v="0203 - MINISTERIO DE DEFENSA"/>
    <s v="0005 - HOSPITAL CENTRAL FUERZAS  ARMADAS"/>
    <s v="4 - SERVICIOS SOCIALES"/>
    <s v="4.2 - Salud"/>
    <s v="4.2.02 - Servicios hospitalarios"/>
    <s v="2.2 - CONTRATACIÓN DE SERVICIOS"/>
    <s v="2.2.5 - ALQUILERES Y RENTAS"/>
    <s v="N"/>
    <s v="00 - N/A"/>
    <s v="10 - FONDO GENERAL"/>
    <s v="99 - MULTIPROVINCIAL"/>
    <s v="(en blanco)"/>
    <n v="1640000"/>
    <n v="1455336.48"/>
  </r>
  <r>
    <s v="2026"/>
    <x v="0"/>
    <x v="0"/>
    <x v="0"/>
    <x v="0"/>
    <s v="2 - Poder Ejecutivo"/>
    <s v="0203 - MINISTERIO DE DEFENSA"/>
    <s v="0005 - HOSPITAL CENTRAL FUERZAS  ARMADAS"/>
    <s v="4 - SERVICIOS SOCIALES"/>
    <s v="4.2 - Salud"/>
    <s v="4.2.02 - Servicios hospitalarios"/>
    <s v="2.2 - CONTRATACIÓN DE SERVICIOS"/>
    <s v="2.2.5 - ALQUILERES Y RENTAS"/>
    <s v="N"/>
    <s v="00 - N/A"/>
    <s v="20 - FONDOS CON DESTINO ESPECÍFICO"/>
    <s v="99 - MULTIPROVINCIAL"/>
    <s v="(en blanco)"/>
    <n v="0"/>
    <n v="0"/>
  </r>
  <r>
    <s v="2026"/>
    <x v="0"/>
    <x v="0"/>
    <x v="0"/>
    <x v="0"/>
    <s v="2 - Poder Ejecutivo"/>
    <s v="0203 - MINISTERIO DE DEFENSA"/>
    <s v="0005 - HOSPITAL CENTRAL FUERZAS  ARMADAS"/>
    <s v="4 - SERVICIOS SOCIALES"/>
    <s v="4.2 - Salud"/>
    <s v="4.2.02 - Servicios hospitalarios"/>
    <s v="2.2 - CONTRATACIÓN DE SERVICIOS"/>
    <s v="2.2.6 - SEGUROS"/>
    <s v="N"/>
    <s v="00 - N/A"/>
    <s v="10 - FONDO GENERAL"/>
    <s v="99 - MULTIPROVINCIAL"/>
    <s v="(en blanco)"/>
    <n v="9760780"/>
    <n v="4571183.5999999996"/>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10 - FONDO GENERAL"/>
    <s v="99 - MULTIPROVINCIAL"/>
    <s v="(en blanco)"/>
    <n v="3212414"/>
    <n v="1075236.54"/>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3018933.85"/>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10 - FONDO GENERAL"/>
    <s v="99 - MULTIPROVINCIAL"/>
    <s v="(en blanco)"/>
    <n v="2400000"/>
    <n v="1803753.63"/>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20 - FONDOS CON DESTINO ESPECÍFICO"/>
    <s v="99 - MULTIPROVINCIAL"/>
    <s v="(en blanco)"/>
    <n v="2637200"/>
    <n v="1458822.1199999999"/>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10 - FONDO GENERAL"/>
    <s v="99 - MULTIPROVINCIAL"/>
    <s v="(en blanco)"/>
    <n v="175000"/>
    <n v="0"/>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20 - FONDOS CON DESTINO ESPECÍFICO"/>
    <s v="99 - MULTIPROVINCIAL"/>
    <s v="(en blanco)"/>
    <n v="0"/>
    <n v="365000"/>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10 - FONDO GENERAL"/>
    <s v="99 - MULTIPROVINCIAL"/>
    <s v="(en blanco)"/>
    <n v="28288421"/>
    <n v="16372690.199999999"/>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20 - FONDOS CON DESTINO ESPECÍFICO"/>
    <s v="99 - MULTIPROVINCIAL"/>
    <s v="(en blanco)"/>
    <n v="2496000"/>
    <n v="1496858"/>
  </r>
  <r>
    <s v="2026"/>
    <x v="0"/>
    <x v="0"/>
    <x v="0"/>
    <x v="0"/>
    <s v="2 - Poder Ejecutivo"/>
    <s v="0203 - MINISTERIO DE DEFENSA"/>
    <s v="0005 - HOSPITAL CENTRAL FUERZAS  ARMADAS"/>
    <s v="4 - SERVICIOS SOCIALES"/>
    <s v="4.2 - Salud"/>
    <s v="4.2.02 - Servicios hospitalarios"/>
    <s v="2.3 - MATERIALES Y SUMINISTROS"/>
    <s v="2.3.2 - TEXTILES Y VESTUARIOS"/>
    <s v="N"/>
    <s v="00 - N/A"/>
    <s v="10 - FONDO GENERAL"/>
    <s v="99 - MULTIPROVINCIAL"/>
    <s v="(en blanco)"/>
    <n v="800000"/>
    <n v="281725"/>
  </r>
  <r>
    <s v="2026"/>
    <x v="0"/>
    <x v="0"/>
    <x v="0"/>
    <x v="0"/>
    <s v="2 - Poder Ejecutivo"/>
    <s v="0203 - MINISTERIO DE DEFENSA"/>
    <s v="0005 - HOSPITAL CENTRAL FUERZAS  ARMADAS"/>
    <s v="4 - SERVICIOS SOCIALES"/>
    <s v="4.2 - Salud"/>
    <s v="4.2.02 - Servicios hospitalarios"/>
    <s v="2.3 - MATERIALES Y SUMINISTROS"/>
    <s v="2.3.2 - TEXTILES Y VESTUARIOS"/>
    <s v="N"/>
    <s v="00 - N/A"/>
    <s v="20 - FONDOS CON DESTINO ESPECÍFICO"/>
    <s v="99 - MULTIPROVINCIAL"/>
    <s v="(en blanco)"/>
    <n v="0"/>
    <n v="84016"/>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10 - FONDO GENERAL"/>
    <s v="99 - MULTIPROVINCIAL"/>
    <s v="(en blanco)"/>
    <n v="4670000"/>
    <n v="2798538.2"/>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20 - FONDOS CON DESTINO ESPECÍFICO"/>
    <s v="99 - MULTIPROVINCIAL"/>
    <s v="(en blanco)"/>
    <n v="0"/>
    <n v="4739157.0600000005"/>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10 - FONDO GENERAL"/>
    <s v="99 - MULTIPROVINCIAL"/>
    <s v="(en blanco)"/>
    <n v="26000000"/>
    <n v="15374575.659999998"/>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20 - FONDOS CON DESTINO ESPECÍFICO"/>
    <s v="99 - MULTIPROVINCIAL"/>
    <s v="(en blanco)"/>
    <n v="24000000"/>
    <n v="6786480.0399999991"/>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10 - FONDO GENERAL"/>
    <s v="99 - MULTIPROVINCIAL"/>
    <s v="(en blanco)"/>
    <n v="100000"/>
    <n v="0"/>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20 - FONDOS CON DESTINO ESPECÍFICO"/>
    <s v="99 - MULTIPROVINCIAL"/>
    <s v="(en blanco)"/>
    <n v="0"/>
    <n v="2035.5"/>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10 - FONDO GENERAL"/>
    <s v="99 - MULTIPROVINCIAL"/>
    <s v="(en blanco)"/>
    <n v="490000"/>
    <n v="0"/>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20 - FONDOS CON DESTINO ESPECÍFICO"/>
    <s v="99 - MULTIPROVINCIAL"/>
    <s v="(en blanco)"/>
    <n v="0"/>
    <n v="1496591.9400000002"/>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10 - FONDO GENERAL"/>
    <s v="99 - MULTIPROVINCIAL"/>
    <s v="(en blanco)"/>
    <n v="34950000"/>
    <n v="15916247.99"/>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20 - FONDOS CON DESTINO ESPECÍFICO"/>
    <s v="99 - MULTIPROVINCIAL"/>
    <s v="(en blanco)"/>
    <n v="12000000"/>
    <n v="8494315.870000001"/>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10 - FONDO GENERAL"/>
    <s v="99 - MULTIPROVINCIAL"/>
    <s v="(en blanco)"/>
    <n v="34300000"/>
    <n v="13643343.139999997"/>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20 - FONDOS CON DESTINO ESPECÍFICO"/>
    <s v="99 - MULTIPROVINCIAL"/>
    <s v="(en blanco)"/>
    <n v="48079419"/>
    <n v="21316025.1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1 - REMUNERACIONES"/>
    <s v="N"/>
    <s v="00 - N/A"/>
    <s v="10 - FONDO GENERAL"/>
    <s v="01 - DISTRITO NACIONAL"/>
    <s v="(en blanco)"/>
    <n v="32881868"/>
    <n v="17705620.73000000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01 - DISTRITO NACIONAL"/>
    <s v="(en blanco)"/>
    <n v="793968"/>
    <n v="446070.2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1 - SERVICIOS BÁSICOS"/>
    <s v="N"/>
    <s v="00 - N/A"/>
    <s v="10 - FONDO GENERAL"/>
    <s v="01 - DISTRITO NACIONAL"/>
    <s v="(en blanco)"/>
    <n v="1095120"/>
    <n v="590513.45000000007"/>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2 - PUBLICIDAD, IMPRESIÓN Y ENCUADERNACIÓN"/>
    <s v="N"/>
    <s v="00 - N/A"/>
    <s v="10 - FONDO GENERAL"/>
    <s v="01 - DISTRITO NACIONAL"/>
    <s v="(en blanco)"/>
    <n v="20000"/>
    <n v="7965"/>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10 - FONDO GENERAL"/>
    <s v="01 - DISTRITO NACIONAL"/>
    <s v="(en blanco)"/>
    <n v="2646000"/>
    <n v="16012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20 - FONDOS CON DESTINO ESPECÍFICO"/>
    <s v="01 - DISTRITO NACIONAL"/>
    <s v="(en blanco)"/>
    <n v="0"/>
    <n v="283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5 - ALQUILERES Y RENTAS"/>
    <s v="N"/>
    <s v="00 - N/A"/>
    <s v="10 - FONDO GENERAL"/>
    <s v="01 - DISTRITO NACIONAL"/>
    <s v="(en blanco)"/>
    <n v="205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6 - SEGUROS"/>
    <s v="N"/>
    <s v="00 - N/A"/>
    <s v="10 - FONDO GENERAL"/>
    <s v="01 - DISTRITO NACIONAL"/>
    <s v="(en blanco)"/>
    <n v="411800"/>
    <n v="161072.0800000000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01 - DISTRITO NACIONAL"/>
    <s v="(en blanco)"/>
    <n v="990000"/>
    <n v="577746.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20 - FONDOS CON DESTINO ESPECÍFICO"/>
    <s v="01 - DISTRITO NACIONAL"/>
    <s v="(en blanco)"/>
    <n v="20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01 - DISTRITO NACIONAL"/>
    <s v="(en blanco)"/>
    <n v="1030000"/>
    <n v="43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20 - FONDOS CON DESTINO ESPECÍFICO"/>
    <s v="01 - DISTRITO NACIONAL"/>
    <s v="(en blanco)"/>
    <n v="0"/>
    <n v="65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01 - DISTRITO NACIONAL"/>
    <s v="(en blanco)"/>
    <n v="6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01 - DISTRITO NACIONAL"/>
    <s v="(en blanco)"/>
    <n v="2543000"/>
    <n v="13974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20 - FONDOS CON DESTINO ESPECÍFICO"/>
    <s v="01 - DISTRITO NACIONAL"/>
    <s v="(en blanco)"/>
    <n v="3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2 - TEXTILES Y VESTUARIOS"/>
    <s v="N"/>
    <s v="00 - N/A"/>
    <s v="10 - FONDO GENERAL"/>
    <s v="01 - DISTRITO NACIONAL"/>
    <s v="(en blanco)"/>
    <n v="500000"/>
    <n v="139617.6000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10 - FONDO GENERAL"/>
    <s v="01 - DISTRITO NACIONAL"/>
    <s v="(en blanco)"/>
    <n v="660000"/>
    <n v="397530.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20 - FONDOS CON DESTINO ESPECÍFICO"/>
    <s v="01 - DISTRITO NACIONAL"/>
    <s v="(en blanco)"/>
    <n v="10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4 - PRODUCTOS FARMACÉUTICOS"/>
    <s v="N"/>
    <s v="00 - N/A"/>
    <s v="10 - FONDO GENERAL"/>
    <s v="01 - DISTRITO NACIONAL"/>
    <s v="(en blanco)"/>
    <n v="125000"/>
    <n v="4135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5 - CUERO, CAUCHO Y PLÁSTICO"/>
    <s v="N"/>
    <s v="00 - N/A"/>
    <s v="10 - FONDO GENERAL"/>
    <s v="01 - DISTRITO NACIONAL"/>
    <s v="(en blanco)"/>
    <n v="18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01 - DISTRITO NACIONAL"/>
    <s v="(en blanco)"/>
    <n v="128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20 - FONDOS CON DESTINO ESPECÍFICO"/>
    <s v="01 - DISTRITO NACIONAL"/>
    <s v="(en blanco)"/>
    <n v="94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01 - DISTRITO NACIONAL"/>
    <s v="(en blanco)"/>
    <n v="3105349"/>
    <n v="1801666.3"/>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20 - FONDOS CON DESTINO ESPECÍFICO"/>
    <s v="01 - DISTRITO NACIONAL"/>
    <s v="(en blanco)"/>
    <n v="395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10 - FONDO GENERAL"/>
    <s v="01 - DISTRITO NACIONAL"/>
    <s v="(en blanco)"/>
    <n v="1365000"/>
    <n v="1169310.260000000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20 - FONDOS CON DESTINO ESPECÍFICO"/>
    <s v="01 - DISTRITO NACIONAL"/>
    <s v="(en blanco)"/>
    <n v="0"/>
    <n v="43949.1"/>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1 - REMUNERACIONES"/>
    <s v="N"/>
    <s v="00 - N/A"/>
    <s v="10 - FONDO GENERAL"/>
    <s v="99 - MULTIPROVINCIAL"/>
    <s v="(en blanco)"/>
    <n v="27551876"/>
    <n v="14767756.860000003"/>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2 - SOBRESUELDOS"/>
    <s v="N"/>
    <s v="00 - N/A"/>
    <s v="10 - FONDO GENERAL"/>
    <s v="99 - MULTIPROVINCIAL"/>
    <s v="(en blanco)"/>
    <n v="3840000"/>
    <n v="1878000"/>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5 - CONTRIBUCIONES A LA SEGURIDAD SOCIAL"/>
    <s v="N"/>
    <s v="00 - N/A"/>
    <s v="10 - FONDO GENERAL"/>
    <s v="99 - MULTIPROVINCIAL"/>
    <s v="(en blanco)"/>
    <n v="593951"/>
    <n v="378435.13999999996"/>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3 - VIÁTICOS"/>
    <s v="N"/>
    <s v="00 - N/A"/>
    <s v="10 - FONDO GENERAL"/>
    <s v="99 - MULTIPROVINCIAL"/>
    <s v="(en blanco)"/>
    <n v="552000"/>
    <n v="1380937"/>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4 - TRANSPORTE Y ALMACENAJE"/>
    <s v="N"/>
    <s v="00 - N/A"/>
    <s v="10 - FONDO GENERAL"/>
    <s v="99 - MULTIPROVINCIAL"/>
    <s v="(en blanco)"/>
    <n v="2700000"/>
    <n v="0"/>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5 - ALQUILERES Y RENTAS"/>
    <s v="N"/>
    <s v="00 - N/A"/>
    <s v="10 - FONDO GENERAL"/>
    <s v="99 - MULTIPROVINCIAL"/>
    <s v="(en blanco)"/>
    <n v="2092578"/>
    <n v="32945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6 - SEGUROS"/>
    <s v="N"/>
    <s v="00 - N/A"/>
    <s v="10 - FONDO GENERAL"/>
    <s v="99 - MULTIPROVINCIAL"/>
    <s v="(en blanco)"/>
    <n v="350000"/>
    <n v="162810"/>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7 - SERVICIOS DE CONSERVACIÓN, REPARACIONES MENORES E INSTALACIONES TEMPORALES"/>
    <s v="N"/>
    <s v="00 - N/A"/>
    <s v="10 - FONDO GENERAL"/>
    <s v="99 - MULTIPROVINCIAL"/>
    <s v="(en blanco)"/>
    <n v="1771738"/>
    <n v="1459927.8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8 - OTROS SERVICIOS NO INCLUIDOS EN CONCEPTOS ANTERIORES"/>
    <s v="N"/>
    <s v="00 - N/A"/>
    <s v="10 - FONDO GENERAL"/>
    <s v="99 - MULTIPROVINCIAL"/>
    <s v="(en blanco)"/>
    <n v="3084376"/>
    <n v="1274500"/>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9 - OTRAS CONTRATACIONES DE SERVICIOS"/>
    <s v="N"/>
    <s v="00 - N/A"/>
    <s v="10 - FONDO GENERAL"/>
    <s v="99 - MULTIPROVINCIAL"/>
    <s v="(en blanco)"/>
    <n v="2926886"/>
    <n v="1333535.33"/>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1 - ALIMENTOS Y PRODUCTOS AGROFORESTALES"/>
    <s v="N"/>
    <s v="00 - N/A"/>
    <s v="10 - FONDO GENERAL"/>
    <s v="99 - MULTIPROVINCIAL"/>
    <s v="(en blanco)"/>
    <n v="3732000"/>
    <n v="294201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2 - TEXTILES Y VESTUARIOS"/>
    <s v="N"/>
    <s v="00 - N/A"/>
    <s v="10 - FONDO GENERAL"/>
    <s v="99 - MULTIPROVINCIAL"/>
    <s v="(en blanco)"/>
    <n v="1300000"/>
    <n v="532292.1"/>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3 - PAPEL, CARTÓN E IMPRESOS"/>
    <s v="N"/>
    <s v="00 - N/A"/>
    <s v="10 - FONDO GENERAL"/>
    <s v="99 - MULTIPROVINCIAL"/>
    <s v="(en blanco)"/>
    <n v="700000"/>
    <n v="234395.2"/>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4 - PRODUCTOS FARMACÉUTICOS"/>
    <s v="N"/>
    <s v="00 - N/A"/>
    <s v="10 - FONDO GENERAL"/>
    <s v="99 - MULTIPROVINCIAL"/>
    <s v="(en blanco)"/>
    <n v="176400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5 - CUERO, CAUCHO Y PLÁSTICO"/>
    <s v="N"/>
    <s v="00 - N/A"/>
    <s v="10 - FONDO GENERAL"/>
    <s v="99 - MULTIPROVINCIAL"/>
    <s v="(en blanco)"/>
    <n v="9000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6 - PRODUCTOS DE MINERALES, METÁLICOS Y NO METÁLICOS"/>
    <s v="N"/>
    <s v="00 - N/A"/>
    <s v="10 - FONDO GENERAL"/>
    <s v="99 - MULTIPROVINCIAL"/>
    <s v="(en blanco)"/>
    <n v="187955"/>
    <n v="737.5"/>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7 - COMBUSTIBLES, LUBRICANTES, PRODUCTOS QUÍMICOS Y CONEXOS"/>
    <s v="N"/>
    <s v="00 - N/A"/>
    <s v="10 - FONDO GENERAL"/>
    <s v="99 - MULTIPROVINCIAL"/>
    <s v="(en blanco)"/>
    <n v="3232060"/>
    <n v="176416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9 - PRODUCTOS Y ÚTILES VARIOS"/>
    <s v="N"/>
    <s v="00 - N/A"/>
    <s v="10 - FONDO GENERAL"/>
    <s v="99 - MULTIPROVINCIAL"/>
    <s v="(en blanco)"/>
    <n v="1714634"/>
    <n v="400045.869999999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1 - REMUNERACIONES"/>
    <s v="N"/>
    <s v="00 - N/A"/>
    <s v="10 - FONDO GENERAL"/>
    <s v="01 - DISTRITO NACIONAL"/>
    <s v="(en blanco)"/>
    <n v="14261063"/>
    <n v="7676239.1999999993"/>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5 - CONTRIBUCIONES A LA SEGURIDAD SOCIAL"/>
    <s v="N"/>
    <s v="00 - N/A"/>
    <s v="10 - FONDO GENERAL"/>
    <s v="01 - DISTRITO NACIONAL"/>
    <s v="(en blanco)"/>
    <n v="61850"/>
    <n v="21761.25"/>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1 - SERVICIOS BÁSICOS"/>
    <s v="N"/>
    <s v="00 - N/A"/>
    <s v="10 - FONDO GENERAL"/>
    <s v="01 - DISTRITO NACIONAL"/>
    <s v="(en blanco)"/>
    <n v="330000"/>
    <n v="168888.78"/>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5 - ALQUILERES Y RENTAS"/>
    <s v="N"/>
    <s v="00 - N/A"/>
    <s v="20 - FONDOS CON DESTINO ESPECÍFICO"/>
    <s v="01 - DISTRITO NACIONAL"/>
    <s v="(en blanco)"/>
    <n v="500000"/>
    <n v="262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6 - SEGUROS"/>
    <s v="N"/>
    <s v="00 - N/A"/>
    <s v="10 - FONDO GENERAL"/>
    <s v="01 - DISTRITO NACIONAL"/>
    <s v="(en blanco)"/>
    <n v="35620"/>
    <n v="21105"/>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7 - SERVICIOS DE CONSERVACIÓN, REPARACIONES MENORES E INSTALACIONES TEMPORALES"/>
    <s v="N"/>
    <s v="00 - N/A"/>
    <s v="20 - FONDOS CON DESTINO ESPECÍFICO"/>
    <s v="01 - DISTRITO NACIONAL"/>
    <s v="(en blanco)"/>
    <n v="200000"/>
    <n v="201384.68"/>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20 - FONDOS CON DESTINO ESPECÍFICO"/>
    <s v="01 - DISTRITO NACIONAL"/>
    <s v="(en blanco)"/>
    <n v="400000"/>
    <n v="3771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9 - OTRAS CONTRATACIONES DE SERVICIOS"/>
    <s v="N"/>
    <s v="00 - N/A"/>
    <s v="20 - FONDOS CON DESTINO ESPECÍFICO"/>
    <s v="01 - DISTRITO NACIONAL"/>
    <s v="(en blanco)"/>
    <n v="20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10 - FONDO GENERAL"/>
    <s v="01 - DISTRITO NACIONAL"/>
    <s v="(en blanco)"/>
    <n v="4065000"/>
    <n v="2370247.3200000003"/>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20 - FONDOS CON DESTINO ESPECÍFICO"/>
    <s v="01 - DISTRITO NACIONAL"/>
    <s v="(en blanco)"/>
    <n v="200000"/>
    <n v="46941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10 - FONDO GENERAL"/>
    <s v="01 - DISTRITO NACIONAL"/>
    <s v="(en blanco)"/>
    <n v="40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20 - FONDOS CON DESTINO ESPECÍFICO"/>
    <s v="01 - DISTRITO NACIONAL"/>
    <s v="(en blanco)"/>
    <n v="500000"/>
    <n v="249490.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10 - FONDO GENERAL"/>
    <s v="01 - DISTRITO NACIONAL"/>
    <s v="(en blanco)"/>
    <n v="161832"/>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20 - FONDOS CON DESTINO ESPECÍFICO"/>
    <s v="01 - DISTRITO NACIONAL"/>
    <s v="(en blanco)"/>
    <n v="43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4 - PRODUCTOS FARMACÉUTICOS"/>
    <s v="N"/>
    <s v="00 - N/A"/>
    <s v="10 - FONDO GENERAL"/>
    <s v="01 - DISTRITO NACIONAL"/>
    <s v="(en blanco)"/>
    <n v="10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6 - PRODUCTOS DE MINERALES, METÁLICOS Y NO METÁLICOS"/>
    <s v="N"/>
    <s v="00 - N/A"/>
    <s v="20 - FONDOS CON DESTINO ESPECÍFICO"/>
    <s v="01 - DISTRITO NACIONAL"/>
    <s v="(en blanco)"/>
    <n v="5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7 - COMBUSTIBLES, LUBRICANTES, PRODUCTOS QUÍMICOS Y CONEXOS"/>
    <s v="N"/>
    <s v="00 - N/A"/>
    <s v="10 - FONDO GENERAL"/>
    <s v="01 - DISTRITO NACIONAL"/>
    <s v="(en blanco)"/>
    <n v="2200000"/>
    <n v="12865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10 - FONDO GENERAL"/>
    <s v="01 - DISTRITO NACIONAL"/>
    <s v="(en blanco)"/>
    <n v="465561"/>
    <n v="595166.3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20 - FONDOS CON DESTINO ESPECÍFICO"/>
    <s v="01 - DISTRITO NACIONAL"/>
    <s v="(en blanco)"/>
    <n v="1440000"/>
    <n v="372439.27"/>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1 - REMUNERACIONES"/>
    <s v="N"/>
    <s v="00 - N/A"/>
    <s v="10 - FONDO GENERAL"/>
    <s v="99 - MULTIPROVINCIAL"/>
    <s v="(en blanco)"/>
    <n v="27350168"/>
    <n v="14762412.299999997"/>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2 - SOBRESUELDOS"/>
    <s v="N"/>
    <s v="00 - N/A"/>
    <s v="10 - FONDO GENERAL"/>
    <s v="99 - MULTIPROVINCIAL"/>
    <s v="(en blanco)"/>
    <n v="4200000"/>
    <n v="24500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5 - CONTRIBUCIONES A LA SEGURIDAD SOCIAL"/>
    <s v="N"/>
    <s v="00 - N/A"/>
    <s v="10 - FONDO GENERAL"/>
    <s v="99 - MULTIPROVINCIAL"/>
    <s v="(en blanco)"/>
    <n v="558588"/>
    <n v="325826.7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3 - VIÁTICOS"/>
    <s v="N"/>
    <s v="00 - N/A"/>
    <s v="10 - FONDO GENERAL"/>
    <s v="99 - MULTIPROVINCIAL"/>
    <s v="(en blanco)"/>
    <n v="2340000"/>
    <n v="1256486.7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4 - TRANSPORTE Y ALMACENAJE"/>
    <s v="N"/>
    <s v="00 - N/A"/>
    <s v="10 - FONDO GENERAL"/>
    <s v="99 - MULTIPROVINCIAL"/>
    <s v="(en blanco)"/>
    <n v="900000"/>
    <n v="443913.5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5 - ALQUILERES Y RENTAS"/>
    <s v="N"/>
    <s v="00 - N/A"/>
    <s v="10 - FONDO GENERAL"/>
    <s v="99 - MULTIPROVINCIAL"/>
    <s v="(en blanco)"/>
    <n v="4180000"/>
    <n v="2522839.2999999998"/>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6 - SEGUROS"/>
    <s v="N"/>
    <s v="00 - N/A"/>
    <s v="10 - FONDO GENERAL"/>
    <s v="99 - MULTIPROVINCIAL"/>
    <s v="(en blanco)"/>
    <n v="257960"/>
    <n v="6331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925934"/>
    <n v="1786103.44000000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8 - OTROS SERVICIOS NO INCLUIDOS EN CONCEPTOS ANTERIORES"/>
    <s v="N"/>
    <s v="00 - N/A"/>
    <s v="10 - FONDO GENERAL"/>
    <s v="99 - MULTIPROVINCIAL"/>
    <s v="(en blanco)"/>
    <n v="6545075"/>
    <n v="9246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9 - OTRAS CONTRATACIONES DE SERVICIOS"/>
    <s v="N"/>
    <s v="00 - N/A"/>
    <s v="10 - FONDO GENERAL"/>
    <s v="99 - MULTIPROVINCIAL"/>
    <s v="(en blanco)"/>
    <n v="2198500"/>
    <n v="1375695.94"/>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1 - ALIMENTOS Y PRODUCTOS AGROFORESTALES"/>
    <s v="N"/>
    <s v="00 - N/A"/>
    <s v="10 - FONDO GENERAL"/>
    <s v="99 - MULTIPROVINCIAL"/>
    <s v="(en blanco)"/>
    <n v="3350006"/>
    <n v="2003545.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2 - TEXTILES Y VESTUARIOS"/>
    <s v="N"/>
    <s v="00 - N/A"/>
    <s v="10 - FONDO GENERAL"/>
    <s v="99 - MULTIPROVINCIAL"/>
    <s v="(en blanco)"/>
    <n v="850000"/>
    <n v="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3 - PAPEL, CARTÓN E IMPRESOS"/>
    <s v="N"/>
    <s v="00 - N/A"/>
    <s v="10 - FONDO GENERAL"/>
    <s v="99 - MULTIPROVINCIAL"/>
    <s v="(en blanco)"/>
    <n v="955535"/>
    <n v="134630.91999999998"/>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6 - PRODUCTOS DE MINERALES, METÁLICOS Y NO METÁLICOS"/>
    <s v="N"/>
    <s v="00 - N/A"/>
    <s v="10 - FONDO GENERAL"/>
    <s v="99 - MULTIPROVINCIAL"/>
    <s v="(en blanco)"/>
    <n v="699677"/>
    <n v="30562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7 - COMBUSTIBLES, LUBRICANTES, PRODUCTOS QUÍMICOS Y CONEXOS"/>
    <s v="N"/>
    <s v="00 - N/A"/>
    <s v="10 - FONDO GENERAL"/>
    <s v="99 - MULTIPROVINCIAL"/>
    <s v="(en blanco)"/>
    <n v="3326000"/>
    <n v="13704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9 - PRODUCTOS Y ÚTILES VARIOS"/>
    <s v="N"/>
    <s v="00 - N/A"/>
    <s v="10 - FONDO GENERAL"/>
    <s v="99 - MULTIPROVINCIAL"/>
    <s v="(en blanco)"/>
    <n v="3502819"/>
    <n v="153007.69999999998"/>
  </r>
  <r>
    <s v="2026"/>
    <x v="0"/>
    <x v="0"/>
    <x v="0"/>
    <x v="0"/>
    <s v="2 - Poder Ejecutivo"/>
    <s v="0203 - MINISTERIO DE DEFENSA"/>
    <s v="0010 - 'ESCUELA DE GRADUADOS DE ALTOS ESTUDIOS ESTRATÉGICOS' (EGAEE)"/>
    <s v="4 - SERVICIOS SOCIALES"/>
    <s v="4.4 - Educación"/>
    <s v="4.4.04 - Educación superior"/>
    <s v="2.1 - REMUNERACIONES Y CONTRIBUCIONES"/>
    <s v="2.1.1 - REMUNERACIONES"/>
    <s v="N"/>
    <s v="00 - N/A"/>
    <s v="10 - FONDO GENERAL"/>
    <s v="99 - MULTIPROVINCIAL"/>
    <s v="(en blanco)"/>
    <n v="27609400"/>
    <n v="14761600"/>
  </r>
  <r>
    <s v="2026"/>
    <x v="0"/>
    <x v="0"/>
    <x v="0"/>
    <x v="0"/>
    <s v="2 - Poder Ejecutivo"/>
    <s v="0203 - MINISTERIO DE DEFENSA"/>
    <s v="0010 - 'ESCUELA DE GRADUADOS DE ALTOS ESTUDIOS ESTRATÉGICOS' (EGAEE)"/>
    <s v="4 - SERVICIOS SOCIALES"/>
    <s v="4.4 - Educación"/>
    <s v="4.4.04 - Educación superior"/>
    <s v="2.1 - REMUNERACIONES Y CONTRIBUCIONES"/>
    <s v="2.1.2 - SOBRESUELDOS"/>
    <s v="N"/>
    <s v="00 - N/A"/>
    <s v="10 - FONDO GENERAL"/>
    <s v="99 - MULTIPROVINCIAL"/>
    <s v="(en blanco)"/>
    <n v="3000000"/>
    <n v="850000"/>
  </r>
  <r>
    <s v="2026"/>
    <x v="0"/>
    <x v="0"/>
    <x v="0"/>
    <x v="0"/>
    <s v="2 - Poder Ejecutivo"/>
    <s v="0203 - MINISTERIO DE DEFENSA"/>
    <s v="0010 - 'ESCUELA DE GRADUADOS DE ALTOS ESTUDIOS ESTRATÉGICOS' (EGAEE)"/>
    <s v="4 - SERVICIOS SOCIALES"/>
    <s v="4.4 - Educación"/>
    <s v="4.4.04 - Educación superior"/>
    <s v="2.1 - REMUNERACIONES Y CONTRIBUCIONES"/>
    <s v="2.1.5 - CONTRIBUCIONES A LA SEGURIDAD SOCIAL"/>
    <s v="N"/>
    <s v="00 - N/A"/>
    <s v="10 - FONDO GENERAL"/>
    <s v="99 - MULTIPROVINCIAL"/>
    <s v="(en blanco)"/>
    <n v="585552"/>
    <n v="325199.84000000003"/>
  </r>
  <r>
    <s v="2026"/>
    <x v="0"/>
    <x v="0"/>
    <x v="0"/>
    <x v="0"/>
    <s v="2 - Poder Ejecutivo"/>
    <s v="0203 - MINISTERIO DE DEFENSA"/>
    <s v="0010 - 'ESCUELA DE GRADUADOS DE ALTOS ESTUDIOS ESTRATÉGICOS' (EGAEE)"/>
    <s v="4 - SERVICIOS SOCIALES"/>
    <s v="4.4 - Educación"/>
    <s v="4.4.04 - Educación superior"/>
    <s v="2.2 - CONTRATACIÓN DE SERVICIOS"/>
    <s v="2.2.2 - PUBLICIDAD, IMPRESIÓN Y ENCUADERNACIÓN"/>
    <s v="N"/>
    <s v="00 - N/A"/>
    <s v="10 - FONDO GENERAL"/>
    <s v="99 - MULTIPROVINCIAL"/>
    <s v="(en blanco)"/>
    <n v="50000"/>
    <n v="0"/>
  </r>
  <r>
    <s v="2026"/>
    <x v="0"/>
    <x v="0"/>
    <x v="0"/>
    <x v="0"/>
    <s v="2 - Poder Ejecutivo"/>
    <s v="0203 - MINISTERIO DE DEFENSA"/>
    <s v="0010 - 'ESCUELA DE GRADUADOS DE ALTOS ESTUDIOS ESTRATÉGICOS' (EGAEE)"/>
    <s v="4 - SERVICIOS SOCIALES"/>
    <s v="4.4 - Educación"/>
    <s v="4.4.04 - Educación superior"/>
    <s v="2.2 - CONTRATACIÓN DE SERVICIOS"/>
    <s v="2.2.3 - VIÁTICOS"/>
    <s v="N"/>
    <s v="00 - N/A"/>
    <s v="10 - FONDO GENERAL"/>
    <s v="99 - MULTIPROVINCIAL"/>
    <s v="(en blanco)"/>
    <n v="900000"/>
    <n v="99427.5"/>
  </r>
  <r>
    <s v="2026"/>
    <x v="0"/>
    <x v="0"/>
    <x v="0"/>
    <x v="0"/>
    <s v="2 - Poder Ejecutivo"/>
    <s v="0203 - MINISTERIO DE DEFENSA"/>
    <s v="0010 - 'ESCUELA DE GRADUADOS DE ALTOS ESTUDIOS ESTRATÉGICOS' (EGAEE)"/>
    <s v="4 - SERVICIOS SOCIALES"/>
    <s v="4.4 - Educación"/>
    <s v="4.4.04 - Educación superior"/>
    <s v="2.2 - CONTRATACIÓN DE SERVICIOS"/>
    <s v="2.2.4 - TRANSPORTE Y ALMACENAJE"/>
    <s v="N"/>
    <s v="00 - N/A"/>
    <s v="10 - FONDO GENERAL"/>
    <s v="99 - MULTIPROVINCIAL"/>
    <s v="(en blanco)"/>
    <n v="550000"/>
    <n v="0"/>
  </r>
  <r>
    <s v="2026"/>
    <x v="0"/>
    <x v="0"/>
    <x v="0"/>
    <x v="0"/>
    <s v="2 - Poder Ejecutivo"/>
    <s v="0203 - MINISTERIO DE DEFENSA"/>
    <s v="0010 - 'ESCUELA DE GRADUADOS DE ALTOS ESTUDIOS ESTRATÉGICOS' (EGAEE)"/>
    <s v="4 - SERVICIOS SOCIALES"/>
    <s v="4.4 - Educación"/>
    <s v="4.4.04 - Educación superior"/>
    <s v="2.2 - CONTRATACIÓN DE SERVICIOS"/>
    <s v="2.2.5 - ALQUILERES Y RENTAS"/>
    <s v="N"/>
    <s v="00 - N/A"/>
    <s v="10 - FONDO GENERAL"/>
    <s v="99 - MULTIPROVINCIAL"/>
    <s v="(en blanco)"/>
    <n v="3880000"/>
    <n v="789529.18"/>
  </r>
  <r>
    <s v="2026"/>
    <x v="0"/>
    <x v="0"/>
    <x v="0"/>
    <x v="0"/>
    <s v="2 - Poder Ejecutivo"/>
    <s v="0203 - MINISTERIO DE DEFENSA"/>
    <s v="0010 - 'ESCUELA DE GRADUADOS DE ALTOS ESTUDIOS ESTRATÉGICOS' (EGAEE)"/>
    <s v="4 - SERVICIOS SOCIALES"/>
    <s v="4.4 - Educación"/>
    <s v="4.4.04 - Educación superior"/>
    <s v="2.2 - CONTRATACIÓN DE SERVICIOS"/>
    <s v="2.2.6 - SEGUROS"/>
    <s v="N"/>
    <s v="00 - N/A"/>
    <s v="10 - FONDO GENERAL"/>
    <s v="99 - MULTIPROVINCIAL"/>
    <s v="(en blanco)"/>
    <n v="192960"/>
    <n v="106530"/>
  </r>
  <r>
    <s v="2026"/>
    <x v="0"/>
    <x v="0"/>
    <x v="0"/>
    <x v="0"/>
    <s v="2 - Poder Ejecutivo"/>
    <s v="0203 - MINISTERIO DE DEFENSA"/>
    <s v="0010 - 'ESCUELA DE GRADUADOS DE ALTOS ESTUDIOS ESTRATÉGICOS' (EGAEE)"/>
    <s v="4 - SERVICIOS SOCIALES"/>
    <s v="4.4 - Educación"/>
    <s v="4.4.04 - Educación superior"/>
    <s v="2.2 - CONTRATACIÓN DE SERVICIOS"/>
    <s v="2.2.7 - SERVICIOS DE CONSERVACIÓN, REPARACIONES MENORES E INSTALACIONES TEMPORALES"/>
    <s v="N"/>
    <s v="00 - N/A"/>
    <s v="10 - FONDO GENERAL"/>
    <s v="99 - MULTIPROVINCIAL"/>
    <s v="(en blanco)"/>
    <n v="95714"/>
    <n v="0"/>
  </r>
  <r>
    <s v="2026"/>
    <x v="0"/>
    <x v="0"/>
    <x v="0"/>
    <x v="0"/>
    <s v="2 - Poder Ejecutivo"/>
    <s v="0203 - MINISTERIO DE DEFENSA"/>
    <s v="0010 - 'ESCUELA DE GRADUADOS DE ALTOS ESTUDIOS ESTRATÉGICOS' (EGAEE)"/>
    <s v="4 - SERVICIOS SOCIALES"/>
    <s v="4.4 - Educación"/>
    <s v="4.4.04 - Educación superior"/>
    <s v="2.2 - CONTRATACIÓN DE SERVICIOS"/>
    <s v="2.2.8 - OTROS SERVICIOS NO INCLUIDOS EN CONCEPTOS ANTERIORES"/>
    <s v="N"/>
    <s v="00 - N/A"/>
    <s v="10 - FONDO GENERAL"/>
    <s v="99 - MULTIPROVINCIAL"/>
    <s v="(en blanco)"/>
    <n v="2960000"/>
    <n v="1390866.4"/>
  </r>
  <r>
    <s v="2026"/>
    <x v="0"/>
    <x v="0"/>
    <x v="0"/>
    <x v="0"/>
    <s v="2 - Poder Ejecutivo"/>
    <s v="0203 - MINISTERIO DE DEFENSA"/>
    <s v="0010 - 'ESCUELA DE GRADUADOS DE ALTOS ESTUDIOS ESTRATÉGICOS' (EGAEE)"/>
    <s v="4 - SERVICIOS SOCIALES"/>
    <s v="4.4 - Educación"/>
    <s v="4.4.04 - Educación superior"/>
    <s v="2.2 - CONTRATACIÓN DE SERVICIOS"/>
    <s v="2.2.9 - OTRAS CONTRATACIONES DE SERVICIOS"/>
    <s v="N"/>
    <s v="00 - N/A"/>
    <s v="10 - FONDO GENERAL"/>
    <s v="99 - MULTIPROVINCIAL"/>
    <s v="(en blanco)"/>
    <n v="500000"/>
    <n v="196753.2"/>
  </r>
  <r>
    <s v="2026"/>
    <x v="0"/>
    <x v="0"/>
    <x v="0"/>
    <x v="0"/>
    <s v="2 - Poder Ejecutivo"/>
    <s v="0203 - MINISTERIO DE DEFENSA"/>
    <s v="0010 - 'ESCUELA DE GRADUADOS DE ALTOS ESTUDIOS ESTRATÉGICOS' (EGAEE)"/>
    <s v="4 - SERVICIOS SOCIALES"/>
    <s v="4.4 - Educación"/>
    <s v="4.4.04 - Educación superior"/>
    <s v="2.3 - MATERIALES Y SUMINISTROS"/>
    <s v="2.3.1 - ALIMENTOS Y PRODUCTOS AGROFORESTALES"/>
    <s v="N"/>
    <s v="00 - N/A"/>
    <s v="10 - FONDO GENERAL"/>
    <s v="99 - MULTIPROVINCIAL"/>
    <s v="(en blanco)"/>
    <n v="3000000"/>
    <n v="1639332"/>
  </r>
  <r>
    <s v="2026"/>
    <x v="0"/>
    <x v="0"/>
    <x v="0"/>
    <x v="0"/>
    <s v="2 - Poder Ejecutivo"/>
    <s v="0203 - MINISTERIO DE DEFENSA"/>
    <s v="0010 - 'ESCUELA DE GRADUADOS DE ALTOS ESTUDIOS ESTRATÉGICOS' (EGAEE)"/>
    <s v="4 - SERVICIOS SOCIALES"/>
    <s v="4.4 - Educación"/>
    <s v="4.4.04 - Educación superior"/>
    <s v="2.3 - MATERIALES Y SUMINISTROS"/>
    <s v="2.3.2 - TEXTILES Y VESTUARIOS"/>
    <s v="N"/>
    <s v="00 - N/A"/>
    <s v="10 - FONDO GENERAL"/>
    <s v="99 - MULTIPROVINCIAL"/>
    <s v="(en blanco)"/>
    <n v="100000"/>
    <n v="22303.42"/>
  </r>
  <r>
    <s v="2026"/>
    <x v="0"/>
    <x v="0"/>
    <x v="0"/>
    <x v="0"/>
    <s v="2 - Poder Ejecutivo"/>
    <s v="0203 - MINISTERIO DE DEFENSA"/>
    <s v="0010 - 'ESCUELA DE GRADUADOS DE ALTOS ESTUDIOS ESTRATÉGICOS' (EGAEE)"/>
    <s v="4 - SERVICIOS SOCIALES"/>
    <s v="4.4 - Educación"/>
    <s v="4.4.04 - Educación superior"/>
    <s v="2.3 - MATERIALES Y SUMINISTROS"/>
    <s v="2.3.3 - PAPEL, CARTÓN E IMPRESOS"/>
    <s v="N"/>
    <s v="00 - N/A"/>
    <s v="10 - FONDO GENERAL"/>
    <s v="99 - MULTIPROVINCIAL"/>
    <s v="(en blanco)"/>
    <n v="360000"/>
    <n v="176287.82"/>
  </r>
  <r>
    <s v="2026"/>
    <x v="0"/>
    <x v="0"/>
    <x v="0"/>
    <x v="0"/>
    <s v="2 - Poder Ejecutivo"/>
    <s v="0203 - MINISTERIO DE DEFENSA"/>
    <s v="0010 - 'ESCUELA DE GRADUADOS DE ALTOS ESTUDIOS ESTRATÉGICOS' (EGAEE)"/>
    <s v="4 - SERVICIOS SOCIALES"/>
    <s v="4.4 - Educación"/>
    <s v="4.4.04 - Educación superior"/>
    <s v="2.3 - MATERIALES Y SUMINISTROS"/>
    <s v="2.3.6 - PRODUCTOS DE MINERALES, METÁLICOS Y NO METÁLICOS"/>
    <s v="N"/>
    <s v="00 - N/A"/>
    <s v="10 - FONDO GENERAL"/>
    <s v="99 - MULTIPROVINCIAL"/>
    <s v="(en blanco)"/>
    <n v="0"/>
    <n v="64117.020000000004"/>
  </r>
  <r>
    <s v="2026"/>
    <x v="0"/>
    <x v="0"/>
    <x v="0"/>
    <x v="0"/>
    <s v="2 - Poder Ejecutivo"/>
    <s v="0203 - MINISTERIO DE DEFENSA"/>
    <s v="0010 - 'ESCUELA DE GRADUADOS DE ALTOS ESTUDIOS ESTRATÉGICOS' (EGAEE)"/>
    <s v="4 - SERVICIOS SOCIALES"/>
    <s v="4.4 - Educación"/>
    <s v="4.4.04 - Educación superior"/>
    <s v="2.3 - MATERIALES Y SUMINISTROS"/>
    <s v="2.3.7 - COMBUSTIBLES, LUBRICANTES, PRODUCTOS QUÍMICOS Y CONEXOS"/>
    <s v="N"/>
    <s v="00 - N/A"/>
    <s v="10 - FONDO GENERAL"/>
    <s v="99 - MULTIPROVINCIAL"/>
    <s v="(en blanco)"/>
    <n v="2100000"/>
    <n v="1225000"/>
  </r>
  <r>
    <s v="2026"/>
    <x v="0"/>
    <x v="0"/>
    <x v="0"/>
    <x v="0"/>
    <s v="2 - Poder Ejecutivo"/>
    <s v="0203 - MINISTERIO DE DEFENSA"/>
    <s v="0010 - 'ESCUELA DE GRADUADOS DE ALTOS ESTUDIOS ESTRATÉGICOS' (EGAEE)"/>
    <s v="4 - SERVICIOS SOCIALES"/>
    <s v="4.4 - Educación"/>
    <s v="4.4.04 - Educación superior"/>
    <s v="2.3 - MATERIALES Y SUMINISTROS"/>
    <s v="2.3.9 - PRODUCTOS Y ÚTILES VARIOS"/>
    <s v="N"/>
    <s v="00 - N/A"/>
    <s v="10 - FONDO GENERAL"/>
    <s v="99 - MULTIPROVINCIAL"/>
    <s v="(en blanco)"/>
    <n v="2476880"/>
    <n v="612974.74"/>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1 - REMUNERACIONES"/>
    <s v="N"/>
    <s v="00 - N/A"/>
    <s v="10 - FONDO GENERAL"/>
    <s v="99 - MULTIPROVINCIAL"/>
    <s v="(en blanco)"/>
    <n v="18834400"/>
    <n v="1014160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99 - MULTIPROVINCIAL"/>
    <s v="(en blanco)"/>
    <n v="156072"/>
    <n v="91040.040000000008"/>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5 - ALQUILERES Y RENTAS"/>
    <s v="N"/>
    <s v="00 - N/A"/>
    <s v="10 - FONDO GENERAL"/>
    <s v="99 - MULTIPROVINCIAL"/>
    <s v="(en blanco)"/>
    <n v="412000"/>
    <n v="268866.15999999997"/>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6 - SEGUROS"/>
    <s v="N"/>
    <s v="00 - N/A"/>
    <s v="10 - FONDO GENERAL"/>
    <s v="99 - MULTIPROVINCIAL"/>
    <s v="(en blanco)"/>
    <n v="72360"/>
    <n v="4221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99 - MULTIPROVINCIAL"/>
    <s v="(en blanco)"/>
    <n v="200000"/>
    <n v="602038.800000000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99 - MULTIPROVINCIAL"/>
    <s v="(en blanco)"/>
    <n v="140000"/>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99 - MULTIPROVINCIAL"/>
    <s v="(en blanco)"/>
    <n v="500000"/>
    <n v="143450.23999999999"/>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99 - MULTIPROVINCIAL"/>
    <s v="(en blanco)"/>
    <n v="2280000"/>
    <n v="1292267.04"/>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2 - TEXTILES Y VESTUARIOS"/>
    <s v="N"/>
    <s v="00 - N/A"/>
    <s v="10 - FONDO GENERAL"/>
    <s v="99 - MULTIPROVINCIAL"/>
    <s v="(en blanco)"/>
    <n v="565000"/>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3 - PAPEL, CARTÓN E IMPRESOS"/>
    <s v="N"/>
    <s v="00 - N/A"/>
    <s v="10 - FONDO GENERAL"/>
    <s v="99 - MULTIPROVINCIAL"/>
    <s v="(en blanco)"/>
    <n v="280000"/>
    <n v="146172.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4 - PRODUCTOS FARMACÉUTICOS"/>
    <s v="N"/>
    <s v="00 - N/A"/>
    <s v="10 - FONDO GENERAL"/>
    <s v="99 - MULTIPROVINCIAL"/>
    <s v="(en blanco)"/>
    <n v="0"/>
    <n v="56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99 - MULTIPROVINCIAL"/>
    <s v="(en blanco)"/>
    <n v="80000"/>
    <n v="346389.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99 - MULTIPROVINCIAL"/>
    <s v="(en blanco)"/>
    <n v="3235000"/>
    <n v="1980612.06"/>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9 - PRODUCTOS Y ÚTILES VARIOS"/>
    <s v="N"/>
    <s v="00 - N/A"/>
    <s v="10 - FONDO GENERAL"/>
    <s v="99 - MULTIPROVINCIAL"/>
    <s v="(en blanco)"/>
    <n v="2553983"/>
    <n v="1240489.45"/>
  </r>
  <r>
    <s v="2026"/>
    <x v="0"/>
    <x v="0"/>
    <x v="0"/>
    <x v="0"/>
    <s v="2 - Poder Ejecutivo"/>
    <s v="0203 - MINISTERIO DE DEFENSA"/>
    <s v="0012 - CUERPO ESPECIALIZADO DE SEGURIDAD FRONTERIZA TERRESTRE"/>
    <s v="1 - SERVICIOS  GENERALES"/>
    <s v="1.3 - Defensa nacional"/>
    <s v="1.3.01 - Defensa militar"/>
    <s v="2.1 - REMUNERACIONES Y CONTRIBUCIONES"/>
    <s v="2.1.1 - REMUNERACIONES"/>
    <s v="N"/>
    <s v="00 - N/A"/>
    <s v="10 - FONDO GENERAL"/>
    <s v="99 - MULTIPROVINCIAL"/>
    <s v="(en blanco)"/>
    <n v="214681137"/>
    <n v="122665000"/>
  </r>
  <r>
    <s v="2026"/>
    <x v="0"/>
    <x v="0"/>
    <x v="0"/>
    <x v="0"/>
    <s v="2 - Poder Ejecutivo"/>
    <s v="0203 - MINISTERIO DE DEFENSA"/>
    <s v="0012 - CUERPO ESPECIALIZADO DE SEGURIDAD FRONTERIZA TERRESTRE"/>
    <s v="1 - SERVICIOS  GENERALES"/>
    <s v="1.3 - Defensa nacional"/>
    <s v="1.3.01 - Defensa militar"/>
    <s v="2.1 - REMUNERACIONES Y CONTRIBUCIONES"/>
    <s v="2.1.2 - SOBRESUELDOS"/>
    <s v="N"/>
    <s v="00 - N/A"/>
    <s v="10 - FONDO GENERAL"/>
    <s v="99 - MULTIPROVINCIAL"/>
    <s v="(en blanco)"/>
    <n v="71962001"/>
    <n v="41704853.560000002"/>
  </r>
  <r>
    <s v="2026"/>
    <x v="0"/>
    <x v="0"/>
    <x v="0"/>
    <x v="0"/>
    <s v="2 - Poder Ejecutivo"/>
    <s v="0203 - MINISTERIO DE DEFENSA"/>
    <s v="0012 - CUERPO ESPECIALIZADO DE SEGURIDAD FRONTERIZA TERRESTRE"/>
    <s v="1 - SERVICIOS  GENERALES"/>
    <s v="1.3 - Defensa nacional"/>
    <s v="1.3.01 - Defensa militar"/>
    <s v="2.1 - REMUNERACIONES Y CONTRIBUCIONES"/>
    <s v="2.1.5 - CONTRIBUCIONES A LA SEGURIDAD SOCIAL"/>
    <s v="N"/>
    <s v="00 - N/A"/>
    <s v="10 - FONDO GENERAL"/>
    <s v="99 - MULTIPROVINCIAL"/>
    <s v="(en blanco)"/>
    <n v="1435565"/>
    <n v="823512.01"/>
  </r>
  <r>
    <s v="2026"/>
    <x v="0"/>
    <x v="0"/>
    <x v="0"/>
    <x v="0"/>
    <s v="2 - Poder Ejecutivo"/>
    <s v="0203 - MINISTERIO DE DEFENSA"/>
    <s v="0012 - CUERPO ESPECIALIZADO DE SEGURIDAD FRONTERIZA TERRESTRE"/>
    <s v="1 - SERVICIOS  GENERALES"/>
    <s v="1.3 - Defensa nacional"/>
    <s v="1.3.01 - Defensa militar"/>
    <s v="2.2 - CONTRATACIÓN DE SERVICIOS"/>
    <s v="2.2.1 - SERVICIOS BÁSICOS"/>
    <s v="N"/>
    <s v="00 - N/A"/>
    <s v="10 - FONDO GENERAL"/>
    <s v="99 - MULTIPROVINCIAL"/>
    <s v="(en blanco)"/>
    <n v="10833472"/>
    <n v="4548023.5600000005"/>
  </r>
  <r>
    <s v="2026"/>
    <x v="0"/>
    <x v="0"/>
    <x v="0"/>
    <x v="0"/>
    <s v="2 - Poder Ejecutivo"/>
    <s v="0203 - MINISTERIO DE DEFENSA"/>
    <s v="0012 - CUERPO ESPECIALIZADO DE SEGURIDAD FRONTERIZA TERRESTRE"/>
    <s v="1 - SERVICIOS  GENERALES"/>
    <s v="1.3 - Defensa nacional"/>
    <s v="1.3.01 - Defensa militar"/>
    <s v="2.2 - CONTRATACIÓN DE SERVICIOS"/>
    <s v="2.2.2 - PUBLICIDAD, IMPRESIÓN Y ENCUADERNACIÓN"/>
    <s v="N"/>
    <s v="00 - N/A"/>
    <s v="10 - FONDO GENERAL"/>
    <s v="99 - MULTIPROVINCIAL"/>
    <s v="(en blanco)"/>
    <n v="360000"/>
    <n v="476314.91000000003"/>
  </r>
  <r>
    <s v="2026"/>
    <x v="0"/>
    <x v="0"/>
    <x v="0"/>
    <x v="0"/>
    <s v="2 - Poder Ejecutivo"/>
    <s v="0203 - MINISTERIO DE DEFENSA"/>
    <s v="0012 - CUERPO ESPECIALIZADO DE SEGURIDAD FRONTERIZA TERRESTRE"/>
    <s v="1 - SERVICIOS  GENERALES"/>
    <s v="1.3 - Defensa nacional"/>
    <s v="1.3.01 - Defensa militar"/>
    <s v="2.2 - CONTRATACIÓN DE SERVICIOS"/>
    <s v="2.2.3 - VIÁTICOS"/>
    <s v="N"/>
    <s v="00 - N/A"/>
    <s v="10 - FONDO GENERAL"/>
    <s v="99 - MULTIPROVINCIAL"/>
    <s v="(en blanco)"/>
    <n v="4004800"/>
    <n v="1939000"/>
  </r>
  <r>
    <s v="2026"/>
    <x v="0"/>
    <x v="0"/>
    <x v="0"/>
    <x v="0"/>
    <s v="2 - Poder Ejecutivo"/>
    <s v="0203 - MINISTERIO DE DEFENSA"/>
    <s v="0012 - CUERPO ESPECIALIZADO DE SEGURIDAD FRONTERIZA TERRESTRE"/>
    <s v="1 - SERVICIOS  GENERALES"/>
    <s v="1.3 - Defensa nacional"/>
    <s v="1.3.01 - Defensa militar"/>
    <s v="2.2 - CONTRATACIÓN DE SERVICIOS"/>
    <s v="2.2.4 - TRANSPORTE Y ALMACENAJE"/>
    <s v="N"/>
    <s v="00 - N/A"/>
    <s v="10 - FONDO GENERAL"/>
    <s v="99 - MULTIPROVINCIAL"/>
    <s v="(en blanco)"/>
    <n v="400000"/>
    <n v="0"/>
  </r>
  <r>
    <s v="2026"/>
    <x v="0"/>
    <x v="0"/>
    <x v="0"/>
    <x v="0"/>
    <s v="2 - Poder Ejecutivo"/>
    <s v="0203 - MINISTERIO DE DEFENSA"/>
    <s v="0012 - CUERPO ESPECIALIZADO DE SEGURIDAD FRONTERIZA TERRESTRE"/>
    <s v="1 - SERVICIOS  GENERALES"/>
    <s v="1.3 - Defensa nacional"/>
    <s v="1.3.01 - Defensa militar"/>
    <s v="2.2 - CONTRATACIÓN DE SERVICIOS"/>
    <s v="2.2.5 - ALQUILERES Y RENTAS"/>
    <s v="N"/>
    <s v="00 - N/A"/>
    <s v="10 - FONDO GENERAL"/>
    <s v="99 - MULTIPROVINCIAL"/>
    <s v="(en blanco)"/>
    <n v="3150000"/>
    <n v="1175914.3999999999"/>
  </r>
  <r>
    <s v="2026"/>
    <x v="0"/>
    <x v="0"/>
    <x v="0"/>
    <x v="0"/>
    <s v="2 - Poder Ejecutivo"/>
    <s v="0203 - MINISTERIO DE DEFENSA"/>
    <s v="0012 - CUERPO ESPECIALIZADO DE SEGURIDAD FRONTERIZA TERRESTRE"/>
    <s v="1 - SERVICIOS  GENERALES"/>
    <s v="1.3 - Defensa nacional"/>
    <s v="1.3.01 - Defensa militar"/>
    <s v="2.2 - CONTRATACIÓN DE SERVICIOS"/>
    <s v="2.2.6 - SEGUROS"/>
    <s v="N"/>
    <s v="00 - N/A"/>
    <s v="10 - FONDO GENERAL"/>
    <s v="99 - MULTIPROVINCIAL"/>
    <s v="(en blanco)"/>
    <n v="2800000"/>
    <n v="3121148.85"/>
  </r>
  <r>
    <s v="2026"/>
    <x v="0"/>
    <x v="0"/>
    <x v="0"/>
    <x v="0"/>
    <s v="2 - Poder Ejecutivo"/>
    <s v="0203 - MINISTERIO DE DEFENSA"/>
    <s v="0012 - CUERPO ESPECIALIZADO DE SEGURIDAD FRONTERIZA TERRESTRE"/>
    <s v="1 - SERVICIOS  GENERALES"/>
    <s v="1.3 - Defensa nacional"/>
    <s v="1.3.01 - Defensa militar"/>
    <s v="2.2 - CONTRATACIÓN DE SERVICIOS"/>
    <s v="2.2.7 - SERVICIOS DE CONSERVACIÓN, REPARACIONES MENORES E INSTALACIONES TEMPORALES"/>
    <s v="N"/>
    <s v="00 - N/A"/>
    <s v="10 - FONDO GENERAL"/>
    <s v="99 - MULTIPROVINCIAL"/>
    <s v="(en blanco)"/>
    <n v="7265258"/>
    <n v="4202381.1100000003"/>
  </r>
  <r>
    <s v="2026"/>
    <x v="0"/>
    <x v="0"/>
    <x v="0"/>
    <x v="0"/>
    <s v="2 - Poder Ejecutivo"/>
    <s v="0203 - MINISTERIO DE DEFENSA"/>
    <s v="0012 - CUERPO ESPECIALIZADO DE SEGURIDAD FRONTERIZA TERRESTRE"/>
    <s v="1 - SERVICIOS  GENERALES"/>
    <s v="1.3 - Defensa nacional"/>
    <s v="1.3.01 - Defensa militar"/>
    <s v="2.2 - CONTRATACIÓN DE SERVICIOS"/>
    <s v="2.2.8 - OTROS SERVICIOS NO INCLUIDOS EN CONCEPTOS ANTERIORES"/>
    <s v="N"/>
    <s v="00 - N/A"/>
    <s v="10 - FONDO GENERAL"/>
    <s v="99 - MULTIPROVINCIAL"/>
    <s v="(en blanco)"/>
    <n v="4890000"/>
    <n v="1748052"/>
  </r>
  <r>
    <s v="2026"/>
    <x v="0"/>
    <x v="0"/>
    <x v="0"/>
    <x v="0"/>
    <s v="2 - Poder Ejecutivo"/>
    <s v="0203 - MINISTERIO DE DEFENSA"/>
    <s v="0012 - CUERPO ESPECIALIZADO DE SEGURIDAD FRONTERIZA TERRESTRE"/>
    <s v="1 - SERVICIOS  GENERALES"/>
    <s v="1.3 - Defensa nacional"/>
    <s v="1.3.01 - Defensa militar"/>
    <s v="2.2 - CONTRATACIÓN DE SERVICIOS"/>
    <s v="2.2.9 - OTRAS CONTRATACIONES DE SERVICIOS"/>
    <s v="N"/>
    <s v="00 - N/A"/>
    <s v="10 - FONDO GENERAL"/>
    <s v="99 - MULTIPROVINCIAL"/>
    <s v="(en blanco)"/>
    <n v="1600000"/>
    <n v="253599.98"/>
  </r>
  <r>
    <s v="2026"/>
    <x v="0"/>
    <x v="0"/>
    <x v="0"/>
    <x v="0"/>
    <s v="2 - Poder Ejecutivo"/>
    <s v="0203 - MINISTERIO DE DEFENSA"/>
    <s v="0012 - CUERPO ESPECIALIZADO DE SEGURIDAD FRONTERIZA TERRESTRE"/>
    <s v="1 - SERVICIOS  GENERALES"/>
    <s v="1.3 - Defensa nacional"/>
    <s v="1.3.01 - Defensa militar"/>
    <s v="2.3 - MATERIALES Y SUMINISTROS"/>
    <s v="2.3.1 - ALIMENTOS Y PRODUCTOS AGROFORESTALES"/>
    <s v="N"/>
    <s v="00 - N/A"/>
    <s v="10 - FONDO GENERAL"/>
    <s v="99 - MULTIPROVINCIAL"/>
    <s v="(en blanco)"/>
    <n v="56500000"/>
    <n v="34540900"/>
  </r>
  <r>
    <s v="2026"/>
    <x v="0"/>
    <x v="0"/>
    <x v="0"/>
    <x v="0"/>
    <s v="2 - Poder Ejecutivo"/>
    <s v="0203 - MINISTERIO DE DEFENSA"/>
    <s v="0012 - CUERPO ESPECIALIZADO DE SEGURIDAD FRONTERIZA TERRESTRE"/>
    <s v="1 - SERVICIOS  GENERALES"/>
    <s v="1.3 - Defensa nacional"/>
    <s v="1.3.01 - Defensa militar"/>
    <s v="2.3 - MATERIALES Y SUMINISTROS"/>
    <s v="2.3.2 - TEXTILES Y VESTUARIOS"/>
    <s v="N"/>
    <s v="00 - N/A"/>
    <s v="10 - FONDO GENERAL"/>
    <s v="99 - MULTIPROVINCIAL"/>
    <s v="(en blanco)"/>
    <n v="15500000"/>
    <n v="8329075.7800000003"/>
  </r>
  <r>
    <s v="2026"/>
    <x v="0"/>
    <x v="0"/>
    <x v="0"/>
    <x v="0"/>
    <s v="2 - Poder Ejecutivo"/>
    <s v="0203 - MINISTERIO DE DEFENSA"/>
    <s v="0012 - CUERPO ESPECIALIZADO DE SEGURIDAD FRONTERIZA TERRESTRE"/>
    <s v="1 - SERVICIOS  GENERALES"/>
    <s v="1.3 - Defensa nacional"/>
    <s v="1.3.01 - Defensa militar"/>
    <s v="2.3 - MATERIALES Y SUMINISTROS"/>
    <s v="2.3.3 - PAPEL, CARTÓN E IMPRESOS"/>
    <s v="N"/>
    <s v="00 - N/A"/>
    <s v="10 - FONDO GENERAL"/>
    <s v="99 - MULTIPROVINCIAL"/>
    <s v="(en blanco)"/>
    <n v="2800000"/>
    <n v="1102441.97"/>
  </r>
  <r>
    <s v="2026"/>
    <x v="0"/>
    <x v="0"/>
    <x v="0"/>
    <x v="0"/>
    <s v="2 - Poder Ejecutivo"/>
    <s v="0203 - MINISTERIO DE DEFENSA"/>
    <s v="0012 - CUERPO ESPECIALIZADO DE SEGURIDAD FRONTERIZA TERRESTRE"/>
    <s v="1 - SERVICIOS  GENERALES"/>
    <s v="1.3 - Defensa nacional"/>
    <s v="1.3.01 - Defensa militar"/>
    <s v="2.3 - MATERIALES Y SUMINISTROS"/>
    <s v="2.3.4 - PRODUCTOS FARMACÉUTICOS"/>
    <s v="N"/>
    <s v="00 - N/A"/>
    <s v="10 - FONDO GENERAL"/>
    <s v="99 - MULTIPROVINCIAL"/>
    <s v="(en blanco)"/>
    <n v="1000000"/>
    <n v="0"/>
  </r>
  <r>
    <s v="2026"/>
    <x v="0"/>
    <x v="0"/>
    <x v="0"/>
    <x v="0"/>
    <s v="2 - Poder Ejecutivo"/>
    <s v="0203 - MINISTERIO DE DEFENSA"/>
    <s v="0012 - CUERPO ESPECIALIZADO DE SEGURIDAD FRONTERIZA TERRESTRE"/>
    <s v="1 - SERVICIOS  GENERALES"/>
    <s v="1.3 - Defensa nacional"/>
    <s v="1.3.01 - Defensa militar"/>
    <s v="2.3 - MATERIALES Y SUMINISTROS"/>
    <s v="2.3.5 - CUERO, CAUCHO Y PLÁSTICO"/>
    <s v="N"/>
    <s v="00 - N/A"/>
    <s v="10 - FONDO GENERAL"/>
    <s v="99 - MULTIPROVINCIAL"/>
    <s v="(en blanco)"/>
    <n v="3080000"/>
    <n v="2861265.1799999997"/>
  </r>
  <r>
    <s v="2026"/>
    <x v="0"/>
    <x v="0"/>
    <x v="0"/>
    <x v="0"/>
    <s v="2 - Poder Ejecutivo"/>
    <s v="0203 - MINISTERIO DE DEFENSA"/>
    <s v="0012 - CUERPO ESPECIALIZADO DE SEGURIDAD FRONTERIZA TERRESTRE"/>
    <s v="1 - SERVICIOS  GENERALES"/>
    <s v="1.3 - Defensa nacional"/>
    <s v="1.3.01 - Defensa militar"/>
    <s v="2.3 - MATERIALES Y SUMINISTROS"/>
    <s v="2.3.6 - PRODUCTOS DE MINERALES, METÁLICOS Y NO METÁLICOS"/>
    <s v="N"/>
    <s v="00 - N/A"/>
    <s v="10 - FONDO GENERAL"/>
    <s v="99 - MULTIPROVINCIAL"/>
    <s v="(en blanco)"/>
    <n v="4480000"/>
    <n v="4477072.9499999993"/>
  </r>
  <r>
    <s v="2026"/>
    <x v="0"/>
    <x v="0"/>
    <x v="0"/>
    <x v="0"/>
    <s v="2 - Poder Ejecutivo"/>
    <s v="0203 - MINISTERIO DE DEFENSA"/>
    <s v="0012 - CUERPO ESPECIALIZADO DE SEGURIDAD FRONTERIZA TERRESTRE"/>
    <s v="1 - SERVICIOS  GENERALES"/>
    <s v="1.3 - Defensa nacional"/>
    <s v="1.3.01 - Defensa militar"/>
    <s v="2.3 - MATERIALES Y SUMINISTROS"/>
    <s v="2.3.7 - COMBUSTIBLES, LUBRICANTES, PRODUCTOS QUÍMICOS Y CONEXOS"/>
    <s v="N"/>
    <s v="00 - N/A"/>
    <s v="10 - FONDO GENERAL"/>
    <s v="99 - MULTIPROVINCIAL"/>
    <s v="(en blanco)"/>
    <n v="50187953"/>
    <n v="28196412.299999997"/>
  </r>
  <r>
    <s v="2026"/>
    <x v="0"/>
    <x v="0"/>
    <x v="0"/>
    <x v="0"/>
    <s v="2 - Poder Ejecutivo"/>
    <s v="0203 - MINISTERIO DE DEFENSA"/>
    <s v="0012 - CUERPO ESPECIALIZADO DE SEGURIDAD FRONTERIZA TERRESTRE"/>
    <s v="1 - SERVICIOS  GENERALES"/>
    <s v="1.3 - Defensa nacional"/>
    <s v="1.3.01 - Defensa militar"/>
    <s v="2.3 - MATERIALES Y SUMINISTROS"/>
    <s v="2.3.9 - PRODUCTOS Y ÚTILES VARIOS"/>
    <s v="N"/>
    <s v="00 - N/A"/>
    <s v="10 - FONDO GENERAL"/>
    <s v="99 - MULTIPROVINCIAL"/>
    <s v="(en blanco)"/>
    <n v="28949005"/>
    <n v="12490294.089999998"/>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1 - REMUNERACIONES"/>
    <s v="N"/>
    <s v="00 - N/A"/>
    <s v="10 - FONDO GENERAL"/>
    <s v="99 - MULTIPROVINCIAL"/>
    <s v="(en blanco)"/>
    <n v="44165981"/>
    <n v="22391904.669999994"/>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5 - CONTRIBUCIONES A LA SEGURIDAD SOCIAL"/>
    <s v="N"/>
    <s v="00 - N/A"/>
    <s v="10 - FONDO GENERAL"/>
    <s v="99 - MULTIPROVINCIAL"/>
    <s v="(en blanco)"/>
    <n v="2719631"/>
    <n v="1472380.9800000002"/>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1 - SERVICIOS BÁSICOS"/>
    <s v="N"/>
    <s v="00 - N/A"/>
    <s v="10 - FONDO GENERAL"/>
    <s v="99 - MULTIPROVINCIAL"/>
    <s v="(en blanco)"/>
    <n v="3354000"/>
    <n v="1598188.2600000005"/>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5 - ALQUILERES Y RENTAS"/>
    <s v="N"/>
    <s v="00 - N/A"/>
    <s v="10 - FONDO GENERAL"/>
    <s v="99 - MULTIPROVINCIAL"/>
    <s v="(en blanco)"/>
    <n v="162000"/>
    <n v="0"/>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6 - SEGUROS"/>
    <s v="N"/>
    <s v="00 - N/A"/>
    <s v="10 - FONDO GENERAL"/>
    <s v="99 - MULTIPROVINCIAL"/>
    <s v="(en blanco)"/>
    <n v="2806386"/>
    <n v="1430420.31"/>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8 - OTROS SERVICIOS NO INCLUIDOS EN CONCEPTOS ANTERIORES"/>
    <s v="N"/>
    <s v="00 - N/A"/>
    <s v="10 - FONDO GENERAL"/>
    <s v="99 - MULTIPROVINCIAL"/>
    <s v="(en blanco)"/>
    <n v="8000000"/>
    <n v="8000000"/>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3 - PAPEL, CARTÓN E IMPRESOS"/>
    <s v="N"/>
    <s v="00 - N/A"/>
    <s v="10 - FONDO GENERAL"/>
    <s v="99 - MULTIPROVINCIAL"/>
    <s v="(en blanco)"/>
    <n v="1811534"/>
    <n v="703944.2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4 - PRODUCTOS FARMACÉUTICOS"/>
    <s v="N"/>
    <s v="00 - N/A"/>
    <s v="10 - FONDO GENERAL"/>
    <s v="99 - MULTIPROVINCIAL"/>
    <s v="(en blanco)"/>
    <n v="519390"/>
    <n v="140196"/>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7 - COMBUSTIBLES, LUBRICANTES, PRODUCTOS QUÍMICOS Y CONEXOS"/>
    <s v="N"/>
    <s v="00 - N/A"/>
    <s v="10 - FONDO GENERAL"/>
    <s v="99 - MULTIPROVINCIAL"/>
    <s v="(en blanco)"/>
    <n v="5079600"/>
    <n v="2481641.6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9 - PRODUCTOS Y ÚTILES VARIOS"/>
    <s v="N"/>
    <s v="00 - N/A"/>
    <s v="10 - FONDO GENERAL"/>
    <s v="99 - MULTIPROVINCIAL"/>
    <s v="(en blanco)"/>
    <n v="1075000"/>
    <n v="732757.43"/>
  </r>
  <r>
    <s v="2026"/>
    <x v="0"/>
    <x v="0"/>
    <x v="0"/>
    <x v="0"/>
    <s v="2 - Poder Ejecutivo"/>
    <s v="0203 - MINISTERIO DE DEFENSA"/>
    <s v="0015 - CUERPOS ESPECIALIZADOS DE SEGURIDAD PORTUARIA"/>
    <s v="1 - SERVICIOS  GENERALES"/>
    <s v="1.3 - Defensa nacional"/>
    <s v="1.3.01 - Defensa militar"/>
    <s v="2.1 - REMUNERACIONES Y CONTRIBUCIONES"/>
    <s v="2.1.1 - REMUNERACIONES"/>
    <s v="N"/>
    <s v="00 - N/A"/>
    <s v="10 - FONDO GENERAL"/>
    <s v="99 - MULTIPROVINCIAL"/>
    <s v="(en blanco)"/>
    <n v="93133800"/>
    <n v="50418200"/>
  </r>
  <r>
    <s v="2026"/>
    <x v="0"/>
    <x v="0"/>
    <x v="0"/>
    <x v="0"/>
    <s v="2 - Poder Ejecutivo"/>
    <s v="0203 - MINISTERIO DE DEFENSA"/>
    <s v="0015 - CUERPOS ESPECIALIZADOS DE SEGURIDAD PORTUARIA"/>
    <s v="1 - SERVICIOS  GENERALES"/>
    <s v="1.3 - Defensa nacional"/>
    <s v="1.3.01 - Defensa militar"/>
    <s v="2.1 - REMUNERACIONES Y CONTRIBUCIONES"/>
    <s v="2.1.2 - SOBRESUELDOS"/>
    <s v="N"/>
    <s v="00 - N/A"/>
    <s v="10 - FONDO GENERAL"/>
    <s v="99 - MULTIPROVINCIAL"/>
    <s v="(en blanco)"/>
    <n v="4632000"/>
    <n v="2696438.5"/>
  </r>
  <r>
    <s v="2026"/>
    <x v="0"/>
    <x v="0"/>
    <x v="0"/>
    <x v="0"/>
    <s v="2 - Poder Ejecutivo"/>
    <s v="0203 - MINISTERIO DE DEFENSA"/>
    <s v="0015 - CUERPOS ESPECIALIZADOS DE SEGURIDAD PORTUARIA"/>
    <s v="1 - SERVICIOS  GENERALES"/>
    <s v="1.3 - Defensa nacional"/>
    <s v="1.3.01 - Defensa militar"/>
    <s v="2.1 - REMUNERACIONES Y CONTRIBUCIONES"/>
    <s v="2.1.5 - CONTRIBUCIONES A LA SEGURIDAD SOCIAL"/>
    <s v="N"/>
    <s v="00 - N/A"/>
    <s v="10 - FONDO GENERAL"/>
    <s v="99 - MULTIPROVINCIAL"/>
    <s v="(en blanco)"/>
    <n v="134304"/>
    <n v="78340.5"/>
  </r>
  <r>
    <s v="2026"/>
    <x v="0"/>
    <x v="0"/>
    <x v="0"/>
    <x v="0"/>
    <s v="2 - Poder Ejecutivo"/>
    <s v="0203 - MINISTERIO DE DEFENSA"/>
    <s v="0015 - CUERPOS ESPECIALIZADOS DE SEGURIDAD PORTUARIA"/>
    <s v="1 - SERVICIOS  GENERALES"/>
    <s v="1.3 - Defensa nacional"/>
    <s v="1.3.01 - Defensa militar"/>
    <s v="2.2 - CONTRATACIÓN DE SERVICIOS"/>
    <s v="2.2.1 - SERVICIOS BÁSICOS"/>
    <s v="N"/>
    <s v="00 - N/A"/>
    <s v="10 - FONDO GENERAL"/>
    <s v="99 - MULTIPROVINCIAL"/>
    <s v="(en blanco)"/>
    <n v="2868000"/>
    <n v="1374905.26"/>
  </r>
  <r>
    <s v="2026"/>
    <x v="0"/>
    <x v="0"/>
    <x v="0"/>
    <x v="0"/>
    <s v="2 - Poder Ejecutivo"/>
    <s v="0203 - MINISTERIO DE DEFENSA"/>
    <s v="0015 - CUERPOS ESPECIALIZADOS DE SEGURIDAD PORTUARIA"/>
    <s v="1 - SERVICIOS  GENERALES"/>
    <s v="1.3 - Defensa nacional"/>
    <s v="1.3.01 - Defensa militar"/>
    <s v="2.2 - CONTRATACIÓN DE SERVICIOS"/>
    <s v="2.2.2 - PUBLICIDAD, IMPRESIÓN Y ENCUADERNACIÓN"/>
    <s v="N"/>
    <s v="00 - N/A"/>
    <s v="20 - FONDOS CON DESTINO ESPECÍFICO"/>
    <s v="99 - MULTIPROVINCIAL"/>
    <s v="(en blanco)"/>
    <n v="0"/>
    <n v="29500"/>
  </r>
  <r>
    <s v="2026"/>
    <x v="0"/>
    <x v="0"/>
    <x v="0"/>
    <x v="0"/>
    <s v="2 - Poder Ejecutivo"/>
    <s v="0203 - MINISTERIO DE DEFENSA"/>
    <s v="0015 - CUERPOS ESPECIALIZADOS DE SEGURIDAD PORTUARIA"/>
    <s v="1 - SERVICIOS  GENERALES"/>
    <s v="1.3 - Defensa nacional"/>
    <s v="1.3.01 - Defensa militar"/>
    <s v="2.2 - CONTRATACIÓN DE SERVICIOS"/>
    <s v="2.2.3 - VIÁTICOS"/>
    <s v="N"/>
    <s v="00 - N/A"/>
    <s v="10 - FONDO GENERAL"/>
    <s v="99 - MULTIPROVINCIAL"/>
    <s v="(en blanco)"/>
    <n v="3600000"/>
    <n v="2099000"/>
  </r>
  <r>
    <s v="2026"/>
    <x v="0"/>
    <x v="0"/>
    <x v="0"/>
    <x v="0"/>
    <s v="2 - Poder Ejecutivo"/>
    <s v="0203 - MINISTERIO DE DEFENSA"/>
    <s v="0015 - CUERPOS ESPECIALIZADOS DE SEGURIDAD PORTUARIA"/>
    <s v="1 - SERVICIOS  GENERALES"/>
    <s v="1.3 - Defensa nacional"/>
    <s v="1.3.01 - Defensa militar"/>
    <s v="2.2 - CONTRATACIÓN DE SERVICIOS"/>
    <s v="2.2.5 - ALQUILERES Y RENTAS"/>
    <s v="N"/>
    <s v="00 - N/A"/>
    <s v="10 - FONDO GENERAL"/>
    <s v="99 - MULTIPROVINCIAL"/>
    <s v="(en blanco)"/>
    <n v="1032000"/>
    <n v="219832.11000000002"/>
  </r>
  <r>
    <s v="2026"/>
    <x v="0"/>
    <x v="0"/>
    <x v="0"/>
    <x v="0"/>
    <s v="2 - Poder Ejecutivo"/>
    <s v="0203 - MINISTERIO DE DEFENSA"/>
    <s v="0015 - CUERPOS ESPECIALIZADOS DE SEGURIDAD PORTUARIA"/>
    <s v="1 - SERVICIOS  GENERALES"/>
    <s v="1.3 - Defensa nacional"/>
    <s v="1.3.01 - Defensa militar"/>
    <s v="2.2 - CONTRATACIÓN DE SERVICIOS"/>
    <s v="2.2.6 - SEGUROS"/>
    <s v="N"/>
    <s v="00 - N/A"/>
    <s v="10 - FONDO GENERAL"/>
    <s v="99 - MULTIPROVINCIAL"/>
    <s v="(en blanco)"/>
    <n v="721200"/>
    <n v="608772.53"/>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10 - FONDO GENERAL"/>
    <s v="99 - MULTIPROVINCIAL"/>
    <s v="(en blanco)"/>
    <n v="100000"/>
    <n v="0"/>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600000"/>
    <n v="1818427.89"/>
  </r>
  <r>
    <s v="2026"/>
    <x v="0"/>
    <x v="0"/>
    <x v="0"/>
    <x v="0"/>
    <s v="2 - Poder Ejecutivo"/>
    <s v="0203 - MINISTERIO DE DEFENSA"/>
    <s v="0015 - CUERPOS ESPECIALIZADOS DE SEGURIDAD PORTUARIA"/>
    <s v="1 - SERVICIOS  GENERALES"/>
    <s v="1.3 - Defensa nacional"/>
    <s v="1.3.01 - Defensa militar"/>
    <s v="2.2 - CONTRATACIÓN DE SERVICIOS"/>
    <s v="2.2.8 - OTROS SERVICIOS NO INCLUIDOS EN CONCEPTOS ANTERIORES"/>
    <s v="N"/>
    <s v="00 - N/A"/>
    <s v="20 - FONDOS CON DESTINO ESPECÍFICO"/>
    <s v="99 - MULTIPROVINCIAL"/>
    <s v="(en blanco)"/>
    <n v="360000"/>
    <n v="975081.2"/>
  </r>
  <r>
    <s v="2026"/>
    <x v="0"/>
    <x v="0"/>
    <x v="0"/>
    <x v="0"/>
    <s v="2 - Poder Ejecutivo"/>
    <s v="0203 - MINISTERIO DE DEFENSA"/>
    <s v="0015 - CUERPOS ESPECIALIZADOS DE SEGURIDAD PORTUARIA"/>
    <s v="1 - SERVICIOS  GENERALES"/>
    <s v="1.3 - Defensa nacional"/>
    <s v="1.3.01 - Defensa militar"/>
    <s v="2.2 - CONTRATACIÓN DE SERVICIOS"/>
    <s v="2.2.9 - OTRAS CONTRATACIONES DE SERVICIOS"/>
    <s v="N"/>
    <s v="00 - N/A"/>
    <s v="20 - FONDOS CON DESTINO ESPECÍFICO"/>
    <s v="99 - MULTIPROVINCIAL"/>
    <s v="(en blanco)"/>
    <n v="600000"/>
    <n v="558504.62"/>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10 - FONDO GENERAL"/>
    <s v="99 - MULTIPROVINCIAL"/>
    <s v="(en blanco)"/>
    <n v="9600000"/>
    <n v="5589920"/>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20 - FONDOS CON DESTINO ESPECÍFICO"/>
    <s v="99 - MULTIPROVINCIAL"/>
    <s v="(en blanco)"/>
    <n v="0"/>
    <n v="503310.68"/>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10 - FONDO GENERAL"/>
    <s v="99 - MULTIPROVINCIAL"/>
    <s v="(en blanco)"/>
    <n v="400000"/>
    <n v="78000.009999999995"/>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20 - FONDOS CON DESTINO ESPECÍFICO"/>
    <s v="99 - MULTIPROVINCIAL"/>
    <s v="(en blanco)"/>
    <n v="4200000"/>
    <n v="94520.78"/>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10 - FONDO GENERAL"/>
    <s v="99 - MULTIPROVINCIAL"/>
    <s v="(en blanco)"/>
    <n v="143994"/>
    <n v="258998.2"/>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20 - FONDOS CON DESTINO ESPECÍFICO"/>
    <s v="99 - MULTIPROVINCIAL"/>
    <s v="(en blanco)"/>
    <n v="2160000"/>
    <n v="308927.65999999997"/>
  </r>
  <r>
    <s v="2026"/>
    <x v="0"/>
    <x v="0"/>
    <x v="0"/>
    <x v="0"/>
    <s v="2 - Poder Ejecutivo"/>
    <s v="0203 - MINISTERIO DE DEFENSA"/>
    <s v="0015 - CUERPOS ESPECIALIZADOS DE SEGURIDAD PORTUARIA"/>
    <s v="1 - SERVICIOS  GENERALES"/>
    <s v="1.3 - Defensa nacional"/>
    <s v="1.3.01 - Defensa militar"/>
    <s v="2.3 - MATERIALES Y SUMINISTROS"/>
    <s v="2.3.4 - PRODUCTOS FARMACÉUTICOS"/>
    <s v="N"/>
    <s v="00 - N/A"/>
    <s v="20 - FONDOS CON DESTINO ESPECÍFICO"/>
    <s v="99 - MULTIPROVINCIAL"/>
    <s v="(en blanco)"/>
    <n v="600000"/>
    <n v="0"/>
  </r>
  <r>
    <s v="2026"/>
    <x v="0"/>
    <x v="0"/>
    <x v="0"/>
    <x v="0"/>
    <s v="2 - Poder Ejecutivo"/>
    <s v="0203 - MINISTERIO DE DEFENSA"/>
    <s v="0015 - CUERPOS ESPECIALIZADOS DE SEGURIDAD PORTUARIA"/>
    <s v="1 - SERVICIOS  GENERALES"/>
    <s v="1.3 - Defensa nacional"/>
    <s v="1.3.01 - Defensa militar"/>
    <s v="2.3 - MATERIALES Y SUMINISTROS"/>
    <s v="2.3.5 - CUERO, CAUCHO Y PLÁSTICO"/>
    <s v="N"/>
    <s v="00 - N/A"/>
    <s v="20 - FONDOS CON DESTINO ESPECÍFICO"/>
    <s v="99 - MULTIPROVINCIAL"/>
    <s v="(en blanco)"/>
    <n v="360000"/>
    <n v="36115.08"/>
  </r>
  <r>
    <s v="2026"/>
    <x v="0"/>
    <x v="0"/>
    <x v="0"/>
    <x v="0"/>
    <s v="2 - Poder Ejecutivo"/>
    <s v="0203 - MINISTERIO DE DEFENSA"/>
    <s v="0015 - CUERPOS ESPECIALIZADOS DE SEGURIDAD PORTUARIA"/>
    <s v="1 - SERVICIOS  GENERALES"/>
    <s v="1.3 - Defensa nacional"/>
    <s v="1.3.01 - Defensa militar"/>
    <s v="2.3 - MATERIALES Y SUMINISTROS"/>
    <s v="2.3.6 - PRODUCTOS DE MINERALES, METÁLICOS Y NO METÁLICOS"/>
    <s v="N"/>
    <s v="00 - N/A"/>
    <s v="20 - FONDOS CON DESTINO ESPECÍFICO"/>
    <s v="99 - MULTIPROVINCIAL"/>
    <s v="(en blanco)"/>
    <n v="780000"/>
    <n v="648312.47999999986"/>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10 - FONDO GENERAL"/>
    <s v="99 - MULTIPROVINCIAL"/>
    <s v="(en blanco)"/>
    <n v="10620000"/>
    <n v="5741688.8200000003"/>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20 - FONDOS CON DESTINO ESPECÍFICO"/>
    <s v="99 - MULTIPROVINCIAL"/>
    <s v="(en blanco)"/>
    <n v="840000"/>
    <n v="882215.25"/>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10 - FONDO GENERAL"/>
    <s v="99 - MULTIPROVINCIAL"/>
    <s v="(en blanco)"/>
    <n v="350000"/>
    <n v="213709.8"/>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20 - FONDOS CON DESTINO ESPECÍFICO"/>
    <s v="99 - MULTIPROVINCIAL"/>
    <s v="(en blanco)"/>
    <n v="8940000"/>
    <n v="2261393.69"/>
  </r>
  <r>
    <s v="2026"/>
    <x v="0"/>
    <x v="0"/>
    <x v="0"/>
    <x v="0"/>
    <s v="2 - Poder Ejecutivo"/>
    <s v="0203 - MINISTERIO DE DEFENSA"/>
    <s v="0017 - SERVICIO MILITAR VOLUNTARIO"/>
    <s v="1 - SERVICIOS  GENERALES"/>
    <s v="1.3 - Defensa nacional"/>
    <s v="1.3.01 - Defensa militar"/>
    <s v="2.1 - REMUNERACIONES Y CONTRIBUCIONES"/>
    <s v="2.1.1 - REMUNERACIONES"/>
    <s v="N"/>
    <s v="00 - N/A"/>
    <s v="10 - FONDO GENERAL"/>
    <s v="99 - MULTIPROVINCIAL"/>
    <s v="(en blanco)"/>
    <n v="31994356"/>
    <n v="17826091.800000001"/>
  </r>
  <r>
    <s v="2026"/>
    <x v="0"/>
    <x v="0"/>
    <x v="0"/>
    <x v="0"/>
    <s v="2 - Poder Ejecutivo"/>
    <s v="0203 - MINISTERIO DE DEFENSA"/>
    <s v="0017 - SERVICIO MILITAR VOLUNTARIO"/>
    <s v="1 - SERVICIOS  GENERALES"/>
    <s v="1.3 - Defensa nacional"/>
    <s v="1.3.01 - Defensa militar"/>
    <s v="2.1 - REMUNERACIONES Y CONTRIBUCIONES"/>
    <s v="2.1.5 - CONTRIBUCIONES A LA SEGURIDAD SOCIAL"/>
    <s v="N"/>
    <s v="00 - N/A"/>
    <s v="10 - FONDO GENERAL"/>
    <s v="99 - MULTIPROVINCIAL"/>
    <s v="(en blanco)"/>
    <n v="312058"/>
    <n v="186198.29999999996"/>
  </r>
  <r>
    <s v="2026"/>
    <x v="0"/>
    <x v="0"/>
    <x v="0"/>
    <x v="0"/>
    <s v="2 - Poder Ejecutivo"/>
    <s v="0203 - MINISTERIO DE DEFENSA"/>
    <s v="0017 - SERVICIO MILITAR VOLUNTARIO"/>
    <s v="1 - SERVICIOS  GENERALES"/>
    <s v="1.3 - Defensa nacional"/>
    <s v="1.3.01 - Defensa militar"/>
    <s v="2.2 - CONTRATACIÓN DE SERVICIOS"/>
    <s v="2.2.1 - SERVICIOS BÁSICOS"/>
    <s v="N"/>
    <s v="00 - N/A"/>
    <s v="10 - FONDO GENERAL"/>
    <s v="99 - MULTIPROVINCIAL"/>
    <s v="(en blanco)"/>
    <n v="1495904"/>
    <n v="778808.20000000007"/>
  </r>
  <r>
    <s v="2026"/>
    <x v="0"/>
    <x v="0"/>
    <x v="0"/>
    <x v="0"/>
    <s v="2 - Poder Ejecutivo"/>
    <s v="0203 - MINISTERIO DE DEFENSA"/>
    <s v="0017 - SERVICIO MILITAR VOLUNTARIO"/>
    <s v="1 - SERVICIOS  GENERALES"/>
    <s v="1.3 - Defensa nacional"/>
    <s v="1.3.01 - Defensa militar"/>
    <s v="2.2 - CONTRATACIÓN DE SERVICIOS"/>
    <s v="2.2.3 - VIÁTICOS"/>
    <s v="N"/>
    <s v="00 - N/A"/>
    <s v="10 - FONDO GENERAL"/>
    <s v="99 - MULTIPROVINCIAL"/>
    <s v="(en blanco)"/>
    <n v="150000"/>
    <n v="0"/>
  </r>
  <r>
    <s v="2026"/>
    <x v="0"/>
    <x v="0"/>
    <x v="0"/>
    <x v="0"/>
    <s v="2 - Poder Ejecutivo"/>
    <s v="0203 - MINISTERIO DE DEFENSA"/>
    <s v="0017 - SERVICIO MILITAR VOLUNTARIO"/>
    <s v="1 - SERVICIOS  GENERALES"/>
    <s v="1.3 - Defensa nacional"/>
    <s v="1.3.01 - Defensa militar"/>
    <s v="2.2 - CONTRATACIÓN DE SERVICIOS"/>
    <s v="2.2.4 - TRANSPORTE Y ALMACENAJE"/>
    <s v="N"/>
    <s v="00 - N/A"/>
    <s v="10 - FONDO GENERAL"/>
    <s v="99 - MULTIPROVINCIAL"/>
    <s v="(en blanco)"/>
    <n v="120000"/>
    <n v="0"/>
  </r>
  <r>
    <s v="2026"/>
    <x v="0"/>
    <x v="0"/>
    <x v="0"/>
    <x v="0"/>
    <s v="2 - Poder Ejecutivo"/>
    <s v="0203 - MINISTERIO DE DEFENSA"/>
    <s v="0017 - SERVICIO MILITAR VOLUNTARIO"/>
    <s v="1 - SERVICIOS  GENERALES"/>
    <s v="1.3 - Defensa nacional"/>
    <s v="1.3.01 - Defensa militar"/>
    <s v="2.2 - CONTRATACIÓN DE SERVICIOS"/>
    <s v="2.2.5 - ALQUILERES Y RENTAS"/>
    <s v="N"/>
    <s v="00 - N/A"/>
    <s v="10 - FONDO GENERAL"/>
    <s v="99 - MULTIPROVINCIAL"/>
    <s v="(en blanco)"/>
    <n v="2091121"/>
    <n v="2345105.7399999993"/>
  </r>
  <r>
    <s v="2026"/>
    <x v="0"/>
    <x v="0"/>
    <x v="0"/>
    <x v="0"/>
    <s v="2 - Poder Ejecutivo"/>
    <s v="0203 - MINISTERIO DE DEFENSA"/>
    <s v="0017 - SERVICIO MILITAR VOLUNTARIO"/>
    <s v="1 - SERVICIOS  GENERALES"/>
    <s v="1.3 - Defensa nacional"/>
    <s v="1.3.01 - Defensa militar"/>
    <s v="2.2 - CONTRATACIÓN DE SERVICIOS"/>
    <s v="2.2.6 - SEGUROS"/>
    <s v="N"/>
    <s v="00 - N/A"/>
    <s v="10 - FONDO GENERAL"/>
    <s v="99 - MULTIPROVINCIAL"/>
    <s v="(en blanco)"/>
    <n v="340585"/>
    <n v="142592.24"/>
  </r>
  <r>
    <s v="2026"/>
    <x v="0"/>
    <x v="0"/>
    <x v="0"/>
    <x v="0"/>
    <s v="2 - Poder Ejecutivo"/>
    <s v="0203 - MINISTERIO DE DEFENSA"/>
    <s v="0017 - SERVICIO MILITAR VOLUNTARIO"/>
    <s v="1 - SERVICIOS  GENERALES"/>
    <s v="1.3 - Defensa nacional"/>
    <s v="1.3.01 - Defensa militar"/>
    <s v="2.2 - CONTRATACIÓN DE SERVICIOS"/>
    <s v="2.2.7 - SERVICIOS DE CONSERVACIÓN, REPARACIONES MENORES E INSTALACIONES TEMPORALES"/>
    <s v="N"/>
    <s v="00 - N/A"/>
    <s v="10 - FONDO GENERAL"/>
    <s v="99 - MULTIPROVINCIAL"/>
    <s v="(en blanco)"/>
    <n v="310894"/>
    <n v="240980"/>
  </r>
  <r>
    <s v="2026"/>
    <x v="0"/>
    <x v="0"/>
    <x v="0"/>
    <x v="0"/>
    <s v="2 - Poder Ejecutivo"/>
    <s v="0203 - MINISTERIO DE DEFENSA"/>
    <s v="0017 - SERVICIO MILITAR VOLUNTARIO"/>
    <s v="1 - SERVICIOS  GENERALES"/>
    <s v="1.3 - Defensa nacional"/>
    <s v="1.3.01 - Defensa militar"/>
    <s v="2.2 - CONTRATACIÓN DE SERVICIOS"/>
    <s v="2.2.8 - OTROS SERVICIOS NO INCLUIDOS EN CONCEPTOS ANTERIORES"/>
    <s v="N"/>
    <s v="00 - N/A"/>
    <s v="10 - FONDO GENERAL"/>
    <s v="99 - MULTIPROVINCIAL"/>
    <s v="(en blanco)"/>
    <n v="4140034"/>
    <n v="2894698.05"/>
  </r>
  <r>
    <s v="2026"/>
    <x v="0"/>
    <x v="0"/>
    <x v="0"/>
    <x v="0"/>
    <s v="2 - Poder Ejecutivo"/>
    <s v="0203 - MINISTERIO DE DEFENSA"/>
    <s v="0017 - SERVICIO MILITAR VOLUNTARIO"/>
    <s v="1 - SERVICIOS  GENERALES"/>
    <s v="1.3 - Defensa nacional"/>
    <s v="1.3.01 - Defensa militar"/>
    <s v="2.2 - CONTRATACIÓN DE SERVICIOS"/>
    <s v="2.2.9 - OTRAS CONTRATACIONES DE SERVICIOS"/>
    <s v="N"/>
    <s v="00 - N/A"/>
    <s v="10 - FONDO GENERAL"/>
    <s v="99 - MULTIPROVINCIAL"/>
    <s v="(en blanco)"/>
    <n v="430000"/>
    <n v="0"/>
  </r>
  <r>
    <s v="2026"/>
    <x v="0"/>
    <x v="0"/>
    <x v="0"/>
    <x v="0"/>
    <s v="2 - Poder Ejecutivo"/>
    <s v="0203 - MINISTERIO DE DEFENSA"/>
    <s v="0017 - SERVICIO MILITAR VOLUNTARIO"/>
    <s v="1 - SERVICIOS  GENERALES"/>
    <s v="1.3 - Defensa nacional"/>
    <s v="1.3.01 - Defensa militar"/>
    <s v="2.3 - MATERIALES Y SUMINISTROS"/>
    <s v="2.3.1 - ALIMENTOS Y PRODUCTOS AGROFORESTALES"/>
    <s v="N"/>
    <s v="00 - N/A"/>
    <s v="10 - FONDO GENERAL"/>
    <s v="99 - MULTIPROVINCIAL"/>
    <s v="(en blanco)"/>
    <n v="6106824"/>
    <n v="3749022.12"/>
  </r>
  <r>
    <s v="2026"/>
    <x v="0"/>
    <x v="0"/>
    <x v="0"/>
    <x v="0"/>
    <s v="2 - Poder Ejecutivo"/>
    <s v="0203 - MINISTERIO DE DEFENSA"/>
    <s v="0017 - SERVICIO MILITAR VOLUNTARIO"/>
    <s v="1 - SERVICIOS  GENERALES"/>
    <s v="1.3 - Defensa nacional"/>
    <s v="1.3.01 - Defensa militar"/>
    <s v="2.3 - MATERIALES Y SUMINISTROS"/>
    <s v="2.3.2 - TEXTILES Y VESTUARIOS"/>
    <s v="N"/>
    <s v="00 - N/A"/>
    <s v="10 - FONDO GENERAL"/>
    <s v="99 - MULTIPROVINCIAL"/>
    <s v="(en blanco)"/>
    <n v="2982596"/>
    <n v="1087370"/>
  </r>
  <r>
    <s v="2026"/>
    <x v="0"/>
    <x v="0"/>
    <x v="0"/>
    <x v="0"/>
    <s v="2 - Poder Ejecutivo"/>
    <s v="0203 - MINISTERIO DE DEFENSA"/>
    <s v="0017 - SERVICIO MILITAR VOLUNTARIO"/>
    <s v="1 - SERVICIOS  GENERALES"/>
    <s v="1.3 - Defensa nacional"/>
    <s v="1.3.01 - Defensa militar"/>
    <s v="2.3 - MATERIALES Y SUMINISTROS"/>
    <s v="2.3.3 - PAPEL, CARTÓN E IMPRESOS"/>
    <s v="N"/>
    <s v="00 - N/A"/>
    <s v="10 - FONDO GENERAL"/>
    <s v="99 - MULTIPROVINCIAL"/>
    <s v="(en blanco)"/>
    <n v="332600"/>
    <n v="102011"/>
  </r>
  <r>
    <s v="2026"/>
    <x v="0"/>
    <x v="0"/>
    <x v="0"/>
    <x v="0"/>
    <s v="2 - Poder Ejecutivo"/>
    <s v="0203 - MINISTERIO DE DEFENSA"/>
    <s v="0017 - SERVICIO MILITAR VOLUNTARIO"/>
    <s v="1 - SERVICIOS  GENERALES"/>
    <s v="1.3 - Defensa nacional"/>
    <s v="1.3.01 - Defensa militar"/>
    <s v="2.3 - MATERIALES Y SUMINISTROS"/>
    <s v="2.3.4 - PRODUCTOS FARMACÉUTICOS"/>
    <s v="N"/>
    <s v="00 - N/A"/>
    <s v="10 - FONDO GENERAL"/>
    <s v="99 - MULTIPROVINCIAL"/>
    <s v="(en blanco)"/>
    <n v="1200000"/>
    <n v="700000"/>
  </r>
  <r>
    <s v="2026"/>
    <x v="0"/>
    <x v="0"/>
    <x v="0"/>
    <x v="0"/>
    <s v="2 - Poder Ejecutivo"/>
    <s v="0203 - MINISTERIO DE DEFENSA"/>
    <s v="0017 - SERVICIO MILITAR VOLUNTARIO"/>
    <s v="1 - SERVICIOS  GENERALES"/>
    <s v="1.3 - Defensa nacional"/>
    <s v="1.3.01 - Defensa militar"/>
    <s v="2.3 - MATERIALES Y SUMINISTROS"/>
    <s v="2.3.6 - PRODUCTOS DE MINERALES, METÁLICOS Y NO METÁLICOS"/>
    <s v="N"/>
    <s v="00 - N/A"/>
    <s v="10 - FONDO GENERAL"/>
    <s v="99 - MULTIPROVINCIAL"/>
    <s v="(en blanco)"/>
    <n v="26586"/>
    <n v="11089.640000000001"/>
  </r>
  <r>
    <s v="2026"/>
    <x v="0"/>
    <x v="0"/>
    <x v="0"/>
    <x v="0"/>
    <s v="2 - Poder Ejecutivo"/>
    <s v="0203 - MINISTERIO DE DEFENSA"/>
    <s v="0017 - SERVICIO MILITAR VOLUNTARIO"/>
    <s v="1 - SERVICIOS  GENERALES"/>
    <s v="1.3 - Defensa nacional"/>
    <s v="1.3.01 - Defensa militar"/>
    <s v="2.3 - MATERIALES Y SUMINISTROS"/>
    <s v="2.3.7 - COMBUSTIBLES, LUBRICANTES, PRODUCTOS QUÍMICOS Y CONEXOS"/>
    <s v="N"/>
    <s v="00 - N/A"/>
    <s v="10 - FONDO GENERAL"/>
    <s v="99 - MULTIPROVINCIAL"/>
    <s v="(en blanco)"/>
    <n v="4400000"/>
    <n v="2500000"/>
  </r>
  <r>
    <s v="2026"/>
    <x v="0"/>
    <x v="0"/>
    <x v="0"/>
    <x v="0"/>
    <s v="2 - Poder Ejecutivo"/>
    <s v="0203 - MINISTERIO DE DEFENSA"/>
    <s v="0017 - SERVICIO MILITAR VOLUNTARIO"/>
    <s v="1 - SERVICIOS  GENERALES"/>
    <s v="1.3 - Defensa nacional"/>
    <s v="1.3.01 - Defensa militar"/>
    <s v="2.3 - MATERIALES Y SUMINISTROS"/>
    <s v="2.3.9 - PRODUCTOS Y ÚTILES VARIOS"/>
    <s v="N"/>
    <s v="00 - N/A"/>
    <s v="10 - FONDO GENERAL"/>
    <s v="99 - MULTIPROVINCIAL"/>
    <s v="(en blanco)"/>
    <n v="1906730"/>
    <n v="1018238.5"/>
  </r>
  <r>
    <s v="2026"/>
    <x v="0"/>
    <x v="0"/>
    <x v="0"/>
    <x v="0"/>
    <s v="2 - Poder Ejecutivo"/>
    <s v="0203 - MINISTERIO DE DEFENSA"/>
    <s v="0019 - SUPERINTENDENCIA DE VIGILANCIA Y SEGURIDAD PRIVADA"/>
    <s v="1 - SERVICIOS  GENERALES"/>
    <s v="1.3 - Defensa nacional"/>
    <s v="1.3.01 - Defensa militar"/>
    <s v="2.1 - REMUNERACIONES Y CONTRIBUCIONES"/>
    <s v="2.1.1 - REMUNERACIONES"/>
    <s v="N"/>
    <s v="00 - N/A"/>
    <s v="10 - FONDO GENERAL"/>
    <s v="99 - MULTIPROVINCIAL"/>
    <s v="(en blanco)"/>
    <n v="39579800"/>
    <n v="21190800"/>
  </r>
  <r>
    <s v="2026"/>
    <x v="0"/>
    <x v="0"/>
    <x v="0"/>
    <x v="0"/>
    <s v="2 - Poder Ejecutivo"/>
    <s v="0203 - MINISTERIO DE DEFENSA"/>
    <s v="0019 - SUPERINTENDENCIA DE VIGILANCIA Y SEGURIDAD PRIVADA"/>
    <s v="1 - SERVICIOS  GENERALES"/>
    <s v="1.3 - Defensa nacional"/>
    <s v="1.3.01 - Defensa militar"/>
    <s v="2.1 - REMUNERACIONES Y CONTRIBUCIONES"/>
    <s v="2.1.5 - CONTRIBUCIONES A LA SEGURIDAD SOCIAL"/>
    <s v="N"/>
    <s v="00 - N/A"/>
    <s v="10 - FONDO GENERAL"/>
    <s v="99 - MULTIPROVINCIAL"/>
    <s v="(en blanco)"/>
    <n v="490320"/>
    <n v="287944.01999999996"/>
  </r>
  <r>
    <s v="2026"/>
    <x v="0"/>
    <x v="0"/>
    <x v="0"/>
    <x v="0"/>
    <s v="2 - Poder Ejecutivo"/>
    <s v="0203 - MINISTERIO DE DEFENSA"/>
    <s v="0019 - SUPERINTENDENCIA DE VIGILANCIA Y SEGURIDAD PRIVADA"/>
    <s v="1 - SERVICIOS  GENERALES"/>
    <s v="1.3 - Defensa nacional"/>
    <s v="1.3.01 - Defensa militar"/>
    <s v="2.2 - CONTRATACIÓN DE SERVICIOS"/>
    <s v="2.2.1 - SERVICIOS BÁSICOS"/>
    <s v="N"/>
    <s v="00 - N/A"/>
    <s v="10 - FONDO GENERAL"/>
    <s v="99 - MULTIPROVINCIAL"/>
    <s v="(en blanco)"/>
    <n v="3194000"/>
    <n v="1504607.94"/>
  </r>
  <r>
    <s v="2026"/>
    <x v="0"/>
    <x v="0"/>
    <x v="0"/>
    <x v="0"/>
    <s v="2 - Poder Ejecutivo"/>
    <s v="0203 - MINISTERIO DE DEFENSA"/>
    <s v="0019 - SUPERINTENDENCIA DE VIGILANCIA Y SEGURIDAD PRIVADA"/>
    <s v="1 - SERVICIOS  GENERALES"/>
    <s v="1.3 - Defensa nacional"/>
    <s v="1.3.01 - Defensa militar"/>
    <s v="2.2 - CONTRATACIÓN DE SERVICIOS"/>
    <s v="2.2.3 - VIÁTICOS"/>
    <s v="N"/>
    <s v="00 - N/A"/>
    <s v="10 - FONDO GENERAL"/>
    <s v="99 - MULTIPROVINCIAL"/>
    <s v="(en blanco)"/>
    <n v="4135200"/>
    <n v="2410950"/>
  </r>
  <r>
    <s v="2026"/>
    <x v="0"/>
    <x v="0"/>
    <x v="0"/>
    <x v="0"/>
    <s v="2 - Poder Ejecutivo"/>
    <s v="0203 - MINISTERIO DE DEFENSA"/>
    <s v="0019 - SUPERINTENDENCIA DE VIGILANCIA Y SEGURIDAD PRIVADA"/>
    <s v="1 - SERVICIOS  GENERALES"/>
    <s v="1.3 - Defensa nacional"/>
    <s v="1.3.01 - Defensa militar"/>
    <s v="2.2 - CONTRATACIÓN DE SERVICIOS"/>
    <s v="2.2.5 - ALQUILERES Y RENTAS"/>
    <s v="N"/>
    <s v="00 - N/A"/>
    <s v="10 - FONDO GENERAL"/>
    <s v="99 - MULTIPROVINCIAL"/>
    <s v="(en blanco)"/>
    <n v="2165979"/>
    <n v="2281260"/>
  </r>
  <r>
    <s v="2026"/>
    <x v="0"/>
    <x v="0"/>
    <x v="0"/>
    <x v="0"/>
    <s v="2 - Poder Ejecutivo"/>
    <s v="0203 - MINISTERIO DE DEFENSA"/>
    <s v="0019 - SUPERINTENDENCIA DE VIGILANCIA Y SEGURIDAD PRIVADA"/>
    <s v="1 - SERVICIOS  GENERALES"/>
    <s v="1.3 - Defensa nacional"/>
    <s v="1.3.01 - Defensa militar"/>
    <s v="2.2 - CONTRATACIÓN DE SERVICIOS"/>
    <s v="2.2.6 - SEGUROS"/>
    <s v="N"/>
    <s v="00 - N/A"/>
    <s v="10 - FONDO GENERAL"/>
    <s v="99 - MULTIPROVINCIAL"/>
    <s v="(en blanco)"/>
    <n v="648000"/>
    <n v="556653.64"/>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10 - FONDO GENERAL"/>
    <s v="99 - MULTIPROVINCIAL"/>
    <s v="(en blanco)"/>
    <n v="600000"/>
    <n v="228999.06"/>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800000"/>
    <n v="0"/>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10 - FONDO GENERAL"/>
    <s v="99 - MULTIPROVINCIAL"/>
    <s v="(en blanco)"/>
    <n v="529230"/>
    <n v="798424"/>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20 - FONDOS CON DESTINO ESPECÍFICO"/>
    <s v="99 - MULTIPROVINCIAL"/>
    <s v="(en blanco)"/>
    <n v="300000"/>
    <n v="0"/>
  </r>
  <r>
    <s v="2026"/>
    <x v="0"/>
    <x v="0"/>
    <x v="0"/>
    <x v="0"/>
    <s v="2 - Poder Ejecutivo"/>
    <s v="0203 - MINISTERIO DE DEFENSA"/>
    <s v="0019 - SUPERINTENDENCIA DE VIGILANCIA Y SEGURIDAD PRIVADA"/>
    <s v="1 - SERVICIOS  GENERALES"/>
    <s v="1.3 - Defensa nacional"/>
    <s v="1.3.01 - Defensa militar"/>
    <s v="2.2 - CONTRATACIÓN DE SERVICIOS"/>
    <s v="2.2.9 - OTRAS CONTRATACIONES DE SERVICIOS"/>
    <s v="N"/>
    <s v="00 - N/A"/>
    <s v="10 - FONDO GENERAL"/>
    <s v="99 - MULTIPROVINCIAL"/>
    <s v="(en blanco)"/>
    <n v="0"/>
    <n v="0"/>
  </r>
  <r>
    <s v="2026"/>
    <x v="0"/>
    <x v="0"/>
    <x v="0"/>
    <x v="0"/>
    <s v="2 - Poder Ejecutivo"/>
    <s v="0203 - MINISTERIO DE DEFENSA"/>
    <s v="0019 - SUPERINTENDENCIA DE VIGILANCIA Y SEGURIDAD PRIVADA"/>
    <s v="1 - SERVICIOS  GENERALES"/>
    <s v="1.3 - Defensa nacional"/>
    <s v="1.3.01 - Defensa militar"/>
    <s v="2.3 - MATERIALES Y SUMINISTROS"/>
    <s v="2.3.1 - ALIMENTOS Y PRODUCTOS AGROFORESTALES"/>
    <s v="N"/>
    <s v="00 - N/A"/>
    <s v="10 - FONDO GENERAL"/>
    <s v="99 - MULTIPROVINCIAL"/>
    <s v="(en blanco)"/>
    <n v="4412000"/>
    <n v="2325355.5499999998"/>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10 - FONDO GENERAL"/>
    <s v="99 - MULTIPROVINCIAL"/>
    <s v="(en blanco)"/>
    <n v="2799730"/>
    <n v="982712.26"/>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20 - FONDOS CON DESTINO ESPECÍFICO"/>
    <s v="99 - MULTIPROVINCIAL"/>
    <s v="(en blanco)"/>
    <n v="0"/>
    <n v="2596"/>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10 - FONDO GENERAL"/>
    <s v="99 - MULTIPROVINCIAL"/>
    <s v="(en blanco)"/>
    <n v="0"/>
    <n v="2867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20 - FONDOS CON DESTINO ESPECÍFICO"/>
    <s v="99 - MULTIPROVINCIAL"/>
    <s v="(en blanco)"/>
    <n v="900000"/>
    <n v="112159"/>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10 - FONDO GENERAL"/>
    <s v="99 - MULTIPROVINCIAL"/>
    <s v="(en blanco)"/>
    <n v="0"/>
    <n v="0"/>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20 - FONDOS CON DESTINO ESPECÍFICO"/>
    <s v="99 - MULTIPROVINCIAL"/>
    <s v="(en blanco)"/>
    <n v="300000"/>
    <n v="72800"/>
  </r>
  <r>
    <s v="2026"/>
    <x v="0"/>
    <x v="0"/>
    <x v="0"/>
    <x v="0"/>
    <s v="2 - Poder Ejecutivo"/>
    <s v="0203 - MINISTERIO DE DEFENSA"/>
    <s v="0019 - SUPERINTENDENCIA DE VIGILANCIA Y SEGURIDAD PRIVADA"/>
    <s v="1 - SERVICIOS  GENERALES"/>
    <s v="1.3 - Defensa nacional"/>
    <s v="1.3.01 - Defensa militar"/>
    <s v="2.3 - MATERIALES Y SUMINISTROS"/>
    <s v="2.3.5 - CUERO, CAUCHO Y PLÁSTICO"/>
    <s v="N"/>
    <s v="00 - N/A"/>
    <s v="10 - FONDO GENERAL"/>
    <s v="99 - MULTIPROVINCIAL"/>
    <s v="(en blanco)"/>
    <n v="600000"/>
    <n v="0"/>
  </r>
  <r>
    <s v="2026"/>
    <x v="0"/>
    <x v="0"/>
    <x v="0"/>
    <x v="0"/>
    <s v="2 - Poder Ejecutivo"/>
    <s v="0203 - MINISTERIO DE DEFENSA"/>
    <s v="0019 - SUPERINTENDENCIA DE VIGILANCIA Y SEGURIDAD PRIVADA"/>
    <s v="1 - SERVICIOS  GENERALES"/>
    <s v="1.3 - Defensa nacional"/>
    <s v="1.3.01 - Defensa militar"/>
    <s v="2.3 - MATERIALES Y SUMINISTROS"/>
    <s v="2.3.6 - PRODUCTOS DE MINERALES, METÁLICOS Y NO METÁLICOS"/>
    <s v="N"/>
    <s v="00 - N/A"/>
    <s v="10 - FONDO GENERAL"/>
    <s v="99 - MULTIPROVINCIAL"/>
    <s v="(en blanco)"/>
    <n v="1600000"/>
    <n v="47077.97"/>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10 - FONDO GENERAL"/>
    <s v="99 - MULTIPROVINCIAL"/>
    <s v="(en blanco)"/>
    <n v="4872000"/>
    <n v="2949558.06"/>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20 - FONDOS CON DESTINO ESPECÍFICO"/>
    <s v="99 - MULTIPROVINCIAL"/>
    <s v="(en blanco)"/>
    <n v="800000"/>
    <n v="4012"/>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10 - FONDO GENERAL"/>
    <s v="99 - MULTIPROVINCIAL"/>
    <s v="(en blanco)"/>
    <n v="800000"/>
    <n v="638775.01"/>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20 - FONDOS CON DESTINO ESPECÍFICO"/>
    <s v="99 - MULTIPROVINCIAL"/>
    <s v="(en blanco)"/>
    <n v="6900000"/>
    <n v="367842.4"/>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1 - REMUNERACIONES"/>
    <s v="N"/>
    <s v="00 - N/A"/>
    <s v="10 - FONDO GENERAL"/>
    <s v="99 - MULTIPROVINCIAL"/>
    <s v="(en blanco)"/>
    <n v="312027098"/>
    <n v="167256210.71000001"/>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2 - SOBRESUELDOS"/>
    <s v="N"/>
    <s v="00 - N/A"/>
    <s v="10 - FONDO GENERAL"/>
    <s v="99 - MULTIPROVINCIAL"/>
    <s v="(en blanco)"/>
    <n v="6226825"/>
    <n v="1491300"/>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5 - CONTRIBUCIONES A LA SEGURIDAD SOCIAL"/>
    <s v="N"/>
    <s v="00 - N/A"/>
    <s v="10 - FONDO GENERAL"/>
    <s v="99 - MULTIPROVINCIAL"/>
    <s v="(en blanco)"/>
    <n v="6875063"/>
    <n v="2819147.1399999997"/>
  </r>
  <r>
    <s v="2026"/>
    <x v="0"/>
    <x v="0"/>
    <x v="0"/>
    <x v="0"/>
    <s v="2 - Poder Ejecutivo"/>
    <s v="0203 - MINISTERIO DE DEFENSA"/>
    <s v="0020 - CUERPO ESPECIALIZADO PARA LA SEGURIDAD DEL METRO DE SANTO DOMINGO"/>
    <s v="1 - SERVICIOS  GENERALES"/>
    <s v="1.3 - Defensa nacional"/>
    <s v="1.3.01 - Defensa militar"/>
    <s v="2.2 - CONTRATACIÓN DE SERVICIOS"/>
    <s v="2.2.1 - SERVICIOS BÁSICOS"/>
    <s v="N"/>
    <s v="00 - N/A"/>
    <s v="10 - FONDO GENERAL"/>
    <s v="99 - MULTIPROVINCIAL"/>
    <s v="(en blanco)"/>
    <n v="7800000"/>
    <n v="3841776.4999999995"/>
  </r>
  <r>
    <s v="2026"/>
    <x v="0"/>
    <x v="0"/>
    <x v="0"/>
    <x v="0"/>
    <s v="2 - Poder Ejecutivo"/>
    <s v="0203 - MINISTERIO DE DEFENSA"/>
    <s v="0020 - CUERPO ESPECIALIZADO PARA LA SEGURIDAD DEL METRO DE SANTO DOMINGO"/>
    <s v="1 - SERVICIOS  GENERALES"/>
    <s v="1.3 - Defensa nacional"/>
    <s v="1.3.01 - Defensa militar"/>
    <s v="2.2 - CONTRATACIÓN DE SERVICIOS"/>
    <s v="2.2.2 - PUBLICIDAD, IMPRESIÓN Y ENCUADERNACIÓN"/>
    <s v="N"/>
    <s v="00 - N/A"/>
    <s v="10 - FONDO GENERAL"/>
    <s v="99 - MULTIPROVINCIAL"/>
    <s v="(en blanco)"/>
    <n v="400000"/>
    <n v="162252.29"/>
  </r>
  <r>
    <s v="2026"/>
    <x v="0"/>
    <x v="0"/>
    <x v="0"/>
    <x v="0"/>
    <s v="2 - Poder Ejecutivo"/>
    <s v="0203 - MINISTERIO DE DEFENSA"/>
    <s v="0020 - CUERPO ESPECIALIZADO PARA LA SEGURIDAD DEL METRO DE SANTO DOMINGO"/>
    <s v="1 - SERVICIOS  GENERALES"/>
    <s v="1.3 - Defensa nacional"/>
    <s v="1.3.01 - Defensa militar"/>
    <s v="2.2 - CONTRATACIÓN DE SERVICIOS"/>
    <s v="2.2.3 - VIÁTICOS"/>
    <s v="N"/>
    <s v="00 - N/A"/>
    <s v="10 - FONDO GENERAL"/>
    <s v="99 - MULTIPROVINCIAL"/>
    <s v="(en blanco)"/>
    <n v="2400000"/>
    <n v="1193400"/>
  </r>
  <r>
    <s v="2026"/>
    <x v="0"/>
    <x v="0"/>
    <x v="0"/>
    <x v="0"/>
    <s v="2 - Poder Ejecutivo"/>
    <s v="0203 - MINISTERIO DE DEFENSA"/>
    <s v="0020 - CUERPO ESPECIALIZADO PARA LA SEGURIDAD DEL METRO DE SANTO DOMINGO"/>
    <s v="1 - SERVICIOS  GENERALES"/>
    <s v="1.3 - Defensa nacional"/>
    <s v="1.3.01 - Defensa militar"/>
    <s v="2.2 - CONTRATACIÓN DE SERVICIOS"/>
    <s v="2.2.5 - ALQUILERES Y RENTAS"/>
    <s v="N"/>
    <s v="00 - N/A"/>
    <s v="10 - FONDO GENERAL"/>
    <s v="99 - MULTIPROVINCIAL"/>
    <s v="(en blanco)"/>
    <n v="640000"/>
    <n v="218580.84000000003"/>
  </r>
  <r>
    <s v="2026"/>
    <x v="0"/>
    <x v="0"/>
    <x v="0"/>
    <x v="0"/>
    <s v="2 - Poder Ejecutivo"/>
    <s v="0203 - MINISTERIO DE DEFENSA"/>
    <s v="0020 - CUERPO ESPECIALIZADO PARA LA SEGURIDAD DEL METRO DE SANTO DOMINGO"/>
    <s v="1 - SERVICIOS  GENERALES"/>
    <s v="1.3 - Defensa nacional"/>
    <s v="1.3.01 - Defensa militar"/>
    <s v="2.2 - CONTRATACIÓN DE SERVICIOS"/>
    <s v="2.2.6 - SEGUROS"/>
    <s v="N"/>
    <s v="00 - N/A"/>
    <s v="10 - FONDO GENERAL"/>
    <s v="99 - MULTIPROVINCIAL"/>
    <s v="(en blanco)"/>
    <n v="3657719"/>
    <n v="1404852.79"/>
  </r>
  <r>
    <s v="2026"/>
    <x v="0"/>
    <x v="0"/>
    <x v="0"/>
    <x v="0"/>
    <s v="2 - Poder Ejecutivo"/>
    <s v="0203 - MINISTERIO DE DEFENSA"/>
    <s v="0020 - CUERPO ESPECIALIZADO PARA LA SEGURIDAD DEL METRO DE SANTO DOMINGO"/>
    <s v="1 - SERVICIOS  GENERALES"/>
    <s v="1.3 - Defensa nacional"/>
    <s v="1.3.01 - Defensa militar"/>
    <s v="2.2 - CONTRATACIÓN DE SERVICIOS"/>
    <s v="2.2.7 - SERVICIOS DE CONSERVACIÓN, REPARACIONES MENORES E INSTALACIONES TEMPORALES"/>
    <s v="N"/>
    <s v="00 - N/A"/>
    <s v="10 - FONDO GENERAL"/>
    <s v="99 - MULTIPROVINCIAL"/>
    <s v="(en blanco)"/>
    <n v="1000000"/>
    <n v="2166013.0099999998"/>
  </r>
  <r>
    <s v="2026"/>
    <x v="0"/>
    <x v="0"/>
    <x v="0"/>
    <x v="0"/>
    <s v="2 - Poder Ejecutivo"/>
    <s v="0203 - MINISTERIO DE DEFENSA"/>
    <s v="0020 - CUERPO ESPECIALIZADO PARA LA SEGURIDAD DEL METRO DE SANTO DOMINGO"/>
    <s v="1 - SERVICIOS  GENERALES"/>
    <s v="1.3 - Defensa nacional"/>
    <s v="1.3.01 - Defensa militar"/>
    <s v="2.2 - CONTRATACIÓN DE SERVICIOS"/>
    <s v="2.2.8 - OTROS SERVICIOS NO INCLUIDOS EN CONCEPTOS ANTERIORES"/>
    <s v="N"/>
    <s v="00 - N/A"/>
    <s v="10 - FONDO GENERAL"/>
    <s v="99 - MULTIPROVINCIAL"/>
    <s v="(en blanco)"/>
    <n v="1100000"/>
    <n v="2873040.17"/>
  </r>
  <r>
    <s v="2026"/>
    <x v="0"/>
    <x v="0"/>
    <x v="0"/>
    <x v="0"/>
    <s v="2 - Poder Ejecutivo"/>
    <s v="0203 - MINISTERIO DE DEFENSA"/>
    <s v="0020 - CUERPO ESPECIALIZADO PARA LA SEGURIDAD DEL METRO DE SANTO DOMINGO"/>
    <s v="1 - SERVICIOS  GENERALES"/>
    <s v="1.3 - Defensa nacional"/>
    <s v="1.3.01 - Defensa militar"/>
    <s v="2.2 - CONTRATACIÓN DE SERVICIOS"/>
    <s v="2.2.9 - OTRAS CONTRATACIONES DE SERVICIOS"/>
    <s v="N"/>
    <s v="00 - N/A"/>
    <s v="10 - FONDO GENERAL"/>
    <s v="99 - MULTIPROVINCIAL"/>
    <s v="(en blanco)"/>
    <n v="700000"/>
    <n v="459987.6"/>
  </r>
  <r>
    <s v="2026"/>
    <x v="0"/>
    <x v="0"/>
    <x v="0"/>
    <x v="0"/>
    <s v="2 - Poder Ejecutivo"/>
    <s v="0203 - MINISTERIO DE DEFENSA"/>
    <s v="0020 - CUERPO ESPECIALIZADO PARA LA SEGURIDAD DEL METRO DE SANTO DOMINGO"/>
    <s v="1 - SERVICIOS  GENERALES"/>
    <s v="1.3 - Defensa nacional"/>
    <s v="1.3.01 - Defensa militar"/>
    <s v="2.3 - MATERIALES Y SUMINISTROS"/>
    <s v="2.3.1 - ALIMENTOS Y PRODUCTOS AGROFORESTALES"/>
    <s v="N"/>
    <s v="00 - N/A"/>
    <s v="10 - FONDO GENERAL"/>
    <s v="99 - MULTIPROVINCIAL"/>
    <s v="(en blanco)"/>
    <n v="48722760"/>
    <n v="30209939.96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2 - TEXTILES Y VESTUARIOS"/>
    <s v="N"/>
    <s v="00 - N/A"/>
    <s v="10 - FONDO GENERAL"/>
    <s v="99 - MULTIPROVINCIAL"/>
    <s v="(en blanco)"/>
    <n v="3300000"/>
    <n v="7315504.4000000004"/>
  </r>
  <r>
    <s v="2026"/>
    <x v="0"/>
    <x v="0"/>
    <x v="0"/>
    <x v="0"/>
    <s v="2 - Poder Ejecutivo"/>
    <s v="0203 - MINISTERIO DE DEFENSA"/>
    <s v="0020 - CUERPO ESPECIALIZADO PARA LA SEGURIDAD DEL METRO DE SANTO DOMINGO"/>
    <s v="1 - SERVICIOS  GENERALES"/>
    <s v="1.3 - Defensa nacional"/>
    <s v="1.3.01 - Defensa militar"/>
    <s v="2.3 - MATERIALES Y SUMINISTROS"/>
    <s v="2.3.3 - PAPEL, CARTÓN E IMPRESOS"/>
    <s v="N"/>
    <s v="00 - N/A"/>
    <s v="10 - FONDO GENERAL"/>
    <s v="99 - MULTIPROVINCIAL"/>
    <s v="(en blanco)"/>
    <n v="780000"/>
    <n v="511876.92"/>
  </r>
  <r>
    <s v="2026"/>
    <x v="0"/>
    <x v="0"/>
    <x v="0"/>
    <x v="0"/>
    <s v="2 - Poder Ejecutivo"/>
    <s v="0203 - MINISTERIO DE DEFENSA"/>
    <s v="0020 - CUERPO ESPECIALIZADO PARA LA SEGURIDAD DEL METRO DE SANTO DOMINGO"/>
    <s v="1 - SERVICIOS  GENERALES"/>
    <s v="1.3 - Defensa nacional"/>
    <s v="1.3.01 - Defensa militar"/>
    <s v="2.3 - MATERIALES Y SUMINISTROS"/>
    <s v="2.3.4 - PRODUCTOS FARMACÉUTICOS"/>
    <s v="N"/>
    <s v="00 - N/A"/>
    <s v="10 - FONDO GENERAL"/>
    <s v="99 - MULTIPROVINCIAL"/>
    <s v="(en blanco)"/>
    <n v="300000"/>
    <n v="20855"/>
  </r>
  <r>
    <s v="2026"/>
    <x v="0"/>
    <x v="0"/>
    <x v="0"/>
    <x v="0"/>
    <s v="2 - Poder Ejecutivo"/>
    <s v="0203 - MINISTERIO DE DEFENSA"/>
    <s v="0020 - CUERPO ESPECIALIZADO PARA LA SEGURIDAD DEL METRO DE SANTO DOMINGO"/>
    <s v="1 - SERVICIOS  GENERALES"/>
    <s v="1.3 - Defensa nacional"/>
    <s v="1.3.01 - Defensa militar"/>
    <s v="2.3 - MATERIALES Y SUMINISTROS"/>
    <s v="2.3.5 - CUERO, CAUCHO Y PLÁSTICO"/>
    <s v="N"/>
    <s v="00 - N/A"/>
    <s v="10 - FONDO GENERAL"/>
    <s v="99 - MULTIPROVINCIAL"/>
    <s v="(en blanco)"/>
    <n v="450000"/>
    <n v="32654.61"/>
  </r>
  <r>
    <s v="2026"/>
    <x v="0"/>
    <x v="0"/>
    <x v="0"/>
    <x v="0"/>
    <s v="2 - Poder Ejecutivo"/>
    <s v="0203 - MINISTERIO DE DEFENSA"/>
    <s v="0020 - CUERPO ESPECIALIZADO PARA LA SEGURIDAD DEL METRO DE SANTO DOMINGO"/>
    <s v="1 - SERVICIOS  GENERALES"/>
    <s v="1.3 - Defensa nacional"/>
    <s v="1.3.01 - Defensa militar"/>
    <s v="2.3 - MATERIALES Y SUMINISTROS"/>
    <s v="2.3.6 - PRODUCTOS DE MINERALES, METÁLICOS Y NO METÁLICOS"/>
    <s v="N"/>
    <s v="00 - N/A"/>
    <s v="10 - FONDO GENERAL"/>
    <s v="99 - MULTIPROVINCIAL"/>
    <s v="(en blanco)"/>
    <n v="1370000"/>
    <n v="514232.50000000006"/>
  </r>
  <r>
    <s v="2026"/>
    <x v="0"/>
    <x v="0"/>
    <x v="0"/>
    <x v="0"/>
    <s v="2 - Poder Ejecutivo"/>
    <s v="0203 - MINISTERIO DE DEFENSA"/>
    <s v="0020 - CUERPO ESPECIALIZADO PARA LA SEGURIDAD DEL METRO DE SANTO DOMINGO"/>
    <s v="1 - SERVICIOS  GENERALES"/>
    <s v="1.3 - Defensa nacional"/>
    <s v="1.3.01 - Defensa militar"/>
    <s v="2.3 - MATERIALES Y SUMINISTROS"/>
    <s v="2.3.7 - COMBUSTIBLES, LUBRICANTES, PRODUCTOS QUÍMICOS Y CONEXOS"/>
    <s v="N"/>
    <s v="00 - N/A"/>
    <s v="10 - FONDO GENERAL"/>
    <s v="99 - MULTIPROVINCIAL"/>
    <s v="(en blanco)"/>
    <n v="15980000"/>
    <n v="7402284.2000000002"/>
  </r>
  <r>
    <s v="2026"/>
    <x v="0"/>
    <x v="0"/>
    <x v="0"/>
    <x v="0"/>
    <s v="2 - Poder Ejecutivo"/>
    <s v="0203 - MINISTERIO DE DEFENSA"/>
    <s v="0020 - CUERPO ESPECIALIZADO PARA LA SEGURIDAD DEL METRO DE SANTO DOMINGO"/>
    <s v="1 - SERVICIOS  GENERALES"/>
    <s v="1.3 - Defensa nacional"/>
    <s v="1.3.01 - Defensa militar"/>
    <s v="2.3 - MATERIALES Y SUMINISTROS"/>
    <s v="2.3.9 - PRODUCTOS Y ÚTILES VARIOS"/>
    <s v="N"/>
    <s v="00 - N/A"/>
    <s v="10 - FONDO GENERAL"/>
    <s v="99 - MULTIPROVINCIAL"/>
    <s v="(en blanco)"/>
    <n v="2595000"/>
    <n v="2878108.73"/>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10 - FONDO GENERAL"/>
    <s v="99 - MULTIPROVINCIAL"/>
    <s v="(en blanco)"/>
    <n v="39845000"/>
    <n v="0"/>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20 - FONDOS CON DESTINO ESPECÍFICO"/>
    <s v="99 - MULTIPROVINCIAL"/>
    <s v="(en blanco)"/>
    <n v="957959473"/>
    <n v="502025447"/>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2 - SOBRESUELDOS"/>
    <s v="N"/>
    <s v="00 - N/A"/>
    <s v="20 - FONDOS CON DESTINO ESPECÍFICO"/>
    <s v="99 - MULTIPROVINCIAL"/>
    <s v="(en blanco)"/>
    <n v="86348440"/>
    <n v="42923626.25"/>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5 - CONTRIBUCIONES A LA SEGURIDAD SOCIAL"/>
    <s v="N"/>
    <s v="00 - N/A"/>
    <s v="20 - FONDOS CON DESTINO ESPECÍFICO"/>
    <s v="99 - MULTIPROVINCIAL"/>
    <s v="(en blanco)"/>
    <n v="27792954"/>
    <n v="13893497.739999995"/>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1 - SERVICIOS BÁSICOS"/>
    <s v="N"/>
    <s v="00 - N/A"/>
    <s v="20 - FONDOS CON DESTINO ESPECÍFICO"/>
    <s v="99 - MULTIPROVINCIAL"/>
    <s v="(en blanco)"/>
    <n v="29700000"/>
    <n v="14848434.43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2 - PUBLICIDAD, IMPRESIÓN Y ENCUADERNACIÓN"/>
    <s v="N"/>
    <s v="00 - N/A"/>
    <s v="20 - FONDOS CON DESTINO ESPECÍFICO"/>
    <s v="99 - MULTIPROVINCIAL"/>
    <s v="(en blanco)"/>
    <n v="7442072"/>
    <n v="351574.6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3 - VIÁTICOS"/>
    <s v="N"/>
    <s v="00 - N/A"/>
    <s v="20 - FONDOS CON DESTINO ESPECÍFICO"/>
    <s v="99 - MULTIPROVINCIAL"/>
    <s v="(en blanco)"/>
    <n v="16000000"/>
    <n v="716922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4 - TRANSPORTE Y ALMACENAJE"/>
    <s v="N"/>
    <s v="00 - N/A"/>
    <s v="20 - FONDOS CON DESTINO ESPECÍFICO"/>
    <s v="99 - MULTIPROVINCIAL"/>
    <s v="(en blanco)"/>
    <n v="10000000"/>
    <n v="313096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5 - ALQUILERES Y RENTAS"/>
    <s v="N"/>
    <s v="00 - N/A"/>
    <s v="20 - FONDOS CON DESTINO ESPECÍFICO"/>
    <s v="99 - MULTIPROVINCIAL"/>
    <s v="(en blanco)"/>
    <n v="20144725"/>
    <n v="21186179.180000003"/>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10 - FONDO GENERAL"/>
    <s v="99 - MULTIPROVINCIAL"/>
    <s v="(en blanco)"/>
    <n v="15292080"/>
    <n v="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20 - FONDOS CON DESTINO ESPECÍFICO"/>
    <s v="99 - MULTIPROVINCIAL"/>
    <s v="(en blanco)"/>
    <n v="6000000"/>
    <n v="12691164.780000001"/>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2869896"/>
    <n v="4046823.9299999997"/>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8 - OTROS SERVICIOS NO INCLUIDOS EN CONCEPTOS ANTERIORES"/>
    <s v="N"/>
    <s v="00 - N/A"/>
    <s v="20 - FONDOS CON DESTINO ESPECÍFICO"/>
    <s v="99 - MULTIPROVINCIAL"/>
    <s v="(en blanco)"/>
    <n v="13620000"/>
    <n v="588332.0000000001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9 - OTRAS CONTRATACIONES DE SERVICIOS"/>
    <s v="N"/>
    <s v="00 - N/A"/>
    <s v="20 - FONDOS CON DESTINO ESPECÍFICO"/>
    <s v="99 - MULTIPROVINCIAL"/>
    <s v="(en blanco)"/>
    <n v="10300000"/>
    <n v="803650"/>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1 - ALIMENTOS Y PRODUCTOS AGROFORESTALES"/>
    <s v="N"/>
    <s v="00 - N/A"/>
    <s v="20 - FONDOS CON DESTINO ESPECÍFICO"/>
    <s v="99 - MULTIPROVINCIAL"/>
    <s v="(en blanco)"/>
    <n v="124700000"/>
    <n v="53658880.729999989"/>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2 - TEXTILES Y VESTUARIOS"/>
    <s v="N"/>
    <s v="00 - N/A"/>
    <s v="20 - FONDOS CON DESTINO ESPECÍFICO"/>
    <s v="99 - MULTIPROVINCIAL"/>
    <s v="(en blanco)"/>
    <n v="86341349"/>
    <n v="68582012.379999995"/>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3 - PAPEL, CARTÓN E IMPRESOS"/>
    <s v="N"/>
    <s v="00 - N/A"/>
    <s v="20 - FONDOS CON DESTINO ESPECÍFICO"/>
    <s v="99 - MULTIPROVINCIAL"/>
    <s v="(en blanco)"/>
    <n v="11766597"/>
    <n v="6191374.0899999999"/>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4 - PRODUCTOS FARMACÉUTICOS"/>
    <s v="N"/>
    <s v="00 - N/A"/>
    <s v="20 - FONDOS CON DESTINO ESPECÍFICO"/>
    <s v="99 - MULTIPROVINCIAL"/>
    <s v="(en blanco)"/>
    <n v="12000000"/>
    <n v="3594346.82"/>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5 - CUERO, CAUCHO Y PLÁSTICO"/>
    <s v="N"/>
    <s v="00 - N/A"/>
    <s v="20 - FONDOS CON DESTINO ESPECÍFICO"/>
    <s v="99 - MULTIPROVINCIAL"/>
    <s v="(en blanco)"/>
    <n v="11250000"/>
    <n v="4168984.7300000004"/>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6 - PRODUCTOS DE MINERALES, METÁLICOS Y NO METÁLICOS"/>
    <s v="N"/>
    <s v="00 - N/A"/>
    <s v="20 - FONDOS CON DESTINO ESPECÍFICO"/>
    <s v="99 - MULTIPROVINCIAL"/>
    <s v="(en blanco)"/>
    <n v="10730000"/>
    <n v="2127298.1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7 - COMBUSTIBLES, LUBRICANTES, PRODUCTOS QUÍMICOS Y CONEXOS"/>
    <s v="N"/>
    <s v="00 - N/A"/>
    <s v="20 - FONDOS CON DESTINO ESPECÍFICO"/>
    <s v="99 - MULTIPROVINCIAL"/>
    <s v="(en blanco)"/>
    <n v="84480000"/>
    <n v="28908783.469999999"/>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9 - PRODUCTOS Y ÚTILES VARIOS"/>
    <s v="N"/>
    <s v="00 - N/A"/>
    <s v="20 - FONDOS CON DESTINO ESPECÍFICO"/>
    <s v="99 - MULTIPROVINCIAL"/>
    <s v="(en blanco)"/>
    <n v="190369064"/>
    <n v="72712865.699999988"/>
  </r>
  <r>
    <s v="2026"/>
    <x v="0"/>
    <x v="0"/>
    <x v="0"/>
    <x v="0"/>
    <s v="2 - Poder Ejecutivo"/>
    <s v="0203 - MINISTERIO DE DEFENSA"/>
    <s v="0027 - DIRECCION GENERAL DEL PLAN SOCIAL DEL MINISTERIO DE DEFENSA"/>
    <s v="4 - SERVICIOS SOCIALES"/>
    <s v="4.5 - Protección social"/>
    <s v="4.5.10 - Asistencia social"/>
    <s v="2.1 - REMUNERACIONES Y CONTRIBUCIONES"/>
    <s v="2.1.1 - REMUNERACIONES"/>
    <s v="N"/>
    <s v="00 - N/A"/>
    <s v="10 - FONDO GENERAL"/>
    <s v="99 - MULTIPROVINCIAL"/>
    <s v="(en blanco)"/>
    <n v="9685000"/>
    <n v="5215000"/>
  </r>
  <r>
    <s v="2026"/>
    <x v="0"/>
    <x v="0"/>
    <x v="0"/>
    <x v="0"/>
    <s v="2 - Poder Ejecutivo"/>
    <s v="0203 - MINISTERIO DE DEFENSA"/>
    <s v="0027 - DIRECCION GENERAL DEL PLAN SOCIAL DEL MINISTERIO DE DEFENSA"/>
    <s v="4 - SERVICIOS SOCIALES"/>
    <s v="4.5 - Protección social"/>
    <s v="4.5.10 - Asistencia social"/>
    <s v="2.3 - MATERIALES Y SUMINISTROS"/>
    <s v="2.3.1 - ALIMENTOS Y PRODUCTOS AGROFORESTALES"/>
    <s v="N"/>
    <s v="00 - N/A"/>
    <s v="10 - FONDO GENERAL"/>
    <s v="99 - MULTIPROVINCIAL"/>
    <s v="(en blanco)"/>
    <n v="17400000"/>
    <n v="9489000"/>
  </r>
  <r>
    <s v="2026"/>
    <x v="0"/>
    <x v="0"/>
    <x v="0"/>
    <x v="0"/>
    <s v="2 - Poder Ejecutivo"/>
    <s v="0203 - MINISTERIO DE DEFENSA"/>
    <s v="0027 - DIRECCION GENERAL DEL PLAN SOCIAL DEL MINISTERIO DE DEFENSA"/>
    <s v="4 - SERVICIOS SOCIALES"/>
    <s v="4.5 - Protección social"/>
    <s v="4.5.10 - Asistencia social"/>
    <s v="2.3 - MATERIALES Y SUMINISTROS"/>
    <s v="2.3.2 - TEXTILES Y VESTUARIOS"/>
    <s v="N"/>
    <s v="00 - N/A"/>
    <s v="10 - FONDO GENERAL"/>
    <s v="99 - MULTIPROVINCIAL"/>
    <s v="(en blanco)"/>
    <n v="846012"/>
    <n v="572046.29999999993"/>
  </r>
  <r>
    <s v="2026"/>
    <x v="0"/>
    <x v="0"/>
    <x v="0"/>
    <x v="0"/>
    <s v="2 - Poder Ejecutivo"/>
    <s v="0203 - MINISTERIO DE DEFENSA"/>
    <s v="0027 - DIRECCION GENERAL DEL PLAN SOCIAL DEL MINISTERIO DE DEFENSA"/>
    <s v="4 - SERVICIOS SOCIALES"/>
    <s v="4.5 - Protección social"/>
    <s v="4.5.10 - Asistencia social"/>
    <s v="2.3 - MATERIALES Y SUMINISTROS"/>
    <s v="2.3.4 - PRODUCTOS FARMACÉUTICOS"/>
    <s v="N"/>
    <s v="00 - N/A"/>
    <s v="10 - FONDO GENERAL"/>
    <s v="99 - MULTIPROVINCIAL"/>
    <s v="(en blanco)"/>
    <n v="2400000"/>
    <n v="1401194"/>
  </r>
  <r>
    <s v="2026"/>
    <x v="0"/>
    <x v="0"/>
    <x v="0"/>
    <x v="0"/>
    <s v="2 - Poder Ejecutivo"/>
    <s v="0203 - MINISTERIO DE DEFENSA"/>
    <s v="0027 - DIRECCION GENERAL DEL PLAN SOCIAL DEL MINISTERIO DE DEFENSA"/>
    <s v="4 - SERVICIOS SOCIALES"/>
    <s v="4.5 - Protección social"/>
    <s v="4.5.10 - Asistencia social"/>
    <s v="2.3 - MATERIALES Y SUMINISTROS"/>
    <s v="2.3.7 - COMBUSTIBLES, LUBRICANTES, PRODUCTOS QUÍMICOS Y CONEXOS"/>
    <s v="N"/>
    <s v="00 - N/A"/>
    <s v="10 - FONDO GENERAL"/>
    <s v="99 - MULTIPROVINCIAL"/>
    <s v="(en blanco)"/>
    <n v="3600000"/>
    <n v="2100000"/>
  </r>
  <r>
    <s v="2026"/>
    <x v="0"/>
    <x v="0"/>
    <x v="0"/>
    <x v="0"/>
    <s v="2 - Poder Ejecutivo"/>
    <s v="0203 - MINISTERIO DE DEFENSA"/>
    <s v="0027 - DIRECCION GENERAL DEL PLAN SOCIAL DEL MINISTERIO DE DEFENSA"/>
    <s v="4 - SERVICIOS SOCIALES"/>
    <s v="4.5 - Protección social"/>
    <s v="4.5.10 - Asistencia social"/>
    <s v="2.3 - MATERIALES Y SUMINISTROS"/>
    <s v="2.3.9 - PRODUCTOS Y ÚTILES VARIOS"/>
    <s v="N"/>
    <s v="00 - N/A"/>
    <s v="10 - FONDO GENERAL"/>
    <s v="99 - MULTIPROVINCIAL"/>
    <s v="(en blanco)"/>
    <n v="975111"/>
    <n v="450555.27"/>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1 - REMUNERACIONES"/>
    <s v="N"/>
    <s v="00 - N/A"/>
    <s v="10 - FONDO GENERAL"/>
    <s v="99 - MULTIPROVINCIAL"/>
    <s v="(en blanco)"/>
    <n v="96532720"/>
    <n v="4961020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2 - SOBRESUELDOS"/>
    <s v="N"/>
    <s v="00 - N/A"/>
    <s v="10 - FONDO GENERAL"/>
    <s v="99 - MULTIPROVINCIAL"/>
    <s v="(en blanco)"/>
    <n v="800000"/>
    <n v="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5 - CONTRIBUCIONES A LA SEGURIDAD SOCIAL"/>
    <s v="N"/>
    <s v="00 - N/A"/>
    <s v="10 - FONDO GENERAL"/>
    <s v="99 - MULTIPROVINCIAL"/>
    <s v="(en blanco)"/>
    <n v="3400000"/>
    <n v="1462204.4799999997"/>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1 - SERVICIOS BÁSICOS"/>
    <s v="N"/>
    <s v="00 - N/A"/>
    <s v="10 - FONDO GENERAL"/>
    <s v="99 - MULTIPROVINCIAL"/>
    <s v="(en blanco)"/>
    <n v="550000"/>
    <n v="210076.14"/>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2 - PUBLICIDAD, IMPRESIÓN Y ENCUADERNACIÓN"/>
    <s v="N"/>
    <s v="00 - N/A"/>
    <s v="10 - FONDO GENERAL"/>
    <s v="99 - MULTIPROVINCIAL"/>
    <s v="(en blanco)"/>
    <n v="300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3 - VIÁTICOS"/>
    <s v="N"/>
    <s v="00 - N/A"/>
    <s v="10 - FONDO GENERAL"/>
    <s v="99 - MULTIPROVINCIAL"/>
    <s v="(en blanco)"/>
    <n v="200000"/>
    <n v="1167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4 - TRANSPORTE Y ALMACENAJE"/>
    <s v="N"/>
    <s v="00 - N/A"/>
    <s v="10 - FONDO GENERAL"/>
    <s v="99 - MULTIPROVINCIAL"/>
    <s v="(en blanco)"/>
    <n v="300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10 - FONDO GENERAL"/>
    <s v="99 - MULTIPROVINCIAL"/>
    <s v="(en blanco)"/>
    <n v="1132040"/>
    <n v="613965.73999999987"/>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20 - FONDOS CON DESTINO ESPECÍFICO"/>
    <s v="99 - MULTIPROVINCIAL"/>
    <s v="(en blanco)"/>
    <n v="10000000"/>
    <n v="1330843.8999999999"/>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6 - SEGUROS"/>
    <s v="N"/>
    <s v="00 - N/A"/>
    <s v="10 - FONDO GENERAL"/>
    <s v="99 - MULTIPROVINCIAL"/>
    <s v="(en blanco)"/>
    <n v="615060"/>
    <n v="31054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10 - FONDO GENERAL"/>
    <s v="99 - MULTIPROVINCIAL"/>
    <s v="(en blanco)"/>
    <n v="500000"/>
    <n v="173600.0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99828"/>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10 - FONDO GENERAL"/>
    <s v="99 - MULTIPROVINCIAL"/>
    <s v="(en blanco)"/>
    <n v="3100000"/>
    <n v="265730.09999999998"/>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20 - FONDOS CON DESTINO ESPECÍFICO"/>
    <s v="99 - MULTIPROVINCIAL"/>
    <s v="(en blanco)"/>
    <n v="10000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10 - FONDO GENERAL"/>
    <s v="99 - MULTIPROVINCIAL"/>
    <s v="(en blanco)"/>
    <n v="1000000"/>
    <n v="928538.5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20 - FONDOS CON DESTINO ESPECÍFICO"/>
    <s v="99 - MULTIPROVINCIAL"/>
    <s v="(en blanco)"/>
    <n v="10000000"/>
    <n v="25547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10 - FONDO GENERAL"/>
    <s v="99 - MULTIPROVINCIAL"/>
    <s v="(en blanco)"/>
    <n v="7358000"/>
    <n v="4324349.9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20 - FONDOS CON DESTINO ESPECÍFICO"/>
    <s v="99 - MULTIPROVINCIAL"/>
    <s v="(en blanco)"/>
    <n v="1500000"/>
    <n v="55124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2 - TEXTILES Y VESTUARIOS"/>
    <s v="N"/>
    <s v="00 - N/A"/>
    <s v="10 - FONDO GENERAL"/>
    <s v="99 - MULTIPROVINCIAL"/>
    <s v="(en blanco)"/>
    <n v="400000"/>
    <n v="96080.9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10 - FONDO GENERAL"/>
    <s v="99 - MULTIPROVINCIAL"/>
    <s v="(en blanco)"/>
    <n v="1042266"/>
    <n v="425531.6"/>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20 - FONDOS CON DESTINO ESPECÍFICO"/>
    <s v="99 - MULTIPROVINCIAL"/>
    <s v="(en blanco)"/>
    <n v="0"/>
    <n v="317400.2"/>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5 - CUERO, CAUCHO Y PLÁSTICO"/>
    <s v="N"/>
    <s v="00 - N/A"/>
    <s v="20 - FONDOS CON DESTINO ESPECÍFICO"/>
    <s v="99 - MULTIPROVINCIAL"/>
    <s v="(en blanco)"/>
    <n v="0"/>
    <n v="16673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10 - FONDO GENERAL"/>
    <s v="99 - MULTIPROVINCIAL"/>
    <s v="(en blanco)"/>
    <n v="100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20 - FONDOS CON DESTINO ESPECÍFICO"/>
    <s v="99 - MULTIPROVINCIAL"/>
    <s v="(en blanco)"/>
    <n v="500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10 - FONDO GENERAL"/>
    <s v="99 - MULTIPROVINCIAL"/>
    <s v="(en blanco)"/>
    <n v="6100000"/>
    <n v="3752791.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20 - FONDOS CON DESTINO ESPECÍFICO"/>
    <s v="99 - MULTIPROVINCIAL"/>
    <s v="(en blanco)"/>
    <n v="0"/>
    <n v="35185.04000000000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10 - FONDO GENERAL"/>
    <s v="99 - MULTIPROVINCIAL"/>
    <s v="(en blanco)"/>
    <n v="400000"/>
    <n v="436101.1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20 - FONDOS CON DESTINO ESPECÍFICO"/>
    <s v="99 - MULTIPROVINCIAL"/>
    <s v="(en blanco)"/>
    <n v="0"/>
    <n v="227038.2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116559000"/>
    <n v="6299433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3000000"/>
    <n v="1718667.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2478000"/>
    <n v="114319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6759600"/>
    <n v="3498222.0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470000"/>
    <n v="24500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5200000"/>
    <n v="233531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150000"/>
    <n v="359337"/>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460204"/>
    <n v="331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2552480"/>
    <n v="1019253.3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3020"/>
    <n v="1708608.559999999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83753"/>
    <n v="136877"/>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2583885"/>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11970223"/>
    <n v="678188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2500000"/>
    <n v="201603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1450000"/>
    <n v="72122.8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4 - PRODUCTOS FARMACÉUTICOS"/>
    <s v="N"/>
    <s v="00 - N/A"/>
    <s v="10 - FONDO GENERAL"/>
    <s v="99 - MULTIPROVINCIAL"/>
    <s v="(en blanco)"/>
    <n v="13092"/>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5 - CUERO, CAUCHO Y PLÁSTICO"/>
    <s v="N"/>
    <s v="00 - N/A"/>
    <s v="10 - FONDO GENERAL"/>
    <s v="99 - MULTIPROVINCIAL"/>
    <s v="(en blanco)"/>
    <n v="300000"/>
    <n v="141316.799999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700000"/>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2913563"/>
    <n v="616800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6166874"/>
    <n v="3265271.96"/>
  </r>
  <r>
    <s v="2026"/>
    <x v="0"/>
    <x v="0"/>
    <x v="0"/>
    <x v="0"/>
    <s v="2 - Poder Ejecutivo"/>
    <s v="0203 - MINISTERIO DE DEFENSA"/>
    <s v="0032 - CUERPO DE SEGURIDAD PRESIDENCIAL (CUSEP)"/>
    <s v="1 - SERVICIOS  GENERALES"/>
    <s v="1.3 - Defensa nacional"/>
    <s v="1.3.01 - Defensa militar"/>
    <s v="2.1 - REMUNERACIONES Y CONTRIBUCIONES"/>
    <s v="2.1.1 - REMUNERACIONES"/>
    <s v="N"/>
    <s v="00 - N/A"/>
    <s v="10 - FONDO GENERAL"/>
    <s v="99 - MULTIPROVINCIAL"/>
    <s v="(en blanco)"/>
    <n v="365103600"/>
    <n v="284526400"/>
  </r>
  <r>
    <s v="2026"/>
    <x v="0"/>
    <x v="0"/>
    <x v="0"/>
    <x v="0"/>
    <s v="2 - Poder Ejecutivo"/>
    <s v="0203 - MINISTERIO DE DEFENSA"/>
    <s v="0032 - CUERPO DE SEGURIDAD PRESIDENCIAL (CUSEP)"/>
    <s v="1 - SERVICIOS  GENERALES"/>
    <s v="1.3 - Defensa nacional"/>
    <s v="1.3.01 - Defensa militar"/>
    <s v="2.1 - REMUNERACIONES Y CONTRIBUCIONES"/>
    <s v="2.1.2 - SOBRESUELDOS"/>
    <s v="N"/>
    <s v="00 - N/A"/>
    <s v="10 - FONDO GENERAL"/>
    <s v="99 - MULTIPROVINCIAL"/>
    <s v="(en blanco)"/>
    <n v="404552000"/>
    <n v="205183000"/>
  </r>
  <r>
    <s v="2026"/>
    <x v="0"/>
    <x v="0"/>
    <x v="0"/>
    <x v="0"/>
    <s v="2 - Poder Ejecutivo"/>
    <s v="0203 - MINISTERIO DE DEFENSA"/>
    <s v="0032 - CUERPO DE SEGURIDAD PRESIDENCIAL (CUSEP)"/>
    <s v="1 - SERVICIOS  GENERALES"/>
    <s v="1.3 - Defensa nacional"/>
    <s v="1.3.01 - Defensa militar"/>
    <s v="2.1 - REMUNERACIONES Y CONTRIBUCIONES"/>
    <s v="2.1.5 - CONTRIBUCIONES A LA SEGURIDAD SOCIAL"/>
    <s v="N"/>
    <s v="00 - N/A"/>
    <s v="10 - FONDO GENERAL"/>
    <s v="99 - MULTIPROVINCIAL"/>
    <s v="(en blanco)"/>
    <n v="3127850"/>
    <n v="1819439.4599999997"/>
  </r>
  <r>
    <s v="2026"/>
    <x v="0"/>
    <x v="0"/>
    <x v="0"/>
    <x v="0"/>
    <s v="2 - Poder Ejecutivo"/>
    <s v="0203 - MINISTERIO DE DEFENSA"/>
    <s v="0032 - CUERPO DE SEGURIDAD PRESIDENCIAL (CUSEP)"/>
    <s v="1 - SERVICIOS  GENERALES"/>
    <s v="1.3 - Defensa nacional"/>
    <s v="1.3.01 - Defensa militar"/>
    <s v="2.2 - CONTRATACIÓN DE SERVICIOS"/>
    <s v="2.2.1 - SERVICIOS BÁSICOS"/>
    <s v="N"/>
    <s v="00 - N/A"/>
    <s v="10 - FONDO GENERAL"/>
    <s v="99 - MULTIPROVINCIAL"/>
    <s v="(en blanco)"/>
    <n v="13973000"/>
    <n v="9944815.5800000019"/>
  </r>
  <r>
    <s v="2026"/>
    <x v="0"/>
    <x v="0"/>
    <x v="0"/>
    <x v="0"/>
    <s v="2 - Poder Ejecutivo"/>
    <s v="0203 - MINISTERIO DE DEFENSA"/>
    <s v="0032 - CUERPO DE SEGURIDAD PRESIDENCIAL (CUSEP)"/>
    <s v="1 - SERVICIOS  GENERALES"/>
    <s v="1.3 - Defensa nacional"/>
    <s v="1.3.01 - Defensa militar"/>
    <s v="2.2 - CONTRATACIÓN DE SERVICIOS"/>
    <s v="2.2.2 - PUBLICIDAD, IMPRESIÓN Y ENCUADERNACIÓN"/>
    <s v="N"/>
    <s v="00 - N/A"/>
    <s v="10 - FONDO GENERAL"/>
    <s v="99 - MULTIPROVINCIAL"/>
    <s v="(en blanco)"/>
    <n v="450000"/>
    <n v="169796.1"/>
  </r>
  <r>
    <s v="2026"/>
    <x v="0"/>
    <x v="0"/>
    <x v="0"/>
    <x v="0"/>
    <s v="2 - Poder Ejecutivo"/>
    <s v="0203 - MINISTERIO DE DEFENSA"/>
    <s v="0032 - CUERPO DE SEGURIDAD PRESIDENCIAL (CUSEP)"/>
    <s v="1 - SERVICIOS  GENERALES"/>
    <s v="1.3 - Defensa nacional"/>
    <s v="1.3.01 - Defensa militar"/>
    <s v="2.2 - CONTRATACIÓN DE SERVICIOS"/>
    <s v="2.2.3 - VIÁTICOS"/>
    <s v="N"/>
    <s v="00 - N/A"/>
    <s v="10 - FONDO GENERAL"/>
    <s v="99 - MULTIPROVINCIAL"/>
    <s v="(en blanco)"/>
    <n v="30412000"/>
    <n v="16071700"/>
  </r>
  <r>
    <s v="2026"/>
    <x v="0"/>
    <x v="0"/>
    <x v="0"/>
    <x v="0"/>
    <s v="2 - Poder Ejecutivo"/>
    <s v="0203 - MINISTERIO DE DEFENSA"/>
    <s v="0032 - CUERPO DE SEGURIDAD PRESIDENCIAL (CUSEP)"/>
    <s v="1 - SERVICIOS  GENERALES"/>
    <s v="1.3 - Defensa nacional"/>
    <s v="1.3.01 - Defensa militar"/>
    <s v="2.2 - CONTRATACIÓN DE SERVICIOS"/>
    <s v="2.2.5 - ALQUILERES Y RENTAS"/>
    <s v="N"/>
    <s v="00 - N/A"/>
    <s v="10 - FONDO GENERAL"/>
    <s v="99 - MULTIPROVINCIAL"/>
    <s v="(en blanco)"/>
    <n v="2988468"/>
    <n v="2012077.0199999996"/>
  </r>
  <r>
    <s v="2026"/>
    <x v="0"/>
    <x v="0"/>
    <x v="0"/>
    <x v="0"/>
    <s v="2 - Poder Ejecutivo"/>
    <s v="0203 - MINISTERIO DE DEFENSA"/>
    <s v="0032 - CUERPO DE SEGURIDAD PRESIDENCIAL (CUSEP)"/>
    <s v="1 - SERVICIOS  GENERALES"/>
    <s v="1.3 - Defensa nacional"/>
    <s v="1.3.01 - Defensa militar"/>
    <s v="2.2 - CONTRATACIÓN DE SERVICIOS"/>
    <s v="2.2.6 - SEGUROS"/>
    <s v="N"/>
    <s v="00 - N/A"/>
    <s v="10 - FONDO GENERAL"/>
    <s v="99 - MULTIPROVINCIAL"/>
    <s v="(en blanco)"/>
    <n v="8438594"/>
    <n v="0"/>
  </r>
  <r>
    <s v="2026"/>
    <x v="0"/>
    <x v="0"/>
    <x v="0"/>
    <x v="0"/>
    <s v="2 - Poder Ejecutivo"/>
    <s v="0203 - MINISTERIO DE DEFENSA"/>
    <s v="0032 - CUERPO DE SEGURIDAD PRESIDENCIAL (CUSEP)"/>
    <s v="1 - SERVICIOS  GENERALES"/>
    <s v="1.3 - Defensa nacional"/>
    <s v="1.3.01 - Defensa militar"/>
    <s v="2.2 - CONTRATACIÓN DE SERVICIOS"/>
    <s v="2.2.7 - SERVICIOS DE CONSERVACIÓN, REPARACIONES MENORES E INSTALACIONES TEMPORALES"/>
    <s v="N"/>
    <s v="00 - N/A"/>
    <s v="10 - FONDO GENERAL"/>
    <s v="99 - MULTIPROVINCIAL"/>
    <s v="(en blanco)"/>
    <n v="9914925"/>
    <n v="1590049.9800000002"/>
  </r>
  <r>
    <s v="2026"/>
    <x v="0"/>
    <x v="0"/>
    <x v="0"/>
    <x v="0"/>
    <s v="2 - Poder Ejecutivo"/>
    <s v="0203 - MINISTERIO DE DEFENSA"/>
    <s v="0032 - CUERPO DE SEGURIDAD PRESIDENCIAL (CUSEP)"/>
    <s v="1 - SERVICIOS  GENERALES"/>
    <s v="1.3 - Defensa nacional"/>
    <s v="1.3.01 - Defensa militar"/>
    <s v="2.2 - CONTRATACIÓN DE SERVICIOS"/>
    <s v="2.2.8 - OTROS SERVICIOS NO INCLUIDOS EN CONCEPTOS ANTERIORES"/>
    <s v="N"/>
    <s v="00 - N/A"/>
    <s v="10 - FONDO GENERAL"/>
    <s v="99 - MULTIPROVINCIAL"/>
    <s v="(en blanco)"/>
    <n v="8000000"/>
    <n v="2790522.6200000006"/>
  </r>
  <r>
    <s v="2026"/>
    <x v="0"/>
    <x v="0"/>
    <x v="0"/>
    <x v="0"/>
    <s v="2 - Poder Ejecutivo"/>
    <s v="0203 - MINISTERIO DE DEFENSA"/>
    <s v="0032 - CUERPO DE SEGURIDAD PRESIDENCIAL (CUSEP)"/>
    <s v="1 - SERVICIOS  GENERALES"/>
    <s v="1.3 - Defensa nacional"/>
    <s v="1.3.01 - Defensa militar"/>
    <s v="2.2 - CONTRATACIÓN DE SERVICIOS"/>
    <s v="2.2.9 - OTRAS CONTRATACIONES DE SERVICIOS"/>
    <s v="N"/>
    <s v="00 - N/A"/>
    <s v="10 - FONDO GENERAL"/>
    <s v="99 - MULTIPROVINCIAL"/>
    <s v="(en blanco)"/>
    <n v="100000000"/>
    <n v="0"/>
  </r>
  <r>
    <s v="2026"/>
    <x v="0"/>
    <x v="0"/>
    <x v="0"/>
    <x v="0"/>
    <s v="2 - Poder Ejecutivo"/>
    <s v="0203 - MINISTERIO DE DEFENSA"/>
    <s v="0032 - CUERPO DE SEGURIDAD PRESIDENCIAL (CUSEP)"/>
    <s v="1 - SERVICIOS  GENERALES"/>
    <s v="1.3 - Defensa nacional"/>
    <s v="1.3.01 - Defensa militar"/>
    <s v="2.3 - MATERIALES Y SUMINISTROS"/>
    <s v="2.3.1 - ALIMENTOS Y PRODUCTOS AGROFORESTALES"/>
    <s v="N"/>
    <s v="00 - N/A"/>
    <s v="10 - FONDO GENERAL"/>
    <s v="99 - MULTIPROVINCIAL"/>
    <s v="(en blanco)"/>
    <n v="19054000"/>
    <n v="10497928.85"/>
  </r>
  <r>
    <s v="2026"/>
    <x v="0"/>
    <x v="0"/>
    <x v="0"/>
    <x v="0"/>
    <s v="2 - Poder Ejecutivo"/>
    <s v="0203 - MINISTERIO DE DEFENSA"/>
    <s v="0032 - CUERPO DE SEGURIDAD PRESIDENCIAL (CUSEP)"/>
    <s v="1 - SERVICIOS  GENERALES"/>
    <s v="1.3 - Defensa nacional"/>
    <s v="1.3.01 - Defensa militar"/>
    <s v="2.3 - MATERIALES Y SUMINISTROS"/>
    <s v="2.3.2 - TEXTILES Y VESTUARIOS"/>
    <s v="N"/>
    <s v="00 - N/A"/>
    <s v="10 - FONDO GENERAL"/>
    <s v="99 - MULTIPROVINCIAL"/>
    <s v="(en blanco)"/>
    <n v="1750000"/>
    <n v="767000"/>
  </r>
  <r>
    <s v="2026"/>
    <x v="0"/>
    <x v="0"/>
    <x v="0"/>
    <x v="0"/>
    <s v="2 - Poder Ejecutivo"/>
    <s v="0203 - MINISTERIO DE DEFENSA"/>
    <s v="0032 - CUERPO DE SEGURIDAD PRESIDENCIAL (CUSEP)"/>
    <s v="1 - SERVICIOS  GENERALES"/>
    <s v="1.3 - Defensa nacional"/>
    <s v="1.3.01 - Defensa militar"/>
    <s v="2.3 - MATERIALES Y SUMINISTROS"/>
    <s v="2.3.3 - PAPEL, CARTÓN E IMPRESOS"/>
    <s v="N"/>
    <s v="00 - N/A"/>
    <s v="10 - FONDO GENERAL"/>
    <s v="99 - MULTIPROVINCIAL"/>
    <s v="(en blanco)"/>
    <n v="2525000"/>
    <n v="735317"/>
  </r>
  <r>
    <s v="2026"/>
    <x v="0"/>
    <x v="0"/>
    <x v="0"/>
    <x v="0"/>
    <s v="2 - Poder Ejecutivo"/>
    <s v="0203 - MINISTERIO DE DEFENSA"/>
    <s v="0032 - CUERPO DE SEGURIDAD PRESIDENCIAL (CUSEP)"/>
    <s v="1 - SERVICIOS  GENERALES"/>
    <s v="1.3 - Defensa nacional"/>
    <s v="1.3.01 - Defensa militar"/>
    <s v="2.3 - MATERIALES Y SUMINISTROS"/>
    <s v="2.3.4 - PRODUCTOS FARMACÉUTICOS"/>
    <s v="N"/>
    <s v="00 - N/A"/>
    <s v="10 - FONDO GENERAL"/>
    <s v="99 - MULTIPROVINCIAL"/>
    <s v="(en blanco)"/>
    <n v="730000"/>
    <n v="261211.4"/>
  </r>
  <r>
    <s v="2026"/>
    <x v="0"/>
    <x v="0"/>
    <x v="0"/>
    <x v="0"/>
    <s v="2 - Poder Ejecutivo"/>
    <s v="0203 - MINISTERIO DE DEFENSA"/>
    <s v="0032 - CUERPO DE SEGURIDAD PRESIDENCIAL (CUSEP)"/>
    <s v="1 - SERVICIOS  GENERALES"/>
    <s v="1.3 - Defensa nacional"/>
    <s v="1.3.01 - Defensa militar"/>
    <s v="2.3 - MATERIALES Y SUMINISTROS"/>
    <s v="2.3.5 - CUERO, CAUCHO Y PLÁSTICO"/>
    <s v="N"/>
    <s v="00 - N/A"/>
    <s v="10 - FONDO GENERAL"/>
    <s v="99 - MULTIPROVINCIAL"/>
    <s v="(en blanco)"/>
    <n v="3415000"/>
    <n v="0"/>
  </r>
  <r>
    <s v="2026"/>
    <x v="0"/>
    <x v="0"/>
    <x v="0"/>
    <x v="0"/>
    <s v="2 - Poder Ejecutivo"/>
    <s v="0203 - MINISTERIO DE DEFENSA"/>
    <s v="0032 - CUERPO DE SEGURIDAD PRESIDENCIAL (CUSEP)"/>
    <s v="1 - SERVICIOS  GENERALES"/>
    <s v="1.3 - Defensa nacional"/>
    <s v="1.3.01 - Defensa militar"/>
    <s v="2.3 - MATERIALES Y SUMINISTROS"/>
    <s v="2.3.6 - PRODUCTOS DE MINERALES, METÁLICOS Y NO METÁLICOS"/>
    <s v="N"/>
    <s v="00 - N/A"/>
    <s v="10 - FONDO GENERAL"/>
    <s v="99 - MULTIPROVINCIAL"/>
    <s v="(en blanco)"/>
    <n v="2975000"/>
    <n v="0"/>
  </r>
  <r>
    <s v="2026"/>
    <x v="0"/>
    <x v="0"/>
    <x v="0"/>
    <x v="0"/>
    <s v="2 - Poder Ejecutivo"/>
    <s v="0203 - MINISTERIO DE DEFENSA"/>
    <s v="0032 - CUERPO DE SEGURIDAD PRESIDENCIAL (CUSEP)"/>
    <s v="1 - SERVICIOS  GENERALES"/>
    <s v="1.3 - Defensa nacional"/>
    <s v="1.3.01 - Defensa militar"/>
    <s v="2.3 - MATERIALES Y SUMINISTROS"/>
    <s v="2.3.7 - COMBUSTIBLES, LUBRICANTES, PRODUCTOS QUÍMICOS Y CONEXOS"/>
    <s v="N"/>
    <s v="00 - N/A"/>
    <s v="10 - FONDO GENERAL"/>
    <s v="99 - MULTIPROVINCIAL"/>
    <s v="(en blanco)"/>
    <n v="66520944"/>
    <n v="28306989.039999999"/>
  </r>
  <r>
    <s v="2026"/>
    <x v="0"/>
    <x v="0"/>
    <x v="0"/>
    <x v="0"/>
    <s v="2 - Poder Ejecutivo"/>
    <s v="0203 - MINISTERIO DE DEFENSA"/>
    <s v="0032 - CUERPO DE SEGURIDAD PRESIDENCIAL (CUSEP)"/>
    <s v="1 - SERVICIOS  GENERALES"/>
    <s v="1.3 - Defensa nacional"/>
    <s v="1.3.01 - Defensa militar"/>
    <s v="2.3 - MATERIALES Y SUMINISTROS"/>
    <s v="2.3.9 - PRODUCTOS Y ÚTILES VARIOS"/>
    <s v="N"/>
    <s v="00 - N/A"/>
    <s v="10 - FONDO GENERAL"/>
    <s v="99 - MULTIPROVINCIAL"/>
    <s v="(en blanco)"/>
    <n v="17190300"/>
    <n v="4156234.48"/>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1 - REMUNERACIONES"/>
    <s v="N"/>
    <s v="00 - N/A"/>
    <s v="10 - FONDO GENERAL"/>
    <s v="01 - DISTRITO NACIONAL"/>
    <s v="(en blanco)"/>
    <n v="2730000"/>
    <n v="1470000"/>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5 - CONTRIBUCIONES A LA SEGURIDAD SOCIAL"/>
    <s v="N"/>
    <s v="00 - N/A"/>
    <s v="10 - FONDO GENERAL"/>
    <s v="01 - DISTRITO NACIONAL"/>
    <s v="(en blanco)"/>
    <n v="377613"/>
    <n v="220682.55"/>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1 - REMUNERACIONES"/>
    <s v="N"/>
    <s v="00 - N/A"/>
    <s v="10 - FONDO GENERAL"/>
    <s v="01 - DISTRITO NACIONAL"/>
    <s v="(en blanco)"/>
    <n v="830221728"/>
    <n v="384211279.22999996"/>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2 - SOBRESUELDOS"/>
    <s v="N"/>
    <s v="00 - N/A"/>
    <s v="10 - FONDO GENERAL"/>
    <s v="01 - DISTRITO NACIONAL"/>
    <s v="(en blanco)"/>
    <n v="251049800"/>
    <n v="139542460.08000001"/>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3 - DIETAS Y GASTOS DE REPRESENTACIÓN"/>
    <s v="N"/>
    <s v="00 - N/A"/>
    <s v="10 - FONDO GENERAL"/>
    <s v="01 - DISTRITO NACIONAL"/>
    <s v="(en blanco)"/>
    <n v="1098000"/>
    <n v="14931.2"/>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109200000"/>
    <n v="0"/>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107754327"/>
    <n v="56310137.569999993"/>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1 - SERVICIOS BÁSICOS"/>
    <s v="N"/>
    <s v="00 - N/A"/>
    <s v="10 - FONDO GENERAL"/>
    <s v="01 - DISTRITO NACIONAL"/>
    <s v="(en blanco)"/>
    <n v="79536420"/>
    <n v="28245923.249999996"/>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94320000"/>
    <n v="10527453.390000001"/>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3 - VIÁTICOS"/>
    <s v="N"/>
    <s v="00 - N/A"/>
    <s v="10 - FONDO GENERAL"/>
    <s v="01 - DISTRITO NACIONAL"/>
    <s v="(en blanco)"/>
    <n v="59910000"/>
    <n v="21339904.21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4 - TRANSPORTE Y ALMACENAJE"/>
    <s v="N"/>
    <s v="00 - N/A"/>
    <s v="10 - FONDO GENERAL"/>
    <s v="01 - DISTRITO NACIONAL"/>
    <s v="(en blanco)"/>
    <n v="50000000"/>
    <n v="41587693.050000004"/>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5 - ALQUILERES Y RENTAS"/>
    <s v="N"/>
    <s v="00 - N/A"/>
    <s v="10 - FONDO GENERAL"/>
    <s v="01 - DISTRITO NACIONAL"/>
    <s v="(en blanco)"/>
    <n v="104224050"/>
    <n v="78147872.319999993"/>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6 - SEGUROS"/>
    <s v="N"/>
    <s v="00 - N/A"/>
    <s v="10 - FONDO GENERAL"/>
    <s v="01 - DISTRITO NACIONAL"/>
    <s v="(en blanco)"/>
    <n v="34350000"/>
    <n v="28793381.39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1100000"/>
    <n v="13825613.239999996"/>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599990000"/>
    <n v="53952552.040000007"/>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9 - OTRAS CONTRATACIONES DE SERVICIOS"/>
    <s v="N"/>
    <s v="00 - N/A"/>
    <s v="10 - FONDO GENERAL"/>
    <s v="01 - DISTRITO NACIONAL"/>
    <s v="(en blanco)"/>
    <n v="40500000"/>
    <n v="10286615.82"/>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1 - ALIMENTOS Y PRODUCTOS AGROFORESTALES"/>
    <s v="N"/>
    <s v="00 - N/A"/>
    <s v="10 - FONDO GENERAL"/>
    <s v="01 - DISTRITO NACIONAL"/>
    <s v="(en blanco)"/>
    <n v="1250000"/>
    <n v="4529710.12"/>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2 - TEXTILES Y VESTUARIOS"/>
    <s v="N"/>
    <s v="00 - N/A"/>
    <s v="10 - FONDO GENERAL"/>
    <s v="01 - DISTRITO NACIONAL"/>
    <s v="(en blanco)"/>
    <n v="1300000"/>
    <n v="10620"/>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3 - PAPEL, CARTÓN E IMPRESOS"/>
    <s v="N"/>
    <s v="00 - N/A"/>
    <s v="10 - FONDO GENERAL"/>
    <s v="01 - DISTRITO NACIONAL"/>
    <s v="(en blanco)"/>
    <n v="5524275"/>
    <n v="1833597.49"/>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4 - PRODUCTOS FARMACÉUTICOS"/>
    <s v="N"/>
    <s v="00 - N/A"/>
    <s v="10 - FONDO GENERAL"/>
    <s v="01 - DISTRITO NACIONAL"/>
    <s v="(en blanco)"/>
    <n v="50000"/>
    <n v="236804.34"/>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5 - CUERO, CAUCHO Y PLÁSTICO"/>
    <s v="N"/>
    <s v="00 - N/A"/>
    <s v="10 - FONDO GENERAL"/>
    <s v="01 - DISTRITO NACIONAL"/>
    <s v="(en blanco)"/>
    <n v="200000"/>
    <n v="17321.060000000001"/>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6 - PRODUCTOS DE MINERALES, METÁLICOS Y NO METÁLICOS"/>
    <s v="N"/>
    <s v="00 - N/A"/>
    <s v="10 - FONDO GENERAL"/>
    <s v="01 - DISTRITO NACIONAL"/>
    <s v="(en blanco)"/>
    <n v="950000"/>
    <n v="879144.05"/>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103595911"/>
    <n v="55761675.149999999"/>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9 - PRODUCTOS Y ÚTILES VARIOS"/>
    <s v="N"/>
    <s v="00 - N/A"/>
    <s v="10 - FONDO GENERAL"/>
    <s v="01 - DISTRITO NACIONAL"/>
    <s v="(en blanco)"/>
    <n v="37154673"/>
    <n v="6613936.4800000004"/>
  </r>
  <r>
    <s v="2026"/>
    <x v="0"/>
    <x v="0"/>
    <x v="0"/>
    <x v="0"/>
    <s v="2 - Poder Ejecutivo"/>
    <s v="0204 - MINISTERIO DE RELACIONES EXTERIORES"/>
    <s v="0001 - MINISTERIO DE RELACIONES EXTERIORE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01 - DISTRITO NACIONAL"/>
    <s v="(en blanco)"/>
    <n v="0"/>
    <n v="206468.52"/>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1 - REMUNERACIONES"/>
    <s v="N"/>
    <s v="00 - N/A"/>
    <s v="10 - FONDO GENERAL"/>
    <s v="99 - MULTIPROVINCIAL"/>
    <s v="(en blanco)"/>
    <n v="2666389759"/>
    <n v="1155501904.3599999"/>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2 - SOBRESUELDOS"/>
    <s v="N"/>
    <s v="00 - N/A"/>
    <s v="10 - FONDO GENERAL"/>
    <s v="99 - MULTIPROVINCIAL"/>
    <s v="(en blanco)"/>
    <n v="1715231621"/>
    <n v="965125314.14999998"/>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3 - DIETAS Y GASTOS DE REPRESENTACIÓN"/>
    <s v="N"/>
    <s v="00 - N/A"/>
    <s v="10 - FONDO GENERAL"/>
    <s v="99 - MULTIPROVINCIAL"/>
    <s v="(en blanco)"/>
    <n v="2370000"/>
    <n v="547006.06999999995"/>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5 - CONTRIBUCIONES A LA SEGURIDAD SOCIAL"/>
    <s v="N"/>
    <s v="00 - N/A"/>
    <s v="10 - FONDO GENERAL"/>
    <s v="99 - MULTIPROVINCIAL"/>
    <s v="(en blanco)"/>
    <n v="280758620"/>
    <n v="170197677.89999998"/>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3 - VIÁTICOS"/>
    <s v="N"/>
    <s v="00 - N/A"/>
    <s v="10 - FONDO GENERAL"/>
    <s v="99 - MULTIPROVINCIAL"/>
    <s v="(en blanco)"/>
    <n v="1049193700"/>
    <n v="623032956.4900001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4 - TRANSPORTE Y ALMACENAJE"/>
    <s v="N"/>
    <s v="00 - N/A"/>
    <s v="10 - FONDO GENERAL"/>
    <s v="99 - MULTIPROVINCIAL"/>
    <s v="(en blanco)"/>
    <n v="15307300"/>
    <n v="7864876.29"/>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5 - ALQUILERES Y RENTAS"/>
    <s v="N"/>
    <s v="00 - N/A"/>
    <s v="10 - FONDO GENERAL"/>
    <s v="99 - MULTIPROVINCIAL"/>
    <s v="(en blanco)"/>
    <n v="1702209954"/>
    <n v="1060483927.7200001"/>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6 - SEGUROS"/>
    <s v="N"/>
    <s v="00 - N/A"/>
    <s v="10 - FONDO GENERAL"/>
    <s v="99 - MULTIPROVINCIAL"/>
    <s v="(en blanco)"/>
    <n v="542489012"/>
    <n v="221515581.21000001"/>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8 - OTROS SERVICIOS NO INCLUIDOS EN CONCEPTOS ANTERIORES"/>
    <s v="N"/>
    <s v="00 - N/A"/>
    <s v="10 - FONDO GENERAL"/>
    <s v="99 - MULTIPROVINCIAL"/>
    <s v="(en blanco)"/>
    <n v="21909411"/>
    <n v="6995602.2100000018"/>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9 - OTRAS CONTRATACIONES DE SERVICIOS"/>
    <s v="N"/>
    <s v="00 - N/A"/>
    <s v="10 - FONDO GENERAL"/>
    <s v="99 - MULTIPROVINCIAL"/>
    <s v="(en blanco)"/>
    <n v="50000"/>
    <n v="0"/>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3 - PAPEL, CARTÓN E IMPRESOS"/>
    <s v="N"/>
    <s v="00 - N/A"/>
    <s v="10 - FONDO GENERAL"/>
    <s v="99 - MULTIPROVINCIAL"/>
    <s v="(en blanco)"/>
    <n v="1306854062"/>
    <n v="746083687.45999968"/>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9 - PRODUCTOS Y ÚTILES VARIOS"/>
    <s v="N"/>
    <s v="00 - N/A"/>
    <s v="10 - FONDO GENERAL"/>
    <s v="99 - MULTIPROVINCIAL"/>
    <s v="(en blanco)"/>
    <n v="190252169"/>
    <n v="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1 - REMUNERACIONES"/>
    <s v="N"/>
    <s v="00 - N/A"/>
    <s v="10 - FONDO GENERAL"/>
    <s v="99 - MULTIPROVINCIAL"/>
    <s v="(en blanco)"/>
    <n v="575851405"/>
    <n v="302668644.33999997"/>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2 - SOBRESUELDOS"/>
    <s v="N"/>
    <s v="00 - N/A"/>
    <s v="10 - FONDO GENERAL"/>
    <s v="99 - MULTIPROVINCIAL"/>
    <s v="(en blanco)"/>
    <n v="142108197"/>
    <n v="69919416.469999999"/>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3 - DIETAS Y GASTOS DE REPRESENTACIÓN"/>
    <s v="N"/>
    <s v="00 - N/A"/>
    <s v="10 - FONDO GENERAL"/>
    <s v="99 - MULTIPROVINCIAL"/>
    <s v="(en blanco)"/>
    <n v="468000"/>
    <n v="69849.759999999995"/>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10000000"/>
    <n v="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81250968"/>
    <n v="45293886.97999997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10 - FONDO GENERAL"/>
    <s v="99 - MULTIPROVINCIAL"/>
    <s v="(en blanco)"/>
    <n v="115058882"/>
    <n v="48877591.060000017"/>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660997380"/>
    <n v="1409238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20 - FONDOS CON DESTINO ESPECÍFICO"/>
    <s v="99 - MULTIPROVINCIAL"/>
    <s v="(en blanco)"/>
    <n v="171700000"/>
    <n v="3771746.5200000005"/>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10 - FONDO GENERAL"/>
    <s v="99 - MULTIPROVINCIAL"/>
    <s v="(en blanco)"/>
    <n v="18128670"/>
    <n v="4150422.5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20 - FONDOS CON DESTINO ESPECÍFICO"/>
    <s v="99 - MULTIPROVINCIAL"/>
    <s v="(en blanco)"/>
    <n v="15000000"/>
    <n v="377939.6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4 - TRANSPORTE Y ALMACENAJE"/>
    <s v="N"/>
    <s v="00 - N/A"/>
    <s v="20 - FONDOS CON DESTINO ESPECÍFICO"/>
    <s v="99 - MULTIPROVINCIAL"/>
    <s v="(en blanco)"/>
    <n v="5500000"/>
    <n v="2732320.01"/>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10 - FONDO GENERAL"/>
    <s v="99 - MULTIPROVINCIAL"/>
    <s v="(en blanco)"/>
    <n v="141600000"/>
    <n v="67075587.229999989"/>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20 - FONDOS CON DESTINO ESPECÍFICO"/>
    <s v="99 - MULTIPROVINCIAL"/>
    <s v="(en blanco)"/>
    <n v="16450000"/>
    <n v="7446048.070000001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10 - FONDO GENERAL"/>
    <s v="99 - MULTIPROVINCIAL"/>
    <s v="(en blanco)"/>
    <n v="59464610"/>
    <n v="12194818.43999999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20 - FONDOS CON DESTINO ESPECÍFICO"/>
    <s v="99 - MULTIPROVINCIAL"/>
    <s v="(en blanco)"/>
    <n v="22785390"/>
    <n v="1924542.45000000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7 - SERVICIOS DE CONSERVACIÓN, REPARACIONES MENORES E INSTALACIONES TEMPORALES"/>
    <s v="N"/>
    <s v="00 - N/A"/>
    <s v="20 - FONDOS CON DESTINO ESPECÍFICO"/>
    <s v="99 - MULTIPROVINCIAL"/>
    <s v="(en blanco)"/>
    <n v="23050000"/>
    <n v="8517699.350000003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20 - FONDOS CON DESTINO ESPECÍFICO"/>
    <s v="99 - MULTIPROVINCIAL"/>
    <s v="(en blanco)"/>
    <n v="48160000"/>
    <n v="6682526.649999999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9 - OTRAS CONTRATACIONES DE SERVICIOS"/>
    <s v="N"/>
    <s v="00 - N/A"/>
    <s v="20 - FONDOS CON DESTINO ESPECÍFICO"/>
    <s v="99 - MULTIPROVINCIAL"/>
    <s v="(en blanco)"/>
    <n v="90500000"/>
    <n v="45530576.18"/>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1 - ALIMENTOS Y PRODUCTOS AGROFORESTALES"/>
    <s v="N"/>
    <s v="00 - N/A"/>
    <s v="20 - FONDOS CON DESTINO ESPECÍFICO"/>
    <s v="99 - MULTIPROVINCIAL"/>
    <s v="(en blanco)"/>
    <n v="5600000"/>
    <n v="820142"/>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2 - TEXTILES Y VESTUARIOS"/>
    <s v="N"/>
    <s v="00 - N/A"/>
    <s v="20 - FONDOS CON DESTINO ESPECÍFICO"/>
    <s v="99 - MULTIPROVINCIAL"/>
    <s v="(en blanco)"/>
    <n v="685000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10 - FONDO GENERAL"/>
    <s v="99 - MULTIPROVINCIAL"/>
    <s v="(en blanco)"/>
    <n v="50000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20 - FONDOS CON DESTINO ESPECÍFICO"/>
    <s v="99 - MULTIPROVINCIAL"/>
    <s v="(en blanco)"/>
    <n v="2250000"/>
    <n v="1489390.94"/>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4 - PRODUCTOS FARMACÉUTICOS"/>
    <s v="N"/>
    <s v="00 - N/A"/>
    <s v="20 - FONDOS CON DESTINO ESPECÍFICO"/>
    <s v="99 - MULTIPROVINCIAL"/>
    <s v="(en blanco)"/>
    <n v="500000"/>
    <n v="3564"/>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5 - CUERO, CAUCHO Y PLÁSTICO"/>
    <s v="N"/>
    <s v="00 - N/A"/>
    <s v="20 - FONDOS CON DESTINO ESPECÍFICO"/>
    <s v="99 - MULTIPROVINCIAL"/>
    <s v="(en blanco)"/>
    <n v="1315000"/>
    <n v="429685.47"/>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6 - PRODUCTOS DE MINERALES, METÁLICOS Y NO METÁLICOS"/>
    <s v="N"/>
    <s v="00 - N/A"/>
    <s v="20 - FONDOS CON DESTINO ESPECÍFICO"/>
    <s v="99 - MULTIPROVINCIAL"/>
    <s v="(en blanco)"/>
    <n v="620000"/>
    <n v="75522.63"/>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14000000"/>
    <n v="814000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20 - FONDOS CON DESTINO ESPECÍFICO"/>
    <s v="99 - MULTIPROVINCIAL"/>
    <s v="(en blanco)"/>
    <n v="2355000"/>
    <n v="677034.21000000008"/>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20 - FONDOS CON DESTINO ESPECÍFICO"/>
    <s v="99 - MULTIPROVINCIAL"/>
    <s v="(en blanco)"/>
    <n v="43450000"/>
    <n v="20531313.990000002"/>
  </r>
  <r>
    <s v="2026"/>
    <x v="0"/>
    <x v="0"/>
    <x v="0"/>
    <x v="0"/>
    <s v="2 - Poder Ejecutivo"/>
    <s v="0204 - MINISTERIO DE RELACIONES EXTERIORES"/>
    <s v="0003 - INSTITUTO DE EDUCACION SUPERIOR"/>
    <s v="4 - SERVICIOS SOCIALES"/>
    <s v="4.4 - Educación"/>
    <s v="4.4.04 - Educación superior"/>
    <s v="2.1 - REMUNERACIONES Y CONTRIBUCIONES"/>
    <s v="2.1.1 - REMUNERACIONES"/>
    <s v="N"/>
    <s v="00 - N/A"/>
    <s v="10 - FONDO GENERAL"/>
    <s v="01 - DISTRITO NACIONAL"/>
    <s v="(en blanco)"/>
    <n v="100340142"/>
    <n v="48810870.560000002"/>
  </r>
  <r>
    <s v="2026"/>
    <x v="0"/>
    <x v="0"/>
    <x v="0"/>
    <x v="0"/>
    <s v="2 - Poder Ejecutivo"/>
    <s v="0204 - MINISTERIO DE RELACIONES EXTERIORES"/>
    <s v="0003 - INSTITUTO DE EDUCACION SUPERIOR"/>
    <s v="4 - SERVICIOS SOCIALES"/>
    <s v="4.4 - Educación"/>
    <s v="4.4.04 - Educación superior"/>
    <s v="2.1 - REMUNERACIONES Y CONTRIBUCIONES"/>
    <s v="2.1.2 - SOBRESUELDOS"/>
    <s v="N"/>
    <s v="00 - N/A"/>
    <s v="10 - FONDO GENERAL"/>
    <s v="01 - DISTRITO NACIONAL"/>
    <s v="(en blanco)"/>
    <n v="17385200"/>
    <n v="7182202.8499999996"/>
  </r>
  <r>
    <s v="2026"/>
    <x v="0"/>
    <x v="0"/>
    <x v="0"/>
    <x v="0"/>
    <s v="2 - Poder Ejecutivo"/>
    <s v="0204 - MINISTERIO DE RELACIONES EXTERIORES"/>
    <s v="0003 - INSTITUTO DE EDUCACION SUPERIOR"/>
    <s v="4 - SERVICIOS SOCIALES"/>
    <s v="4.4 - Educación"/>
    <s v="4.4.04 - Educación superior"/>
    <s v="2.1 - REMUNERACIONES Y CONTRIBUCIONES"/>
    <s v="2.1.3 - DIETAS Y GASTOS DE REPRESENTACIÓN"/>
    <s v="N"/>
    <s v="00 - N/A"/>
    <s v="10 - FONDO GENERAL"/>
    <s v="01 - DISTRITO NACIONAL"/>
    <s v="(en blanco)"/>
    <n v="468000"/>
    <n v="185813.65999999997"/>
  </r>
  <r>
    <s v="2026"/>
    <x v="0"/>
    <x v="0"/>
    <x v="0"/>
    <x v="0"/>
    <s v="2 - Poder Ejecutivo"/>
    <s v="0204 - MINISTERIO DE RELACIONES EXTERIORES"/>
    <s v="0003 - INSTITUTO DE EDUCACION SUPERIOR"/>
    <s v="4 - SERVICIOS SOCIALES"/>
    <s v="4.4 - Educación"/>
    <s v="4.4.04 - Educación superior"/>
    <s v="2.1 - REMUNERACIONES Y CONTRIBUCIONES"/>
    <s v="2.1.4 - GRATIFICACIONES Y BONIFICACIONES"/>
    <s v="N"/>
    <s v="00 - N/A"/>
    <s v="10 - FONDO GENERAL"/>
    <s v="01 - DISTRITO NACIONAL"/>
    <s v="(en blanco)"/>
    <n v="700000"/>
    <n v="0"/>
  </r>
  <r>
    <s v="2026"/>
    <x v="0"/>
    <x v="0"/>
    <x v="0"/>
    <x v="0"/>
    <s v="2 - Poder Ejecutivo"/>
    <s v="0204 - MINISTERIO DE RELACIONES EXTERIORES"/>
    <s v="0003 - INSTITUTO DE EDUCACION SUPERIOR"/>
    <s v="4 - SERVICIOS SOCIALES"/>
    <s v="4.4 - Educación"/>
    <s v="4.4.04 - Educación superior"/>
    <s v="2.1 - REMUNERACIONES Y CONTRIBUCIONES"/>
    <s v="2.1.5 - CONTRIBUCIONES A LA SEGURIDAD SOCIAL"/>
    <s v="N"/>
    <s v="00 - N/A"/>
    <s v="10 - FONDO GENERAL"/>
    <s v="01 - DISTRITO NACIONAL"/>
    <s v="(en blanco)"/>
    <n v="14974708"/>
    <n v="7342314.2599999979"/>
  </r>
  <r>
    <s v="2026"/>
    <x v="0"/>
    <x v="0"/>
    <x v="0"/>
    <x v="0"/>
    <s v="2 - Poder Ejecutivo"/>
    <s v="0204 - MINISTERIO DE RELACIONES EXTERIORES"/>
    <s v="0003 - INSTITUTO DE EDUCACION SUPERIOR"/>
    <s v="4 - SERVICIOS SOCIALES"/>
    <s v="4.4 - Educación"/>
    <s v="4.4.04 - Educación superior"/>
    <s v="2.2 - CONTRATACIÓN DE SERVICIOS"/>
    <s v="2.2.1 - SERVICIOS BÁSICOS"/>
    <s v="N"/>
    <s v="00 - N/A"/>
    <s v="10 - FONDO GENERAL"/>
    <s v="01 - DISTRITO NACIONAL"/>
    <s v="(en blanco)"/>
    <n v="9310000"/>
    <n v="4635697.9000000004"/>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10 - FONDO GENERAL"/>
    <s v="01 - DISTRITO NACIONAL"/>
    <s v="(en blanco)"/>
    <n v="1200760"/>
    <n v="60832.58"/>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20 - FONDOS CON DESTINO ESPECÍFICO"/>
    <s v="01 - DISTRITO NACIONAL"/>
    <s v="(en blanco)"/>
    <n v="0"/>
    <n v="42518.35"/>
  </r>
  <r>
    <s v="2026"/>
    <x v="0"/>
    <x v="0"/>
    <x v="0"/>
    <x v="0"/>
    <s v="2 - Poder Ejecutivo"/>
    <s v="0204 - MINISTERIO DE RELACIONES EXTERIORES"/>
    <s v="0003 - INSTITUTO DE EDUCACION SUPERIOR"/>
    <s v="4 - SERVICIOS SOCIALES"/>
    <s v="4.4 - Educación"/>
    <s v="4.4.04 - Educación superior"/>
    <s v="2.2 - CONTRATACIÓN DE SERVICIOS"/>
    <s v="2.2.3 - VIÁTICOS"/>
    <s v="N"/>
    <s v="00 - N/A"/>
    <s v="10 - FONDO GENERAL"/>
    <s v="01 - DISTRITO NACIONAL"/>
    <s v="(en blanco)"/>
    <n v="400000"/>
    <n v="994029.8"/>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10 - FONDO GENERAL"/>
    <s v="01 - DISTRITO NACIONAL"/>
    <s v="(en blanco)"/>
    <n v="223071"/>
    <n v="565269.26"/>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20 - FONDOS CON DESTINO ESPECÍFICO"/>
    <s v="01 - DISTRITO NACIONAL"/>
    <s v="(en blanco)"/>
    <n v="0"/>
    <n v="529141.09"/>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10 - FONDO GENERAL"/>
    <s v="01 - DISTRITO NACIONAL"/>
    <s v="(en blanco)"/>
    <n v="3144777"/>
    <n v="1792382.6999999997"/>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20 - FONDOS CON DESTINO ESPECÍFICO"/>
    <s v="01 - DISTRITO NACIONAL"/>
    <s v="(en blanco)"/>
    <n v="0"/>
    <n v="443337.78"/>
  </r>
  <r>
    <s v="2026"/>
    <x v="0"/>
    <x v="0"/>
    <x v="0"/>
    <x v="0"/>
    <s v="2 - Poder Ejecutivo"/>
    <s v="0204 - MINISTERIO DE RELACIONES EXTERIORES"/>
    <s v="0003 - INSTITUTO DE EDUCACION SUPERIOR"/>
    <s v="4 - SERVICIOS SOCIALES"/>
    <s v="4.4 - Educación"/>
    <s v="4.4.04 - Educación superior"/>
    <s v="2.2 - CONTRATACIÓN DE SERVICIOS"/>
    <s v="2.2.6 - SEGUROS"/>
    <s v="N"/>
    <s v="00 - N/A"/>
    <s v="10 - FONDO GENERAL"/>
    <s v="01 - DISTRITO NACIONAL"/>
    <s v="(en blanco)"/>
    <n v="500000"/>
    <n v="287998.52"/>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10 - FONDO GENERAL"/>
    <s v="01 - DISTRITO NACIONAL"/>
    <s v="(en blanco)"/>
    <n v="1006640"/>
    <n v="336279.51"/>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20 - FONDOS CON DESTINO ESPECÍFICO"/>
    <s v="01 - DISTRITO NACIONAL"/>
    <s v="(en blanco)"/>
    <n v="0"/>
    <n v="1636994.76"/>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10 - FONDO GENERAL"/>
    <s v="01 - DISTRITO NACIONAL"/>
    <s v="(en blanco)"/>
    <n v="5960000"/>
    <n v="3017578.8900000006"/>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20 - FONDOS CON DESTINO ESPECÍFICO"/>
    <s v="01 - DISTRITO NACIONAL"/>
    <s v="(en blanco)"/>
    <n v="0"/>
    <n v="899029.55"/>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10 - FONDO GENERAL"/>
    <s v="01 - DISTRITO NACIONAL"/>
    <s v="(en blanco)"/>
    <n v="1629477"/>
    <n v="1020116.9600000001"/>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20 - FONDOS CON DESTINO ESPECÍFICO"/>
    <s v="01 - DISTRITO NACIONAL"/>
    <s v="(en blanco)"/>
    <n v="0"/>
    <n v="0"/>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10 - FONDO GENERAL"/>
    <s v="01 - DISTRITO NACIONAL"/>
    <s v="(en blanco)"/>
    <n v="621000"/>
    <n v="283545"/>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20 - FONDOS CON DESTINO ESPECÍFICO"/>
    <s v="01 - DISTRITO NACIONAL"/>
    <s v="(en blanco)"/>
    <n v="0"/>
    <n v="0"/>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10 - FONDO GENERAL"/>
    <s v="01 - DISTRITO NACIONAL"/>
    <s v="(en blanco)"/>
    <n v="350000"/>
    <n v="167866.8"/>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20 - FONDOS CON DESTINO ESPECÍFICO"/>
    <s v="01 - DISTRITO NACIONAL"/>
    <s v="(en blanco)"/>
    <n v="0"/>
    <n v="81228.61"/>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10 - FONDO GENERAL"/>
    <s v="01 - DISTRITO NACIONAL"/>
    <s v="(en blanco)"/>
    <n v="825000"/>
    <n v="131186.78"/>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20 - FONDOS CON DESTINO ESPECÍFICO"/>
    <s v="01 - DISTRITO NACIONAL"/>
    <s v="(en blanco)"/>
    <n v="0"/>
    <n v="4130"/>
  </r>
  <r>
    <s v="2026"/>
    <x v="0"/>
    <x v="0"/>
    <x v="0"/>
    <x v="0"/>
    <s v="2 - Poder Ejecutivo"/>
    <s v="0204 - MINISTERIO DE RELACIONES EXTERIORES"/>
    <s v="0003 - INSTITUTO DE EDUCACION SUPERIOR"/>
    <s v="4 - SERVICIOS SOCIALES"/>
    <s v="4.4 - Educación"/>
    <s v="4.4.04 - Educación superior"/>
    <s v="2.3 - MATERIALES Y SUMINISTROS"/>
    <s v="2.3.4 - PRODUCTOS FARMACÉUTICOS"/>
    <s v="N"/>
    <s v="00 - N/A"/>
    <s v="10 - FONDO GENERAL"/>
    <s v="01 - DISTRITO NACIONAL"/>
    <s v="(en blanco)"/>
    <n v="20000"/>
    <n v="0"/>
  </r>
  <r>
    <s v="2026"/>
    <x v="0"/>
    <x v="0"/>
    <x v="0"/>
    <x v="0"/>
    <s v="2 - Poder Ejecutivo"/>
    <s v="0204 - MINISTERIO DE RELACIONES EXTERIORES"/>
    <s v="0003 - INSTITUTO DE EDUCACION SUPERIOR"/>
    <s v="4 - SERVICIOS SOCIALES"/>
    <s v="4.4 - Educación"/>
    <s v="4.4.04 - Educación superior"/>
    <s v="2.3 - MATERIALES Y SUMINISTROS"/>
    <s v="2.3.5 - CUERO, CAUCHO Y PLÁSTICO"/>
    <s v="N"/>
    <s v="00 - N/A"/>
    <s v="10 - FONDO GENERAL"/>
    <s v="01 - DISTRITO NACIONAL"/>
    <s v="(en blanco)"/>
    <n v="210477"/>
    <n v="28404"/>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10 - FONDO GENERAL"/>
    <s v="01 - DISTRITO NACIONAL"/>
    <s v="(en blanco)"/>
    <n v="271506"/>
    <n v="1241500"/>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20 - FONDOS CON DESTINO ESPECÍFICO"/>
    <s v="01 - DISTRITO NACIONAL"/>
    <s v="(en blanco)"/>
    <n v="0"/>
    <n v="23099.82"/>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10 - FONDO GENERAL"/>
    <s v="01 - DISTRITO NACIONAL"/>
    <s v="(en blanco)"/>
    <n v="8931000"/>
    <n v="8000"/>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20 - FONDOS CON DESTINO ESPECÍFICO"/>
    <s v="01 - DISTRITO NACIONAL"/>
    <s v="(en blanco)"/>
    <n v="0"/>
    <n v="33782.990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10 - FONDO GENERAL"/>
    <s v="01 - DISTRITO NACIONAL"/>
    <s v="(en blanco)"/>
    <n v="2410154"/>
    <n v="558778.43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20 - FONDOS CON DESTINO ESPECÍFICO"/>
    <s v="01 - DISTRITO NACIONAL"/>
    <s v="(en blanco)"/>
    <n v="0"/>
    <n v="999701.64000000013"/>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1 - REMUNERACIONES"/>
    <s v="N"/>
    <s v="00 - N/A"/>
    <s v="10 - FONDO GENERAL"/>
    <s v="99 - MULTIPROVINCIAL"/>
    <s v="(en blanco)"/>
    <n v="30782400"/>
    <n v="16372476.470000001"/>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2 - SOBRESUELDOS"/>
    <s v="N"/>
    <s v="00 - N/A"/>
    <s v="10 - FONDO GENERAL"/>
    <s v="99 - MULTIPROVINCIAL"/>
    <s v="(en blanco)"/>
    <n v="6384800"/>
    <n v="3945013.8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410000"/>
    <n v="0"/>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4203048"/>
    <n v="2416414.17"/>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1 - SERVICIOS BÁSICOS"/>
    <s v="N"/>
    <s v="00 - N/A"/>
    <s v="10 - FONDO GENERAL"/>
    <s v="99 - MULTIPROVINCIAL"/>
    <s v="(en blanco)"/>
    <n v="1260000"/>
    <n v="698310.5300000001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50000"/>
    <n v="159300"/>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3 - VIÁTICOS"/>
    <s v="N"/>
    <s v="00 - N/A"/>
    <s v="10 - FONDO GENERAL"/>
    <s v="99 - MULTIPROVINCIAL"/>
    <s v="(en blanco)"/>
    <n v="2000000"/>
    <n v="1299727.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4 - TRANSPORTE Y ALMACENAJE"/>
    <s v="N"/>
    <s v="00 - N/A"/>
    <s v="10 - FONDO GENERAL"/>
    <s v="99 - MULTIPROVINCIAL"/>
    <s v="(en blanco)"/>
    <n v="0"/>
    <n v="58476"/>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5 - ALQUILERES Y RENTAS"/>
    <s v="N"/>
    <s v="00 - N/A"/>
    <s v="10 - FONDO GENERAL"/>
    <s v="99 - MULTIPROVINCIAL"/>
    <s v="(en blanco)"/>
    <n v="600000"/>
    <n v="446450"/>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6 - SEGUROS"/>
    <s v="N"/>
    <s v="00 - N/A"/>
    <s v="10 - FONDO GENERAL"/>
    <s v="99 - MULTIPROVINCIAL"/>
    <s v="(en blanco)"/>
    <n v="120000"/>
    <n v="98363.91"/>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99 - MULTIPROVINCIAL"/>
    <s v="(en blanco)"/>
    <n v="385000"/>
    <n v="212147.6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5000"/>
    <n v="9884.7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9 - OTRAS CONTRATACIONES DE SERVICIOS"/>
    <s v="N"/>
    <s v="00 - N/A"/>
    <s v="10 - FONDO GENERAL"/>
    <s v="99 - MULTIPROVINCIAL"/>
    <s v="(en blanco)"/>
    <n v="0"/>
    <n v="13236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1 - ALIMENTOS Y PRODUCTOS AGROFORESTALES"/>
    <s v="N"/>
    <s v="00 - N/A"/>
    <s v="10 - FONDO GENERAL"/>
    <s v="99 - MULTIPROVINCIAL"/>
    <s v="(en blanco)"/>
    <n v="100000"/>
    <n v="92321.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2 - TEXTILES Y VESTUARIOS"/>
    <s v="N"/>
    <s v="00 - N/A"/>
    <s v="10 - FONDO GENERAL"/>
    <s v="99 - MULTIPROVINCIAL"/>
    <s v="(en blanco)"/>
    <n v="0"/>
    <n v="0"/>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3 - PAPEL, CARTÓN E IMPRESOS"/>
    <s v="N"/>
    <s v="00 - N/A"/>
    <s v="10 - FONDO GENERAL"/>
    <s v="99 - MULTIPROVINCIAL"/>
    <s v="(en blanco)"/>
    <n v="50000"/>
    <n v="33182.79"/>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5 - CUERO, CAUCHO Y PLÁSTICO"/>
    <s v="N"/>
    <s v="00 - N/A"/>
    <s v="10 - FONDO GENERAL"/>
    <s v="99 - MULTIPROVINCIAL"/>
    <s v="(en blanco)"/>
    <n v="52000"/>
    <n v="209140.3300000000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6 - PRODUCTOS DE MINERALES, METÁLICOS Y NO METÁLICOS"/>
    <s v="N"/>
    <s v="00 - N/A"/>
    <s v="10 - FONDO GENERAL"/>
    <s v="99 - MULTIPROVINCIAL"/>
    <s v="(en blanco)"/>
    <n v="0"/>
    <n v="0"/>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4800000"/>
    <n v="4650000"/>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9 - PRODUCTOS Y ÚTILES VARIOS"/>
    <s v="N"/>
    <s v="00 - N/A"/>
    <s v="10 - FONDO GENERAL"/>
    <s v="99 - MULTIPROVINCIAL"/>
    <s v="(en blanco)"/>
    <n v="2335211"/>
    <n v="2224956.7600000002"/>
  </r>
  <r>
    <s v="2026"/>
    <x v="0"/>
    <x v="0"/>
    <x v="0"/>
    <x v="0"/>
    <s v="2 - Poder Ejecutivo"/>
    <s v="0204 - MINISTERIO DE RELACIONES EXTERIORES"/>
    <s v="0004 - CONSEJO NACIONAL DE FRONTERA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99 - MULTIPROVINCIAL"/>
    <s v="(en blanco)"/>
    <n v="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1 - REMUNERACIONES"/>
    <s v="N"/>
    <s v="00 - N/A"/>
    <s v="10 - FONDO GENERAL"/>
    <s v="01 - DISTRITO NACIONAL"/>
    <s v="(en blanco)"/>
    <n v="21530600"/>
    <n v="11494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2 - SOBRESUELDOS"/>
    <s v="N"/>
    <s v="00 - N/A"/>
    <s v="10 - FONDO GENERAL"/>
    <s v="01 - DISTRITO NACIONAL"/>
    <s v="(en blanco)"/>
    <n v="3598000"/>
    <n v="1410916.68"/>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24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2891889"/>
    <n v="1744884.7800000003"/>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1 - SERVICIOS BÁSICOS"/>
    <s v="N"/>
    <s v="00 - N/A"/>
    <s v="10 - FONDO GENERAL"/>
    <s v="01 - DISTRITO NACIONAL"/>
    <s v="(en blanco)"/>
    <n v="1360000"/>
    <n v="637471.64"/>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12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3 - VIÁTICOS"/>
    <s v="N"/>
    <s v="00 - N/A"/>
    <s v="10 - FONDO GENERAL"/>
    <s v="01 - DISTRITO NACIONAL"/>
    <s v="(en blanco)"/>
    <n v="1500000"/>
    <n v="708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4 - TRANSPORTE Y ALMACENAJE"/>
    <s v="N"/>
    <s v="00 - N/A"/>
    <s v="10 - FONDO GENERAL"/>
    <s v="01 - DISTRITO NACIONAL"/>
    <s v="(en blanco)"/>
    <n v="1005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5 - ALQUILERES Y RENTAS"/>
    <s v="N"/>
    <s v="00 - N/A"/>
    <s v="10 - FONDO GENERAL"/>
    <s v="01 - DISTRITO NACIONAL"/>
    <s v="(en blanco)"/>
    <n v="4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6 - SEGUROS"/>
    <s v="N"/>
    <s v="00 - N/A"/>
    <s v="10 - FONDO GENERAL"/>
    <s v="01 - DISTRITO NACIONAL"/>
    <s v="(en blanco)"/>
    <n v="386000"/>
    <n v="82798.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750000"/>
    <n v="84194.2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2504499"/>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9 - OTRAS CONTRATACIONES DE SERVICIOS"/>
    <s v="N"/>
    <s v="00 - N/A"/>
    <s v="10 - FONDO GENERAL"/>
    <s v="01 - DISTRITO NACIONAL"/>
    <s v="(en blanco)"/>
    <n v="10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1 - ALIMENTOS Y PRODUCTOS AGROFORESTALES"/>
    <s v="N"/>
    <s v="00 - N/A"/>
    <s v="10 - FONDO GENERAL"/>
    <s v="01 - DISTRITO NACIONAL"/>
    <s v="(en blanco)"/>
    <n v="325000"/>
    <n v="47929.7600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2 - TEXTILES Y VESTUARIOS"/>
    <s v="N"/>
    <s v="00 - N/A"/>
    <s v="10 - FONDO GENERAL"/>
    <s v="01 - DISTRITO NACIONAL"/>
    <s v="(en blanco)"/>
    <n v="5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3 - PAPEL, CARTÓN E IMPRESOS"/>
    <s v="N"/>
    <s v="00 - N/A"/>
    <s v="10 - FONDO GENERAL"/>
    <s v="01 - DISTRITO NACIONAL"/>
    <s v="(en blanco)"/>
    <n v="300000"/>
    <n v="42686.1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5 - CUERO, CAUCHO Y PLÁSTICO"/>
    <s v="N"/>
    <s v="00 - N/A"/>
    <s v="10 - FONDO GENERAL"/>
    <s v="01 - DISTRITO NACIONAL"/>
    <s v="(en blanco)"/>
    <n v="100000"/>
    <n v="16756"/>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3349000"/>
    <n v="1617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9 - PRODUCTOS Y ÚTILES VARIOS"/>
    <s v="N"/>
    <s v="00 - N/A"/>
    <s v="10 - FONDO GENERAL"/>
    <s v="01 - DISTRITO NACIONAL"/>
    <s v="(en blanco)"/>
    <n v="1075000"/>
    <n v="212699.31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10 - FONDO GENERAL"/>
    <s v="99 - MULTIPROVINCIAL"/>
    <s v="(en blanco)"/>
    <n v="1160144898"/>
    <n v="837388994.2699997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492500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10 - FONDO GENERAL"/>
    <s v="99 - MULTIPROVINCIAL"/>
    <s v="(en blanco)"/>
    <n v="382229127"/>
    <n v="165370027.93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20 - FONDOS CON DESTINO ESPECÍFICO"/>
    <s v="99 - MULTIPROVINCIAL"/>
    <s v="(en blanco)"/>
    <n v="56989200"/>
    <n v="41969777.09999999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073699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28893608"/>
    <n v="121140778.75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70 - DONACION EXTERNA"/>
    <s v="99 - MULTIPROVINCIAL"/>
    <s v="(en blanco)"/>
    <n v="0"/>
    <n v="742064.389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1 - SERVICIOS BÁSICOS"/>
    <s v="N"/>
    <s v="00 - N/A"/>
    <s v="10 - FONDO GENERAL"/>
    <s v="99 - MULTIPROVINCIAL"/>
    <s v="(en blanco)"/>
    <n v="55400000"/>
    <n v="47361513.13999999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80800"/>
    <n v="99590.7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9792848"/>
    <n v="2246529.3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10 - FONDO GENERAL"/>
    <s v="99 - MULTIPROVINCIAL"/>
    <s v="(en blanco)"/>
    <n v="1500000"/>
    <n v="3445737.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8094808.390000000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70 - DONACION EXTERNA"/>
    <s v="99 - MULTIPROVINCIAL"/>
    <s v="(en blanco)"/>
    <n v="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0000"/>
    <n v="2040763.880000000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120000"/>
    <n v="226197.47000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10 - FONDO GENERAL"/>
    <s v="99 - MULTIPROVINCIAL"/>
    <s v="(en blanco)"/>
    <n v="258500155"/>
    <n v="15903124.44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282353006"/>
    <n v="236912511.91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10 - FONDO GENERAL"/>
    <s v="99 - MULTIPROVINCIAL"/>
    <s v="(en blanco)"/>
    <n v="39121113"/>
    <n v="20603239.53000000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30000000"/>
    <n v="272681.6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2624822"/>
    <n v="2967635.3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82882586"/>
    <n v="79919156.03000004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61100008"/>
    <n v="13300006.12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132347445"/>
    <n v="20448788.00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62902654"/>
    <n v="570135.06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956000"/>
    <n v="31082314.870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9500000"/>
    <n v="33630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720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467000"/>
    <n v="1170198.4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7033526"/>
    <n v="504025.3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10 - FONDO GENERAL"/>
    <s v="99 - MULTIPROVINCIAL"/>
    <s v="(en blanco)"/>
    <n v="16421500"/>
    <n v="1089217.70000000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9061925"/>
    <n v="469.1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10 - FONDO GENERAL"/>
    <s v="99 - MULTIPROVINCIAL"/>
    <s v="(en blanco)"/>
    <n v="7330000"/>
    <n v="1036466.0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166419"/>
    <n v="66813.3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10 - FONDO GENERAL"/>
    <s v="99 - MULTIPROVINCIAL"/>
    <s v="(en blanco)"/>
    <n v="400000"/>
    <n v="124284.5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358000"/>
    <n v="152360.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10 - FONDO GENERAL"/>
    <s v="99 - MULTIPROVINCIAL"/>
    <s v="(en blanco)"/>
    <n v="58136258"/>
    <n v="176390.1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3126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345964"/>
    <n v="304599.59000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487100"/>
    <n v="1692.1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1346023"/>
    <n v="20862595.190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20655320"/>
    <n v="5079256.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6478107"/>
    <n v="12827413.809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17514205"/>
    <n v="1405834.7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15000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0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34999.980000000003"/>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10 - FONDO GENERAL"/>
    <s v="99 - MULTIPROVINCIAL"/>
    <s v="(en blanco)"/>
    <n v="0"/>
    <n v="7054750"/>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70 - DONACION EXTERNA"/>
    <s v="99 - MULTIPROVINCIAL"/>
    <s v="(en blanco)"/>
    <n v="0"/>
    <n v="9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1 - REMUNERACIONES"/>
    <s v="N"/>
    <s v="00 - N/A"/>
    <s v="10 - FONDO GENERAL"/>
    <s v="99 - MULTIPROVINCIAL"/>
    <s v="(en blanco)"/>
    <n v="183340688"/>
    <n v="96430097.210000008"/>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2 - SOBRESUELDOS"/>
    <s v="N"/>
    <s v="00 - N/A"/>
    <s v="10 - FONDO GENERAL"/>
    <s v="99 - MULTIPROVINCIAL"/>
    <s v="(en blanco)"/>
    <n v="75430122"/>
    <n v="17373233.32999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20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5230527"/>
    <n v="14574790.66"/>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1 - SERVICIOS BÁSICOS"/>
    <s v="N"/>
    <s v="00 - N/A"/>
    <s v="10 - FONDO GENERAL"/>
    <s v="99 - MULTIPROVINCIAL"/>
    <s v="(en blanco)"/>
    <n v="8500000"/>
    <n v="4476997.8299999991"/>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3280000"/>
    <n v="402344.63"/>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660000"/>
    <n v="185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5 - ALQUILERES Y RENTAS"/>
    <s v="N"/>
    <s v="00 - N/A"/>
    <s v="10 - FONDO GENERAL"/>
    <s v="99 - MULTIPROVINCIAL"/>
    <s v="(en blanco)"/>
    <n v="1533214"/>
    <n v="619766.5"/>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71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100000"/>
    <n v="508657.61"/>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50000"/>
    <n v="140699.9799999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30000"/>
    <n v="26599.96"/>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643578"/>
    <n v="340027.32"/>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48780"/>
    <n v="403319.5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0"/>
    <n v="227467.6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10 - FONDO GENERAL"/>
    <s v="99 - MULTIPROVINCIAL"/>
    <s v="(en blanco)"/>
    <n v="626861"/>
    <n v="10124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3 - PAPEL, CARTÓN E IMPRESOS"/>
    <s v="N"/>
    <s v="00 - N/A"/>
    <s v="10 - FONDO GENERAL"/>
    <s v="99 - MULTIPROVINCIAL"/>
    <s v="(en blanco)"/>
    <n v="1341038"/>
    <n v="774636.72000000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63000"/>
    <n v="8029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77876"/>
    <n v="117680.05"/>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6000000"/>
    <n v="32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259941"/>
    <n v="1687210.41"/>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0"/>
    <n v="131999.5199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1 - REMUNERACIONES"/>
    <s v="N"/>
    <s v="00 - N/A"/>
    <s v="10 - FONDO GENERAL"/>
    <s v="99 - MULTIPROVINCIAL"/>
    <s v="(en blanco)"/>
    <n v="626172868"/>
    <n v="283240603.80000007"/>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2 - SOBRESUELDOS"/>
    <s v="N"/>
    <s v="00 - N/A"/>
    <s v="10 - FONDO GENERAL"/>
    <s v="99 - MULTIPROVINCIAL"/>
    <s v="(en blanco)"/>
    <n v="350641113"/>
    <n v="92279616.98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20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5635798"/>
    <n v="42862416.45999998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10 - FONDO GENERAL"/>
    <s v="99 - MULTIPROVINCIAL"/>
    <s v="(en blanco)"/>
    <n v="20600000"/>
    <n v="11336419.09000000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5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6068915"/>
    <n v="284651.4000000000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5744927.91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5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10 - FONDO GENERAL"/>
    <s v="99 - MULTIPROVINCIAL"/>
    <s v="(en blanco)"/>
    <n v="10916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10 - FONDO GENERAL"/>
    <s v="99 - MULTIPROVINCIAL"/>
    <s v="(en blanco)"/>
    <n v="10000000"/>
    <n v="5628117.449999999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20 - FONDOS CON DESTINO ESPECÍFICO"/>
    <s v="99 - MULTIPROVINCIAL"/>
    <s v="(en blanco)"/>
    <n v="6000000"/>
    <n v="132368.1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00000"/>
    <n v="126071.6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138037.68"/>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4625"/>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2058005"/>
    <n v="1177350.5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100000"/>
    <n v="1007730.730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35701"/>
    <n v="402918.1700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62000"/>
    <n v="409615.8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50000"/>
    <n v="14927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540862"/>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875750"/>
    <n v="1067938.9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15000"/>
    <n v="10195.20000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13825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0225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13200"/>
    <n v="49879.8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7261240"/>
    <n v="53660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16100"/>
    <n v="150918.4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892335"/>
    <n v="15003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6743030"/>
    <n v="3643590.549999999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1 - REMUNERACIONES"/>
    <s v="N"/>
    <s v="00 - N/A"/>
    <s v="10 - FONDO GENERAL"/>
    <s v="99 - MULTIPROVINCIAL"/>
    <s v="(en blanco)"/>
    <n v="321971253"/>
    <n v="157697921.2299999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2 - SOBRESUELDOS"/>
    <s v="N"/>
    <s v="00 - N/A"/>
    <s v="10 - FONDO GENERAL"/>
    <s v="99 - MULTIPROVINCIAL"/>
    <s v="(en blanco)"/>
    <n v="109409983"/>
    <n v="25661356.94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793702"/>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097074"/>
    <n v="23494607.99999999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1 - SERVICIOS BÁSICOS"/>
    <s v="N"/>
    <s v="00 - N/A"/>
    <s v="10 - FONDO GENERAL"/>
    <s v="99 - MULTIPROVINCIAL"/>
    <s v="(en blanco)"/>
    <n v="14861689"/>
    <n v="7728750.359999999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202500"/>
    <n v="517703.0500000000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5488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3 - VIÁTICOS"/>
    <s v="N"/>
    <s v="00 - N/A"/>
    <s v="10 - FONDO GENERAL"/>
    <s v="99 - MULTIPROVINCIAL"/>
    <s v="(en blanco)"/>
    <n v="1400000"/>
    <n v="1250868.5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4 - TRANSPORTE Y ALMACENAJE"/>
    <s v="N"/>
    <s v="00 - N/A"/>
    <s v="10 - FONDO GENERAL"/>
    <s v="99 - MULTIPROVINCIAL"/>
    <s v="(en blanco)"/>
    <n v="740000"/>
    <n v="225898.7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5 - ALQUILERES Y RENTAS"/>
    <s v="N"/>
    <s v="00 - N/A"/>
    <s v="10 - FONDO GENERAL"/>
    <s v="99 - MULTIPROVINCIAL"/>
    <s v="(en blanco)"/>
    <n v="23223871"/>
    <n v="3795245.3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6 - SEGUROS"/>
    <s v="N"/>
    <s v="00 - N/A"/>
    <s v="10 - FONDO GENERAL"/>
    <s v="99 - MULTIPROVINCIAL"/>
    <s v="(en blanco)"/>
    <n v="13808015"/>
    <n v="6444559.060000000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572200"/>
    <n v="1135800.389999999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351000"/>
    <n v="1618114.5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1310472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2824501"/>
    <n v="7720344.849999997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11558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89000"/>
    <n v="499160.4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2 - TEXTILES Y VESTUARIOS"/>
    <s v="N"/>
    <s v="00 - N/A"/>
    <s v="10 - FONDO GENERAL"/>
    <s v="99 - MULTIPROVINCIAL"/>
    <s v="(en blanco)"/>
    <n v="158400"/>
    <n v="446828.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3 - PAPEL, CARTÓN E IMPRESOS"/>
    <s v="N"/>
    <s v="00 - N/A"/>
    <s v="10 - FONDO GENERAL"/>
    <s v="99 - MULTIPROVINCIAL"/>
    <s v="(en blanco)"/>
    <n v="1513000"/>
    <n v="544506.7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4 - PRODUCTOS FARMACÉUTICOS"/>
    <s v="N"/>
    <s v="00 - N/A"/>
    <s v="10 - FONDO GENERAL"/>
    <s v="99 - MULTIPROVINCIAL"/>
    <s v="(en blanco)"/>
    <n v="130300"/>
    <n v="24661.7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5 - CUERO, CAUCHO Y PLÁSTICO"/>
    <s v="N"/>
    <s v="00 - N/A"/>
    <s v="10 - FONDO GENERAL"/>
    <s v="99 - MULTIPROVINCIAL"/>
    <s v="(en blanco)"/>
    <n v="260000"/>
    <n v="5994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4600"/>
    <n v="11375.21000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947810"/>
    <n v="6256509.29999999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98761"/>
    <n v="2305752.890000001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13095.75"/>
  </r>
  <r>
    <s v="2026"/>
    <x v="0"/>
    <x v="0"/>
    <x v="0"/>
    <x v="0"/>
    <s v="2 - Poder Ejecutivo"/>
    <s v="0205 - MINISTERIO DE HACIENDA Y ECONOMIA"/>
    <s v="0004 - DIRECCION GENERAL DE CONTRATACIONES PUBLIC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1 - REMUNERACIONES"/>
    <s v="N"/>
    <s v="00 - N/A"/>
    <s v="10 - FONDO GENERAL"/>
    <s v="99 - MULTIPROVINCIAL"/>
    <s v="(en blanco)"/>
    <n v="0"/>
    <n v="1635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2 - SOBRESUELDOS"/>
    <s v="N"/>
    <s v="00 - N/A"/>
    <s v="10 - FONDO GENERAL"/>
    <s v="99 - MULTIPROVINCIAL"/>
    <s v="(en blanco)"/>
    <n v="0"/>
    <n v="27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5 - CONTRIBUCIONES A LA SEGURIDAD SOCIAL"/>
    <s v="N"/>
    <s v="00 - N/A"/>
    <s v="10 - FONDO GENERAL"/>
    <s v="99 - MULTIPROVINCIAL"/>
    <s v="(en blanco)"/>
    <n v="0"/>
    <n v="247377.36"/>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2 - PUBLICIDAD, IMPRESIÓN Y ENCUADERNACIÓN"/>
    <s v="N"/>
    <s v="00 - N/A"/>
    <s v="70 - DONACION EXTERNA"/>
    <s v="99 - MULTIPROVINCIAL"/>
    <s v="(en blanco)"/>
    <n v="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10 - FONDO GENERAL"/>
    <s v="99 - MULTIPROVINCIAL"/>
    <s v="(en blanco)"/>
    <n v="972500"/>
    <n v="499997.9"/>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70 - DONACION EXTERNA"/>
    <s v="99 - MULTIPROVINCIAL"/>
    <s v="(en blanco)"/>
    <n v="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10 - FONDO GENERAL"/>
    <s v="99 - MULTIPROVINCIAL"/>
    <s v="(en blanco)"/>
    <n v="500000"/>
    <n v="33276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70 - DONACION EXTERNA"/>
    <s v="99 - MULTIPROVINCIAL"/>
    <s v="(en blanco)"/>
    <n v="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2 - TEXTILES Y VESTUARIOS"/>
    <s v="N"/>
    <s v="00 - N/A"/>
    <s v="10 - FONDO GENERAL"/>
    <s v="99 - MULTIPROVINCIAL"/>
    <s v="(en blanco)"/>
    <n v="50000"/>
    <n v="5121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10 - FONDO GENERAL"/>
    <s v="99 - MULTIPROVINCIAL"/>
    <s v="(en blanco)"/>
    <n v="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70 - DONACION EXTERNA"/>
    <s v="99 - MULTIPROVINCIAL"/>
    <s v="(en blanco)"/>
    <n v="0"/>
    <n v="0"/>
  </r>
  <r>
    <s v="2026"/>
    <x v="0"/>
    <x v="0"/>
    <x v="0"/>
    <x v="0"/>
    <s v="2 - Poder Ejecutivo"/>
    <s v="0205 - MINISTERIO DE HACIENDA Y ECONOMIA"/>
    <s v="0004 - DIRECCION GENERAL DE CONTRATACIONES PUBLICAS"/>
    <s v="4 - SERVICIOS SOCIALES"/>
    <s v="4.6 - Equidad de género"/>
    <s v="4.6.01 - Acciones focalizada en mujeres"/>
    <s v="2.2 - CONTRATACIÓN DE SERVICIOS"/>
    <s v="2.2.9 - OTRAS CONTRATACIONES DE SERVICIOS"/>
    <s v="N"/>
    <s v="00 - N/A"/>
    <s v="10 - FONDO GENERAL"/>
    <s v="99 - MULTIPROVINCIAL"/>
    <s v="(en blanco)"/>
    <n v="50000"/>
    <n v="2301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1 - REMUNERACIONES"/>
    <s v="N"/>
    <s v="00 - N/A"/>
    <s v="10 - FONDO GENERAL"/>
    <s v="99 - MULTIPROVINCIAL"/>
    <s v="(en blanco)"/>
    <n v="217893949"/>
    <n v="103683221.36000001"/>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2 - SOBRESUELDOS"/>
    <s v="N"/>
    <s v="00 - N/A"/>
    <s v="10 - FONDO GENERAL"/>
    <s v="99 - MULTIPROVINCIAL"/>
    <s v="(en blanco)"/>
    <n v="83763540"/>
    <n v="16032054.42"/>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000000"/>
    <n v="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7242735"/>
    <n v="15651707.890000008"/>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1 - SERVICIOS BÁSICOS"/>
    <s v="N"/>
    <s v="00 - N/A"/>
    <s v="10 - FONDO GENERAL"/>
    <s v="99 - MULTIPROVINCIAL"/>
    <s v="(en blanco)"/>
    <n v="17501313"/>
    <n v="7823121.6899999976"/>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50000"/>
    <n v="497683.82"/>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3 - VIÁTICOS"/>
    <s v="N"/>
    <s v="00 - N/A"/>
    <s v="10 - FONDO GENERAL"/>
    <s v="99 - MULTIPROVINCIAL"/>
    <s v="(en blanco)"/>
    <n v="364519"/>
    <n v="70431.240000000005"/>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4000"/>
    <n v="578499.93999999994"/>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5 - ALQUILERES Y RENTAS"/>
    <s v="N"/>
    <s v="00 - N/A"/>
    <s v="10 - FONDO GENERAL"/>
    <s v="99 - MULTIPROVINCIAL"/>
    <s v="(en blanco)"/>
    <n v="5222360"/>
    <n v="3035937.8"/>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6 - SEGUROS"/>
    <s v="N"/>
    <s v="00 - N/A"/>
    <s v="10 - FONDO GENERAL"/>
    <s v="99 - MULTIPROVINCIAL"/>
    <s v="(en blanco)"/>
    <n v="16848958"/>
    <n v="10709530.040000001"/>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5941000"/>
    <n v="2217064.38"/>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694832"/>
    <n v="2976165.2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592741"/>
    <n v="7883960.879999999"/>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1000"/>
    <n v="724618.53"/>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2 - TEXTILES Y VESTUARIOS"/>
    <s v="N"/>
    <s v="00 - N/A"/>
    <s v="10 - FONDO GENERAL"/>
    <s v="99 - MULTIPROVINCIAL"/>
    <s v="(en blanco)"/>
    <n v="1250000"/>
    <n v="7327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1901000"/>
    <n v="11387569.649999999"/>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25668.9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250000"/>
    <n v="58843.1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297"/>
    <n v="0"/>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10000"/>
    <n v="3261464.1700000004"/>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500000"/>
    <n v="5320059.3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332121508"/>
    <n v="172988807.63999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129584812"/>
    <n v="29062833.32999999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86000"/>
    <n v="0"/>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4973096"/>
    <n v="26345581.279999986"/>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1545428"/>
    <n v="4596910.610000000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798436"/>
    <n v="570145.3999999999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638000"/>
    <n v="743176.5800000000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606000"/>
    <n v="170891.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3050000"/>
    <n v="1800785.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5477110"/>
    <n v="4641689.77999999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181882"/>
    <n v="2226096.3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24696"/>
    <n v="673674.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1580916"/>
    <n v="5723862.4400000004"/>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966970"/>
    <n v="642051.0800000000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315000"/>
    <n v="59678.6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1359104"/>
    <n v="437612.31000000006"/>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19605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240118.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31500"/>
    <n v="4628.7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8234914"/>
    <n v="4216964.2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388138"/>
    <n v="1863888.28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1 - REMUNERACIONES"/>
    <s v="N"/>
    <s v="00 - N/A"/>
    <s v="10 - FONDO GENERAL"/>
    <s v="99 - MULTIPROVINCIAL"/>
    <s v="(en blanco)"/>
    <n v="390948664"/>
    <n v="191883186.6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2 - SOBRESUELDOS"/>
    <s v="N"/>
    <s v="00 - N/A"/>
    <s v="10 - FONDO GENERAL"/>
    <s v="99 - MULTIPROVINCIAL"/>
    <s v="(en blanco)"/>
    <n v="169355531"/>
    <n v="36960328.09999999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11724"/>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52984081"/>
    <n v="28718609.95000000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1 - SERVICIOS BÁSICOS"/>
    <s v="N"/>
    <s v="00 - N/A"/>
    <s v="10 - FONDO GENERAL"/>
    <s v="99 - MULTIPROVINCIAL"/>
    <s v="(en blanco)"/>
    <n v="13660000"/>
    <n v="6716512.03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750000"/>
    <n v="163547.4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3 - VIÁTICOS"/>
    <s v="N"/>
    <s v="00 - N/A"/>
    <s v="10 - FONDO GENERAL"/>
    <s v="99 - MULTIPROVINCIAL"/>
    <s v="(en blanco)"/>
    <n v="650000"/>
    <n v="313655.4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4 - TRANSPORTE Y ALMACENAJE"/>
    <s v="N"/>
    <s v="00 - N/A"/>
    <s v="10 - FONDO GENERAL"/>
    <s v="99 - MULTIPROVINCIAL"/>
    <s v="(en blanco)"/>
    <n v="500000"/>
    <n v="16718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10 - FONDO GENERAL"/>
    <s v="99 - MULTIPROVINCIAL"/>
    <s v="(en blanco)"/>
    <n v="7171000"/>
    <n v="1767654.3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70 - DONACION EXTERNA"/>
    <s v="99 - MULTIPROVINCIAL"/>
    <s v="(en blanco)"/>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6 - SEGUROS"/>
    <s v="N"/>
    <s v="00 - N/A"/>
    <s v="10 - FONDO GENERAL"/>
    <s v="99 - MULTIPROVINCIAL"/>
    <s v="(en blanco)"/>
    <n v="17925596"/>
    <n v="9055693.230000000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350000"/>
    <n v="1053233.809999999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0870000"/>
    <n v="3753921.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2250000"/>
    <n v="8325028.89000000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50000"/>
    <n v="456021.6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885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3 - PAPEL, CARTÓN E IMPRESOS"/>
    <s v="N"/>
    <s v="00 - N/A"/>
    <s v="10 - FONDO GENERAL"/>
    <s v="99 - MULTIPROVINCIAL"/>
    <s v="(en blanco)"/>
    <n v="1250000"/>
    <n v="576622.1900000001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71284.8000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5 - CUERO, CAUCHO Y PLÁSTICO"/>
    <s v="N"/>
    <s v="00 - N/A"/>
    <s v="10 - FONDO GENERAL"/>
    <s v="99 - MULTIPROVINCIAL"/>
    <s v="(en blanco)"/>
    <n v="400000"/>
    <n v="113971.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55000"/>
    <n v="4732.520000000000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3265000"/>
    <n v="7671966.389999999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7265000"/>
    <n v="584797.6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1 - REMUNERACIONES"/>
    <s v="N"/>
    <s v="00 - N/A"/>
    <s v="10 - FONDO GENERAL"/>
    <s v="99 - MULTIPROVINCIAL"/>
    <s v="(en blanco)"/>
    <n v="52508676"/>
    <n v="27528931.85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2 - SOBRESUELDOS"/>
    <s v="N"/>
    <s v="00 - N/A"/>
    <s v="10 - FONDO GENERAL"/>
    <s v="99 - MULTIPROVINCIAL"/>
    <s v="(en blanco)"/>
    <n v="25297334"/>
    <n v="7564166.660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0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6861168"/>
    <n v="4070188.4600000009"/>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1 - SERVICIOS BÁSICOS"/>
    <s v="N"/>
    <s v="00 - N/A"/>
    <s v="10 - FONDO GENERAL"/>
    <s v="99 - MULTIPROVINCIAL"/>
    <s v="(en blanco)"/>
    <n v="1400000"/>
    <n v="28183.7"/>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37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3 - VIÁTICOS"/>
    <s v="N"/>
    <s v="00 - N/A"/>
    <s v="10 - FONDO GENERAL"/>
    <s v="99 - MULTIPROVINCIAL"/>
    <s v="(en blanco)"/>
    <n v="2400000"/>
    <n v="771617.02"/>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473002.50999999995"/>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5 - ALQUILERES Y RENTAS"/>
    <s v="N"/>
    <s v="00 - N/A"/>
    <s v="10 - FONDO GENERAL"/>
    <s v="99 - MULTIPROVINCIAL"/>
    <s v="(en blanco)"/>
    <n v="42202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6 - SEGUROS"/>
    <s v="N"/>
    <s v="00 - N/A"/>
    <s v="10 - FONDO GENERAL"/>
    <s v="99 - MULTIPROVINCIAL"/>
    <s v="(en blanco)"/>
    <n v="1000000"/>
    <n v="148636.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27548"/>
    <n v="237671.5"/>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585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686310"/>
    <n v="1114529.26"/>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2 - TEXTILES Y VESTUARIOS"/>
    <s v="N"/>
    <s v="00 - N/A"/>
    <s v="10 - FONDO GENERAL"/>
    <s v="99 - MULTIPROVINCIAL"/>
    <s v="(en blanco)"/>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3 - PAPEL, CARTÓN E IMPRESOS"/>
    <s v="N"/>
    <s v="00 - N/A"/>
    <s v="10 - FONDO GENERAL"/>
    <s v="99 - MULTIPROVINCIAL"/>
    <s v="(en blanco)"/>
    <n v="4955666"/>
    <n v="11446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4 - PRODUCTOS FARMACÉUTICOS"/>
    <s v="N"/>
    <s v="00 - N/A"/>
    <s v="10 - FONDO GENERAL"/>
    <s v="99 - MULTIPROVINCIAL"/>
    <s v="(en blanco)"/>
    <n v="5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74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3252280"/>
    <n v="16345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926239"/>
    <n v="22691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375614729"/>
    <n v="188016582.81999999"/>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156577296"/>
    <n v="42047875.06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8653337"/>
    <n v="28432910.05000000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4418643"/>
    <n v="7296857.8900000006"/>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0000"/>
    <n v="282822.400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3 - VIÁTICOS"/>
    <s v="N"/>
    <s v="00 - N/A"/>
    <s v="10 - FONDO GENERAL"/>
    <s v="99 - MULTIPROVINCIAL"/>
    <s v="(en blanco)"/>
    <n v="1160000"/>
    <n v="1339413.7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6862"/>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8212800"/>
    <n v="23006386.969999999"/>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6 - SEGUROS"/>
    <s v="N"/>
    <s v="00 - N/A"/>
    <s v="10 - FONDO GENERAL"/>
    <s v="99 - MULTIPROVINCIAL"/>
    <s v="(en blanco)"/>
    <n v="8440000"/>
    <n v="5729776.46"/>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91000"/>
    <n v="6140609.780000001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553811"/>
    <n v="4762624.94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269686"/>
    <n v="8681629.5899999999"/>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00000"/>
    <n v="600528.669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0"/>
    <n v="62870.40000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663752"/>
    <n v="505727.3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15000"/>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49000"/>
    <n v="4684.60000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38070.5500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1748834"/>
    <n v="7412066.24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25000"/>
    <n v="921221.1099999998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10 - FONDO GENERAL"/>
    <s v="99 - MULTIPROVINCIAL"/>
    <s v="(en blanco)"/>
    <n v="400631784"/>
    <n v="193701309.8699999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107333.3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10 - FONDO GENERAL"/>
    <s v="99 - MULTIPROVINCIAL"/>
    <s v="(en blanco)"/>
    <n v="64475198"/>
    <n v="26324513.99999999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10841.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14526"/>
    <n v="27611240.54999998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10 - FONDO GENERAL"/>
    <s v="99 - MULTIPROVINCIAL"/>
    <s v="(en blanco)"/>
    <n v="19178229"/>
    <n v="10149210.79000000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660000"/>
    <n v="3186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10 - FONDO GENERAL"/>
    <s v="99 - MULTIPROVINCIAL"/>
    <s v="(en blanco)"/>
    <n v="49078685"/>
    <n v="12797684.69000000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70 - DONACION EXTERNA"/>
    <s v="99 - MULTIPROVINCIAL"/>
    <s v="(en blanco)"/>
    <n v="0"/>
    <n v="238508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474533"/>
    <n v="406591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70 - DONACION EXTERNA"/>
    <s v="99 - MULTIPROVINCIAL"/>
    <s v="(en blanco)"/>
    <n v="0"/>
    <n v="43360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5 - ALQUILERES Y RENTAS"/>
    <s v="N"/>
    <s v="00 - N/A"/>
    <s v="10 - FONDO GENERAL"/>
    <s v="99 - MULTIPROVINCIAL"/>
    <s v="(en blanco)"/>
    <n v="17287600"/>
    <n v="208035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10 - FONDO GENERAL"/>
    <s v="99 - MULTIPROVINCIAL"/>
    <s v="(en blanco)"/>
    <n v="9651000"/>
    <n v="4763145.5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70 - DONACION EXTERNA"/>
    <s v="99 - MULTIPROVINCIAL"/>
    <s v="(en blanco)"/>
    <n v="0"/>
    <n v="2512.23999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650000"/>
    <n v="995606.639999999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558300"/>
    <n v="1130422.420000000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414933"/>
    <n v="586380.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328925"/>
    <n v="517119.1000000000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10 - FONDO GENERAL"/>
    <s v="99 - MULTIPROVINCIAL"/>
    <s v="(en blanco)"/>
    <n v="866695"/>
    <n v="76328.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1930950"/>
    <n v="557464.1200000001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8"/>
    <n v="31482.2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81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732544"/>
    <n v="5680388.29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57804"/>
    <n v="2466479.6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3832.59"/>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
    <n v="0"/>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80000"/>
    <n v="13865"/>
  </r>
  <r>
    <s v="2026"/>
    <x v="0"/>
    <x v="0"/>
    <x v="0"/>
    <x v="0"/>
    <s v="2 - Poder Ejecutivo"/>
    <s v="0205 - MINISTERIO DE HACIENDA Y ECONOMIA"/>
    <s v="0014 - SISTEMA ÚNICO DE BENEFICIARIOS"/>
    <s v="4 - SERVICIOS SOCIALES"/>
    <s v="4.5 - Protección social"/>
    <s v="4.5.10 - Asistencia social"/>
    <s v="2.1 - REMUNERACIONES Y CONTRIBUCIONES"/>
    <s v="2.1.1 - REMUNERACIONES"/>
    <s v="N"/>
    <s v="00 - N/A"/>
    <s v="10 - FONDO GENERAL"/>
    <s v="99 - MULTIPROVINCIAL"/>
    <s v="(en blanco)"/>
    <n v="177394707"/>
    <n v="100754161.11999999"/>
  </r>
  <r>
    <s v="2026"/>
    <x v="0"/>
    <x v="0"/>
    <x v="0"/>
    <x v="0"/>
    <s v="2 - Poder Ejecutivo"/>
    <s v="0205 - MINISTERIO DE HACIENDA Y ECONOMIA"/>
    <s v="0014 - SISTEMA ÚNICO DE BENEFICIARIOS"/>
    <s v="4 - SERVICIOS SOCIALES"/>
    <s v="4.5 - Protección social"/>
    <s v="4.5.10 - Asistencia social"/>
    <s v="2.1 - REMUNERACIONES Y CONTRIBUCIONES"/>
    <s v="2.1.2 - SOBRESUELDOS"/>
    <s v="N"/>
    <s v="00 - N/A"/>
    <s v="10 - FONDO GENERAL"/>
    <s v="99 - MULTIPROVINCIAL"/>
    <s v="(en blanco)"/>
    <n v="30738762"/>
    <n v="16287411.859999999"/>
  </r>
  <r>
    <s v="2026"/>
    <x v="0"/>
    <x v="0"/>
    <x v="0"/>
    <x v="0"/>
    <s v="2 - Poder Ejecutivo"/>
    <s v="0205 - MINISTERIO DE HACIENDA Y ECONOMIA"/>
    <s v="0014 - SISTEMA ÚNICO DE BENEFICIARIOS"/>
    <s v="4 - SERVICIOS SOCIALES"/>
    <s v="4.5 - Protección social"/>
    <s v="4.5.10 - Asistencia social"/>
    <s v="2.1 - REMUNERACIONES Y CONTRIBUCIONES"/>
    <s v="2.1.5 - CONTRIBUCIONES A LA SEGURIDAD SOCIAL"/>
    <s v="N"/>
    <s v="00 - N/A"/>
    <s v="10 - FONDO GENERAL"/>
    <s v="99 - MULTIPROVINCIAL"/>
    <s v="(en blanco)"/>
    <n v="24877631"/>
    <n v="14306980.930000005"/>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10 - FONDO GENERAL"/>
    <s v="99 - MULTIPROVINCIAL"/>
    <s v="(en blanco)"/>
    <n v="27452090"/>
    <n v="16129205.140000002"/>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70 - DONACION EXTERNA"/>
    <s v="99 - MULTIPROVINCIAL"/>
    <s v="(en blanco)"/>
    <n v="0"/>
    <n v="67567.5"/>
  </r>
  <r>
    <s v="2026"/>
    <x v="0"/>
    <x v="0"/>
    <x v="0"/>
    <x v="0"/>
    <s v="2 - Poder Ejecutivo"/>
    <s v="0205 - MINISTERIO DE HACIENDA Y ECONOMIA"/>
    <s v="0014 - SISTEMA ÚNICO DE BENEFICIARIOS"/>
    <s v="4 - SERVICIOS SOCIALES"/>
    <s v="4.5 - Protección social"/>
    <s v="4.5.10 - Asistencia social"/>
    <s v="2.2 - CONTRATACIÓN DE SERVICIOS"/>
    <s v="2.2.2 - PUBLICIDAD, IMPRESIÓN Y ENCUADERNACIÓN"/>
    <s v="N"/>
    <s v="00 - N/A"/>
    <s v="10 - FONDO GENERAL"/>
    <s v="99 - MULTIPROVINCIAL"/>
    <s v="(en blanco)"/>
    <n v="0"/>
    <n v="0"/>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10 - FONDO GENERAL"/>
    <s v="99 - MULTIPROVINCIAL"/>
    <s v="(en blanco)"/>
    <n v="0"/>
    <n v="1083125.74"/>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70 - DONACION EXTERNA"/>
    <s v="99 - MULTIPROVINCIAL"/>
    <s v="(en blanco)"/>
    <n v="0"/>
    <n v="3289652.5"/>
  </r>
  <r>
    <s v="2026"/>
    <x v="0"/>
    <x v="0"/>
    <x v="0"/>
    <x v="0"/>
    <s v="2 - Poder Ejecutivo"/>
    <s v="0205 - MINISTERIO DE HACIENDA Y ECONOMIA"/>
    <s v="0014 - SISTEMA ÚNICO DE BENEFICIARIOS"/>
    <s v="4 - SERVICIOS SOCIALES"/>
    <s v="4.5 - Protección social"/>
    <s v="4.5.10 - Asistencia social"/>
    <s v="2.2 - CONTRATACIÓN DE SERVICIOS"/>
    <s v="2.2.4 - TRANSPORTE Y ALMACENAJE"/>
    <s v="N"/>
    <s v="00 - N/A"/>
    <s v="10 - FONDO GENERAL"/>
    <s v="99 - MULTIPROVINCIAL"/>
    <s v="(en blanco)"/>
    <n v="0"/>
    <n v="0"/>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10 - FONDO GENERAL"/>
    <s v="99 - MULTIPROVINCIAL"/>
    <s v="(en blanco)"/>
    <n v="23254000"/>
    <n v="11025754.199999999"/>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70 - DONACION EXTERNA"/>
    <s v="99 - MULTIPROVINCIAL"/>
    <s v="(en blanco)"/>
    <n v="0"/>
    <n v="808481.06"/>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10 - FONDO GENERAL"/>
    <s v="99 - MULTIPROVINCIAL"/>
    <s v="(en blanco)"/>
    <n v="15670782"/>
    <n v="7397235.3700000001"/>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70 - DONACION EXTERNA"/>
    <s v="99 - MULTIPROVINCIAL"/>
    <s v="(en blanco)"/>
    <n v="0"/>
    <n v="22976.9"/>
  </r>
  <r>
    <s v="2026"/>
    <x v="0"/>
    <x v="0"/>
    <x v="0"/>
    <x v="0"/>
    <s v="2 - Poder Ejecutivo"/>
    <s v="0205 - MINISTERIO DE HACIENDA Y ECONOMIA"/>
    <s v="0014 - SISTEMA ÚNICO DE BENEFICIARIOS"/>
    <s v="4 - SERVICIOS SOCIALES"/>
    <s v="4.5 - Protección social"/>
    <s v="4.5.10 - Asistencia social"/>
    <s v="2.2 - CONTRATACIÓN DE SERVICIOS"/>
    <s v="2.2.7 - SERVICIOS DE CONSERVACIÓN, REPARACIONES MENORES E INSTALACIONES TEMPORALES"/>
    <s v="N"/>
    <s v="00 - N/A"/>
    <s v="10 - FONDO GENERAL"/>
    <s v="99 - MULTIPROVINCIAL"/>
    <s v="(en blanco)"/>
    <n v="5253375"/>
    <n v="2424947.7599999998"/>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10 - FONDO GENERAL"/>
    <s v="99 - MULTIPROVINCIAL"/>
    <s v="(en blanco)"/>
    <n v="0"/>
    <n v="612711.05000000005"/>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70 - DONACION EXTERNA"/>
    <s v="99 - MULTIPROVINCIAL"/>
    <s v="(en blanco)"/>
    <n v="6536807"/>
    <n v="1280862.42"/>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10 - FONDO GENERAL"/>
    <s v="99 - MULTIPROVINCIAL"/>
    <s v="(en blanco)"/>
    <n v="3948000"/>
    <n v="1284946.44"/>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70 - DONACION EXTERNA"/>
    <s v="99 - MULTIPROVINCIAL"/>
    <s v="(en blanco)"/>
    <n v="0"/>
    <n v="510525.82"/>
  </r>
  <r>
    <s v="2026"/>
    <x v="0"/>
    <x v="0"/>
    <x v="0"/>
    <x v="0"/>
    <s v="2 - Poder Ejecutivo"/>
    <s v="0205 - MINISTERIO DE HACIENDA Y ECONOMIA"/>
    <s v="0014 - SISTEMA ÚNICO DE BENEFICIARIOS"/>
    <s v="4 - SERVICIOS SOCIALES"/>
    <s v="4.5 - Protección social"/>
    <s v="4.5.10 - Asistencia social"/>
    <s v="2.3 - MATERIALES Y SUMINISTROS"/>
    <s v="2.3.1 - ALIMENTOS Y PRODUCTOS AGROFORESTALES"/>
    <s v="N"/>
    <s v="00 - N/A"/>
    <s v="10 - FONDO GENERAL"/>
    <s v="99 - MULTIPROVINCIAL"/>
    <s v="(en blanco)"/>
    <n v="0"/>
    <n v="349838.51"/>
  </r>
  <r>
    <s v="2026"/>
    <x v="0"/>
    <x v="0"/>
    <x v="0"/>
    <x v="0"/>
    <s v="2 - Poder Ejecutivo"/>
    <s v="0205 - MINISTERIO DE HACIENDA Y ECONOMIA"/>
    <s v="0014 - SISTEMA ÚNICO DE BENEFICIARIOS"/>
    <s v="4 - SERVICIOS SOCIALES"/>
    <s v="4.5 - Protección social"/>
    <s v="4.5.10 - Asistencia social"/>
    <s v="2.3 - MATERIALES Y SUMINISTROS"/>
    <s v="2.3.2 - TEXTILES Y VESTUARIOS"/>
    <s v="N"/>
    <s v="00 - N/A"/>
    <s v="10 - FONDO GENERAL"/>
    <s v="99 - MULTIPROVINCIAL"/>
    <s v="(en blanco)"/>
    <n v="0"/>
    <n v="21387.5"/>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10 - FONDO GENERAL"/>
    <s v="99 - MULTIPROVINCIAL"/>
    <s v="(en blanco)"/>
    <n v="0"/>
    <n v="116860.42"/>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70 - DONACION EXTERNA"/>
    <s v="99 - MULTIPROVINCIAL"/>
    <s v="(en blanco)"/>
    <n v="0"/>
    <n v="29405.599999999999"/>
  </r>
  <r>
    <s v="2026"/>
    <x v="0"/>
    <x v="0"/>
    <x v="0"/>
    <x v="0"/>
    <s v="2 - Poder Ejecutivo"/>
    <s v="0205 - MINISTERIO DE HACIENDA Y ECONOMIA"/>
    <s v="0014 - SISTEMA ÚNICO DE BENEFICIARIOS"/>
    <s v="4 - SERVICIOS SOCIALES"/>
    <s v="4.5 - Protección social"/>
    <s v="4.5.10 - Asistencia social"/>
    <s v="2.3 - MATERIALES Y SUMINISTROS"/>
    <s v="2.3.5 - CUERO, CAUCHO Y PLÁSTICO"/>
    <s v="N"/>
    <s v="00 - N/A"/>
    <s v="10 - FONDO GENERAL"/>
    <s v="99 - MULTIPROVINCIAL"/>
    <s v="(en blanco)"/>
    <n v="4120551"/>
    <n v="184632.71000000002"/>
  </r>
  <r>
    <s v="2026"/>
    <x v="0"/>
    <x v="0"/>
    <x v="0"/>
    <x v="0"/>
    <s v="2 - Poder Ejecutivo"/>
    <s v="0205 - MINISTERIO DE HACIENDA Y ECONOMIA"/>
    <s v="0014 - SISTEMA ÚNICO DE BENEFICIARIOS"/>
    <s v="4 - SERVICIOS SOCIALES"/>
    <s v="4.5 - Protección social"/>
    <s v="4.5.10 - Asistencia social"/>
    <s v="2.3 - MATERIALES Y SUMINISTROS"/>
    <s v="2.3.6 - PRODUCTOS DE MINERALES, METÁLICOS Y NO METÁLICOS"/>
    <s v="N"/>
    <s v="00 - N/A"/>
    <s v="10 - FONDO GENERAL"/>
    <s v="99 - MULTIPROVINCIAL"/>
    <s v="(en blanco)"/>
    <n v="0"/>
    <n v="9544.77"/>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10 - FONDO GENERAL"/>
    <s v="99 - MULTIPROVINCIAL"/>
    <s v="(en blanco)"/>
    <n v="9000000"/>
    <n v="3599425.61"/>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70 - DONACION EXTERNA"/>
    <s v="99 - MULTIPROVINCIAL"/>
    <s v="(en blanco)"/>
    <n v="0"/>
    <n v="649"/>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10 - FONDO GENERAL"/>
    <s v="99 - MULTIPROVINCIAL"/>
    <s v="(en blanco)"/>
    <n v="0"/>
    <n v="641868.45000000007"/>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70 - DONACION EXTERNA"/>
    <s v="99 - MULTIPROVINCIAL"/>
    <s v="(en blanco)"/>
    <n v="0"/>
    <n v="63256.259999999995"/>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2 - PUBLICIDAD, IMPRESIÓN Y ENCUADERNACIÓN"/>
    <s v="N"/>
    <s v="00 - N/A"/>
    <s v="10 - FONDO GENERAL"/>
    <s v="99 - MULTIPROVINCIAL"/>
    <s v="(en blanco)"/>
    <n v="75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3 - VIÁTICOS"/>
    <s v="N"/>
    <s v="00 - N/A"/>
    <s v="10 - FONDO GENERAL"/>
    <s v="99 - MULTIPROVINCIAL"/>
    <s v="(en blanco)"/>
    <n v="609875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4 - TRANSPORTE Y ALMACENAJE"/>
    <s v="N"/>
    <s v="00 - N/A"/>
    <s v="10 - FONDO GENERAL"/>
    <s v="99 - MULTIPROVINCIAL"/>
    <s v="(en blanco)"/>
    <n v="697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269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9 - OTRAS CONTRATACIONES DE SERVICIOS"/>
    <s v="N"/>
    <s v="00 - N/A"/>
    <s v="10 - FONDO GENERAL"/>
    <s v="99 - MULTIPROVINCIAL"/>
    <s v="(en blanco)"/>
    <n v="3515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2 - TEXTILES Y VESTUARIOS"/>
    <s v="N"/>
    <s v="00 - N/A"/>
    <s v="10 - FONDO GENERAL"/>
    <s v="99 - MULTIPROVINCIAL"/>
    <s v="(en blanco)"/>
    <n v="16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3 - PAPEL, CARTÓN E IMPRESOS"/>
    <s v="N"/>
    <s v="00 - N/A"/>
    <s v="10 - FONDO GENERAL"/>
    <s v="99 - MULTIPROVINCIAL"/>
    <s v="(en blanco)"/>
    <n v="450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549324"/>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9 - PRODUCTOS Y ÚTILES VARIOS"/>
    <s v="N"/>
    <s v="00 - N/A"/>
    <s v="10 - FONDO GENERAL"/>
    <s v="99 - MULTIPROVINCIAL"/>
    <s v="(en blanco)"/>
    <n v="22310"/>
    <n v="0"/>
  </r>
  <r>
    <s v="2026"/>
    <x v="0"/>
    <x v="0"/>
    <x v="0"/>
    <x v="0"/>
    <s v="2 - Poder Ejecutivo"/>
    <s v="0206 - MINISTERIO DE EDUCACIÓN"/>
    <s v="0001 - MINISTERIO DE EDUCACION"/>
    <s v="4 - SERVICIOS SOCIALES"/>
    <s v="4.4 - Educación"/>
    <s v="4.4.01 - Educación inicial"/>
    <s v="2.1 - REMUNERACIONES Y CONTRIBUCIONES"/>
    <s v="2.1.1 - REMUNERACIONES"/>
    <s v="N"/>
    <s v="00 - N/A"/>
    <s v="10 - FONDO GENERAL"/>
    <s v="99 - MULTIPROVINCIAL"/>
    <s v="(en blanco)"/>
    <n v="867355453"/>
    <n v="533867380.67000008"/>
  </r>
  <r>
    <s v="2026"/>
    <x v="0"/>
    <x v="0"/>
    <x v="0"/>
    <x v="0"/>
    <s v="2 - Poder Ejecutivo"/>
    <s v="0206 - MINISTERIO DE EDUCACIÓN"/>
    <s v="0001 - MINISTERIO DE EDUCACION"/>
    <s v="4 - SERVICIOS SOCIALES"/>
    <s v="4.4 - Educación"/>
    <s v="4.4.01 - Educación inicial"/>
    <s v="2.1 - REMUNERACIONES Y CONTRIBUCIONES"/>
    <s v="2.1.5 - CONTRIBUCIONES A LA SEGURIDAD SOCIAL"/>
    <s v="N"/>
    <s v="00 - N/A"/>
    <s v="10 - FONDO GENERAL"/>
    <s v="99 - MULTIPROVINCIAL"/>
    <s v="(en blanco)"/>
    <n v="136239172"/>
    <n v="90796263.240000054"/>
  </r>
  <r>
    <s v="2026"/>
    <x v="0"/>
    <x v="0"/>
    <x v="0"/>
    <x v="0"/>
    <s v="2 - Poder Ejecutivo"/>
    <s v="0206 - MINISTERIO DE EDUCACIÓN"/>
    <s v="0001 - MINISTERIO DE EDUCACION"/>
    <s v="4 - SERVICIOS SOCIALES"/>
    <s v="4.4 - Educación"/>
    <s v="4.4.01 - Educación inicial"/>
    <s v="2.2 - CONTRATACIÓN DE SERVICIOS"/>
    <s v="2.2.1 - SERVICIOS BÁSICOS"/>
    <s v="N"/>
    <s v="00 - N/A"/>
    <s v="10 - FONDO GENERAL"/>
    <s v="99 - MULTIPROVINCIAL"/>
    <s v="(en blanco)"/>
    <n v="375000"/>
    <n v="0"/>
  </r>
  <r>
    <s v="2026"/>
    <x v="0"/>
    <x v="0"/>
    <x v="0"/>
    <x v="0"/>
    <s v="2 - Poder Ejecutivo"/>
    <s v="0206 - MINISTERIO DE EDUCACIÓN"/>
    <s v="0001 - MINISTERIO DE EDUCACION"/>
    <s v="4 - SERVICIOS SOCIALES"/>
    <s v="4.4 - Educación"/>
    <s v="4.4.01 - Educación inicial"/>
    <s v="2.2 - CONTRATACIÓN DE SERVICIOS"/>
    <s v="2.2.2 - PUBLICIDAD, IMPRESIÓN Y ENCUADERNACIÓN"/>
    <s v="N"/>
    <s v="00 - N/A"/>
    <s v="10 - FONDO GENERAL"/>
    <s v="99 - MULTIPROVINCIAL"/>
    <s v="(en blanco)"/>
    <n v="89430915"/>
    <n v="10922129"/>
  </r>
  <r>
    <s v="2026"/>
    <x v="0"/>
    <x v="0"/>
    <x v="0"/>
    <x v="0"/>
    <s v="2 - Poder Ejecutivo"/>
    <s v="0206 - MINISTERIO DE EDUCACIÓN"/>
    <s v="0001 - MINISTERIO DE EDUCACION"/>
    <s v="4 - SERVICIOS SOCIALES"/>
    <s v="4.4 - Educación"/>
    <s v="4.4.01 - Educación inicial"/>
    <s v="2.2 - CONTRATACIÓN DE SERVICIOS"/>
    <s v="2.2.3 - VIÁTICOS"/>
    <s v="N"/>
    <s v="00 - N/A"/>
    <s v="10 - FONDO GENERAL"/>
    <s v="99 - MULTIPROVINCIAL"/>
    <s v="(en blanco)"/>
    <n v="8169450"/>
    <n v="492325.32"/>
  </r>
  <r>
    <s v="2026"/>
    <x v="0"/>
    <x v="0"/>
    <x v="0"/>
    <x v="0"/>
    <s v="2 - Poder Ejecutivo"/>
    <s v="0206 - MINISTERIO DE EDUCACIÓN"/>
    <s v="0001 - MINISTERIO DE EDUCACION"/>
    <s v="4 - SERVICIOS SOCIALES"/>
    <s v="4.4 - Educación"/>
    <s v="4.4.01 - Educación inicial"/>
    <s v="2.2 - CONTRATACIÓN DE SERVICIOS"/>
    <s v="2.2.4 - TRANSPORTE Y ALMACENAJE"/>
    <s v="N"/>
    <s v="00 - N/A"/>
    <s v="10 - FONDO GENERAL"/>
    <s v="99 - MULTIPROVINCIAL"/>
    <s v="(en blanco)"/>
    <n v="7156500"/>
    <n v="187835"/>
  </r>
  <r>
    <s v="2026"/>
    <x v="0"/>
    <x v="0"/>
    <x v="0"/>
    <x v="0"/>
    <s v="2 - Poder Ejecutivo"/>
    <s v="0206 - MINISTERIO DE EDUCACIÓN"/>
    <s v="0001 - MINISTERIO DE EDUCACION"/>
    <s v="4 - SERVICIOS SOCIALES"/>
    <s v="4.4 - Educación"/>
    <s v="4.4.01 - Educación inicial"/>
    <s v="2.2 - CONTRATACIÓN DE SERVICIOS"/>
    <s v="2.2.5 - ALQUILERES Y RENTAS"/>
    <s v="N"/>
    <s v="00 - N/A"/>
    <s v="10 - FONDO GENERAL"/>
    <s v="99 - MULTIPROVINCIAL"/>
    <s v="(en blanco)"/>
    <n v="1079000"/>
    <n v="4227326.4000000004"/>
  </r>
  <r>
    <s v="2026"/>
    <x v="0"/>
    <x v="0"/>
    <x v="0"/>
    <x v="0"/>
    <s v="2 - Poder Ejecutivo"/>
    <s v="0206 - MINISTERIO DE EDUCACIÓN"/>
    <s v="0001 - MINISTERIO DE EDUCACION"/>
    <s v="4 - SERVICIOS SOCIALES"/>
    <s v="4.4 - Educación"/>
    <s v="4.4.01 - Educación inicial"/>
    <s v="2.2 - CONTRATACIÓN DE SERVICIOS"/>
    <s v="2.2.7 - SERVICIOS DE CONSERVACIÓN, REPARACIONES MENORES E INSTALACIONES TEMPORALES"/>
    <s v="N"/>
    <s v="00 - N/A"/>
    <s v="10 - FONDO GENERAL"/>
    <s v="99 - MULTIPROVINCIAL"/>
    <s v="(en blanco)"/>
    <n v="75000"/>
    <n v="0"/>
  </r>
  <r>
    <s v="2026"/>
    <x v="0"/>
    <x v="0"/>
    <x v="0"/>
    <x v="0"/>
    <s v="2 - Poder Ejecutivo"/>
    <s v="0206 - MINISTERIO DE EDUCACIÓN"/>
    <s v="0001 - MINISTERIO DE EDUCACION"/>
    <s v="4 - SERVICIOS SOCIALES"/>
    <s v="4.4 - Educación"/>
    <s v="4.4.01 - Educación inicial"/>
    <s v="2.2 - CONTRATACIÓN DE SERVICIOS"/>
    <s v="2.2.8 - OTROS SERVICIOS NO INCLUIDOS EN CONCEPTOS ANTERIORES"/>
    <s v="N"/>
    <s v="00 - N/A"/>
    <s v="10 - FONDO GENERAL"/>
    <s v="99 - MULTIPROVINCIAL"/>
    <s v="(en blanco)"/>
    <n v="2327800"/>
    <n v="0"/>
  </r>
  <r>
    <s v="2026"/>
    <x v="0"/>
    <x v="0"/>
    <x v="0"/>
    <x v="0"/>
    <s v="2 - Poder Ejecutivo"/>
    <s v="0206 - MINISTERIO DE EDUCACIÓN"/>
    <s v="0001 - MINISTERIO DE EDUCACION"/>
    <s v="4 - SERVICIOS SOCIALES"/>
    <s v="4.4 - Educación"/>
    <s v="4.4.01 - Educación inicial"/>
    <s v="2.2 - CONTRATACIÓN DE SERVICIOS"/>
    <s v="2.2.9 - OTRAS CONTRATACIONES DE SERVICIOS"/>
    <s v="N"/>
    <s v="00 - N/A"/>
    <s v="10 - FONDO GENERAL"/>
    <s v="99 - MULTIPROVINCIAL"/>
    <s v="(en blanco)"/>
    <n v="6578500"/>
    <n v="463504"/>
  </r>
  <r>
    <s v="2026"/>
    <x v="0"/>
    <x v="0"/>
    <x v="0"/>
    <x v="0"/>
    <s v="2 - Poder Ejecutivo"/>
    <s v="0206 - MINISTERIO DE EDUCACIÓN"/>
    <s v="0001 - MINISTERIO DE EDUCACION"/>
    <s v="4 - SERVICIOS SOCIALES"/>
    <s v="4.4 - Educación"/>
    <s v="4.4.01 - Educación inicial"/>
    <s v="2.3 - MATERIALES Y SUMINISTROS"/>
    <s v="2.3.2 - TEXTILES Y VESTUARIOS"/>
    <s v="N"/>
    <s v="00 - N/A"/>
    <s v="10 - FONDO GENERAL"/>
    <s v="99 - MULTIPROVINCIAL"/>
    <s v="(en blanco)"/>
    <n v="2287775"/>
    <n v="0"/>
  </r>
  <r>
    <s v="2026"/>
    <x v="0"/>
    <x v="0"/>
    <x v="0"/>
    <x v="0"/>
    <s v="2 - Poder Ejecutivo"/>
    <s v="0206 - MINISTERIO DE EDUCACIÓN"/>
    <s v="0001 - MINISTERIO DE EDUCACION"/>
    <s v="4 - SERVICIOS SOCIALES"/>
    <s v="4.4 - Educación"/>
    <s v="4.4.01 - Educación inicial"/>
    <s v="2.3 - MATERIALES Y SUMINISTROS"/>
    <s v="2.3.3 - PAPEL, CARTÓN E IMPRESOS"/>
    <s v="N"/>
    <s v="00 - N/A"/>
    <s v="10 - FONDO GENERAL"/>
    <s v="99 - MULTIPROVINCIAL"/>
    <s v="(en blanco)"/>
    <n v="435850685"/>
    <n v="78957931.889999986"/>
  </r>
  <r>
    <s v="2026"/>
    <x v="0"/>
    <x v="0"/>
    <x v="0"/>
    <x v="0"/>
    <s v="2 - Poder Ejecutivo"/>
    <s v="0206 - MINISTERIO DE EDUCACIÓN"/>
    <s v="0001 - MINISTERIO DE EDUCACION"/>
    <s v="4 - SERVICIOS SOCIALES"/>
    <s v="4.4 - Educación"/>
    <s v="4.4.01 - Educación inicial"/>
    <s v="2.3 - MATERIALES Y SUMINISTROS"/>
    <s v="2.3.6 - PRODUCTOS DE MINERALES, METÁLICOS Y NO METÁLICOS"/>
    <s v="N"/>
    <s v="00 - N/A"/>
    <s v="10 - FONDO GENERAL"/>
    <s v="99 - MULTIPROVINCIAL"/>
    <s v="(en blanco)"/>
    <n v="6250"/>
    <n v="0"/>
  </r>
  <r>
    <s v="2026"/>
    <x v="0"/>
    <x v="0"/>
    <x v="0"/>
    <x v="0"/>
    <s v="2 - Poder Ejecutivo"/>
    <s v="0206 - MINISTERIO DE EDUCACIÓN"/>
    <s v="0001 - MINISTERIO DE EDUCACION"/>
    <s v="4 - SERVICIOS SOCIALES"/>
    <s v="4.4 - Educación"/>
    <s v="4.4.01 - Educación inicial"/>
    <s v="2.3 - MATERIALES Y SUMINISTROS"/>
    <s v="2.3.7 - COMBUSTIBLES, LUBRICANTES, PRODUCTOS QUÍMICOS Y CONEXOS"/>
    <s v="N"/>
    <s v="00 - N/A"/>
    <s v="10 - FONDO GENERAL"/>
    <s v="99 - MULTIPROVINCIAL"/>
    <s v="(en blanco)"/>
    <n v="3079111"/>
    <n v="10465980.25"/>
  </r>
  <r>
    <s v="2026"/>
    <x v="0"/>
    <x v="0"/>
    <x v="0"/>
    <x v="0"/>
    <s v="2 - Poder Ejecutivo"/>
    <s v="0206 - MINISTERIO DE EDUCACIÓN"/>
    <s v="0001 - MINISTERIO DE EDUCACION"/>
    <s v="4 - SERVICIOS SOCIALES"/>
    <s v="4.4 - Educación"/>
    <s v="4.4.01 - Educación inicial"/>
    <s v="2.3 - MATERIALES Y SUMINISTROS"/>
    <s v="2.3.9 - PRODUCTOS Y ÚTILES VARIOS"/>
    <s v="N"/>
    <s v="00 - N/A"/>
    <s v="10 - FONDO GENERAL"/>
    <s v="99 - MULTIPROVINCIAL"/>
    <s v="(en blanco)"/>
    <n v="116239940"/>
    <n v="73667293.450000003"/>
  </r>
  <r>
    <s v="2026"/>
    <x v="0"/>
    <x v="0"/>
    <x v="0"/>
    <x v="0"/>
    <s v="2 - Poder Ejecutivo"/>
    <s v="0206 - MINISTERIO DE EDUCACIÓN"/>
    <s v="0001 - MINISTERIO DE EDUCACION"/>
    <s v="4 - SERVICIOS SOCIALES"/>
    <s v="4.4 - Educación"/>
    <s v="4.4.02 - Educación primaria"/>
    <s v="2.1 - REMUNERACIONES Y CONTRIBUCIONES"/>
    <s v="2.1.1 - REMUNERACIONES"/>
    <s v="N"/>
    <s v="00 - N/A"/>
    <s v="10 - FONDO GENERAL"/>
    <s v="99 - MULTIPROVINCIAL"/>
    <s v="(en blanco)"/>
    <n v="88433920575"/>
    <n v="52528414870.269989"/>
  </r>
  <r>
    <s v="2026"/>
    <x v="0"/>
    <x v="0"/>
    <x v="0"/>
    <x v="0"/>
    <s v="2 - Poder Ejecutivo"/>
    <s v="0206 - MINISTERIO DE EDUCACIÓN"/>
    <s v="0001 - MINISTERIO DE EDUCACION"/>
    <s v="4 - SERVICIOS SOCIALES"/>
    <s v="4.4 - Educación"/>
    <s v="4.4.02 - Educación primaria"/>
    <s v="2.1 - REMUNERACIONES Y CONTRIBUCIONES"/>
    <s v="2.1.5 - CONTRIBUCIONES A LA SEGURIDAD SOCIAL"/>
    <s v="N"/>
    <s v="00 - N/A"/>
    <s v="10 - FONDO GENERAL"/>
    <s v="99 - MULTIPROVINCIAL"/>
    <s v="(en blanco)"/>
    <n v="13936590495"/>
    <n v="8808084167.4000015"/>
  </r>
  <r>
    <s v="2026"/>
    <x v="0"/>
    <x v="0"/>
    <x v="0"/>
    <x v="0"/>
    <s v="2 - Poder Ejecutivo"/>
    <s v="0206 - MINISTERIO DE EDUCACIÓN"/>
    <s v="0001 - MINISTERIO DE EDUCACION"/>
    <s v="4 - SERVICIOS SOCIALES"/>
    <s v="4.4 - Educación"/>
    <s v="4.4.02 - Educación primaria"/>
    <s v="2.2 - CONTRATACIÓN DE SERVICIOS"/>
    <s v="2.2.2 - PUBLICIDAD, IMPRESIÓN Y ENCUADERNACIÓN"/>
    <s v="N"/>
    <s v="00 - N/A"/>
    <s v="10 - FONDO GENERAL"/>
    <s v="99 - MULTIPROVINCIAL"/>
    <s v="(en blanco)"/>
    <n v="1106103675"/>
    <n v="161308203.56999999"/>
  </r>
  <r>
    <s v="2026"/>
    <x v="0"/>
    <x v="0"/>
    <x v="0"/>
    <x v="0"/>
    <s v="2 - Poder Ejecutivo"/>
    <s v="0206 - MINISTERIO DE EDUCACIÓN"/>
    <s v="0001 - MINISTERIO DE EDUCACION"/>
    <s v="4 - SERVICIOS SOCIALES"/>
    <s v="4.4 - Educación"/>
    <s v="4.4.02 - Educación primaria"/>
    <s v="2.2 - CONTRATACIÓN DE SERVICIOS"/>
    <s v="2.2.3 - VIÁTICOS"/>
    <s v="N"/>
    <s v="00 - N/A"/>
    <s v="10 - FONDO GENERAL"/>
    <s v="99 - MULTIPROVINCIAL"/>
    <s v="(en blanco)"/>
    <n v="108113621"/>
    <n v="4913785.6399999997"/>
  </r>
  <r>
    <s v="2026"/>
    <x v="0"/>
    <x v="0"/>
    <x v="0"/>
    <x v="0"/>
    <s v="2 - Poder Ejecutivo"/>
    <s v="0206 - MINISTERIO DE EDUCACIÓN"/>
    <s v="0001 - MINISTERIO DE EDUCACION"/>
    <s v="4 - SERVICIOS SOCIALES"/>
    <s v="4.4 - Educación"/>
    <s v="4.4.02 - Educación primaria"/>
    <s v="2.2 - CONTRATACIÓN DE SERVICIOS"/>
    <s v="2.2.4 - TRANSPORTE Y ALMACENAJE"/>
    <s v="N"/>
    <s v="00 - N/A"/>
    <s v="10 - FONDO GENERAL"/>
    <s v="99 - MULTIPROVINCIAL"/>
    <s v="(en blanco)"/>
    <n v="1953887"/>
    <n v="850050"/>
  </r>
  <r>
    <s v="2026"/>
    <x v="0"/>
    <x v="0"/>
    <x v="0"/>
    <x v="0"/>
    <s v="2 - Poder Ejecutivo"/>
    <s v="0206 - MINISTERIO DE EDUCACIÓN"/>
    <s v="0001 - MINISTERIO DE EDUCACION"/>
    <s v="4 - SERVICIOS SOCIALES"/>
    <s v="4.4 - Educación"/>
    <s v="4.4.02 - Educación primaria"/>
    <s v="2.2 - CONTRATACIÓN DE SERVICIOS"/>
    <s v="2.2.5 - ALQUILERES Y RENTAS"/>
    <s v="N"/>
    <s v="00 - N/A"/>
    <s v="10 - FONDO GENERAL"/>
    <s v="99 - MULTIPROVINCIAL"/>
    <s v="(en blanco)"/>
    <n v="6864650"/>
    <n v="27701723.409999996"/>
  </r>
  <r>
    <s v="2026"/>
    <x v="0"/>
    <x v="0"/>
    <x v="0"/>
    <x v="0"/>
    <s v="2 - Poder Ejecutivo"/>
    <s v="0206 - MINISTERIO DE EDUCACIÓN"/>
    <s v="0001 - MINISTERIO DE EDUCACION"/>
    <s v="4 - SERVICIOS SOCIALES"/>
    <s v="4.4 - Educación"/>
    <s v="4.4.02 - Educación primaria"/>
    <s v="2.2 - CONTRATACIÓN DE SERVICIOS"/>
    <s v="2.2.8 - OTROS SERVICIOS NO INCLUIDOS EN CONCEPTOS ANTERIORES"/>
    <s v="N"/>
    <s v="00 - N/A"/>
    <s v="10 - FONDO GENERAL"/>
    <s v="99 - MULTIPROVINCIAL"/>
    <s v="(en blanco)"/>
    <n v="40219060"/>
    <n v="11663968.780000001"/>
  </r>
  <r>
    <s v="2026"/>
    <x v="0"/>
    <x v="0"/>
    <x v="0"/>
    <x v="0"/>
    <s v="2 - Poder Ejecutivo"/>
    <s v="0206 - MINISTERIO DE EDUCACIÓN"/>
    <s v="0001 - MINISTERIO DE EDUCACION"/>
    <s v="4 - SERVICIOS SOCIALES"/>
    <s v="4.4 - Educación"/>
    <s v="4.4.02 - Educación primaria"/>
    <s v="2.2 - CONTRATACIÓN DE SERVICIOS"/>
    <s v="2.2.9 - OTRAS CONTRATACIONES DE SERVICIOS"/>
    <s v="N"/>
    <s v="00 - N/A"/>
    <s v="10 - FONDO GENERAL"/>
    <s v="99 - MULTIPROVINCIAL"/>
    <s v="(en blanco)"/>
    <n v="66459120"/>
    <n v="0"/>
  </r>
  <r>
    <s v="2026"/>
    <x v="0"/>
    <x v="0"/>
    <x v="0"/>
    <x v="0"/>
    <s v="2 - Poder Ejecutivo"/>
    <s v="0206 - MINISTERIO DE EDUCACIÓN"/>
    <s v="0001 - MINISTERIO DE EDUCACION"/>
    <s v="4 - SERVICIOS SOCIALES"/>
    <s v="4.4 - Educación"/>
    <s v="4.4.02 - Educación primaria"/>
    <s v="2.3 - MATERIALES Y SUMINISTROS"/>
    <s v="2.3.2 - TEXTILES Y VESTUARIOS"/>
    <s v="N"/>
    <s v="00 - N/A"/>
    <s v="10 - FONDO GENERAL"/>
    <s v="99 - MULTIPROVINCIAL"/>
    <s v="(en blanco)"/>
    <n v="115000"/>
    <n v="0"/>
  </r>
  <r>
    <s v="2026"/>
    <x v="0"/>
    <x v="0"/>
    <x v="0"/>
    <x v="0"/>
    <s v="2 - Poder Ejecutivo"/>
    <s v="0206 - MINISTERIO DE EDUCACIÓN"/>
    <s v="0001 - MINISTERIO DE EDUCACION"/>
    <s v="4 - SERVICIOS SOCIALES"/>
    <s v="4.4 - Educación"/>
    <s v="4.4.02 - Educación primaria"/>
    <s v="2.3 - MATERIALES Y SUMINISTROS"/>
    <s v="2.3.3 - PAPEL, CARTÓN E IMPRESOS"/>
    <s v="N"/>
    <s v="00 - N/A"/>
    <s v="10 - FONDO GENERAL"/>
    <s v="99 - MULTIPROVINCIAL"/>
    <s v="(en blanco)"/>
    <n v="618772292"/>
    <n v="27851113.399999999"/>
  </r>
  <r>
    <s v="2026"/>
    <x v="0"/>
    <x v="0"/>
    <x v="0"/>
    <x v="0"/>
    <s v="2 - Poder Ejecutivo"/>
    <s v="0206 - MINISTERIO DE EDUCACIÓN"/>
    <s v="0001 - MINISTERIO DE EDUCACION"/>
    <s v="4 - SERVICIOS SOCIALES"/>
    <s v="4.4 - Educación"/>
    <s v="4.4.02 - Educación primaria"/>
    <s v="2.3 - MATERIALES Y SUMINISTROS"/>
    <s v="2.3.6 - PRODUCTOS DE MINERALES, METÁLICOS Y NO METÁLICOS"/>
    <s v="N"/>
    <s v="00 - N/A"/>
    <s v="10 - FONDO GENERAL"/>
    <s v="99 - MULTIPROVINCIAL"/>
    <s v="(en blanco)"/>
    <n v="4000000"/>
    <n v="0"/>
  </r>
  <r>
    <s v="2026"/>
    <x v="0"/>
    <x v="0"/>
    <x v="0"/>
    <x v="0"/>
    <s v="2 - Poder Ejecutivo"/>
    <s v="0206 - MINISTERIO DE EDUCACIÓN"/>
    <s v="0001 - MINISTERIO DE EDUCACION"/>
    <s v="4 - SERVICIOS SOCIALES"/>
    <s v="4.4 - Educación"/>
    <s v="4.4.02 - Educación primaria"/>
    <s v="2.3 - MATERIALES Y SUMINISTROS"/>
    <s v="2.3.7 - COMBUSTIBLES, LUBRICANTES, PRODUCTOS QUÍMICOS Y CONEXOS"/>
    <s v="N"/>
    <s v="00 - N/A"/>
    <s v="10 - FONDO GENERAL"/>
    <s v="99 - MULTIPROVINCIAL"/>
    <s v="(en blanco)"/>
    <n v="624000"/>
    <n v="20768"/>
  </r>
  <r>
    <s v="2026"/>
    <x v="0"/>
    <x v="0"/>
    <x v="0"/>
    <x v="0"/>
    <s v="2 - Poder Ejecutivo"/>
    <s v="0206 - MINISTERIO DE EDUCACIÓN"/>
    <s v="0001 - MINISTERIO DE EDUCACION"/>
    <s v="4 - SERVICIOS SOCIALES"/>
    <s v="4.4 - Educación"/>
    <s v="4.4.02 - Educación primaria"/>
    <s v="2.3 - MATERIALES Y SUMINISTROS"/>
    <s v="2.3.9 - PRODUCTOS Y ÚTILES VARIOS"/>
    <s v="N"/>
    <s v="00 - N/A"/>
    <s v="10 - FONDO GENERAL"/>
    <s v="99 - MULTIPROVINCIAL"/>
    <s v="(en blanco)"/>
    <n v="353027469"/>
    <n v="333621326.39999998"/>
  </r>
  <r>
    <s v="2026"/>
    <x v="0"/>
    <x v="0"/>
    <x v="0"/>
    <x v="0"/>
    <s v="2 - Poder Ejecutivo"/>
    <s v="0206 - MINISTERIO DE EDUCACIÓN"/>
    <s v="0001 - MINISTERIO DE EDUCACION"/>
    <s v="4 - SERVICIOS SOCIALES"/>
    <s v="4.4 - Educación"/>
    <s v="4.4.03 - Educación secundaria"/>
    <s v="2.1 - REMUNERACIONES Y CONTRIBUCIONES"/>
    <s v="2.1.1 - REMUNERACIONES"/>
    <s v="N"/>
    <s v="00 - N/A"/>
    <s v="10 - FONDO GENERAL"/>
    <s v="99 - MULTIPROVINCIAL"/>
    <s v="(en blanco)"/>
    <n v="23514066145"/>
    <n v="12658801187.23"/>
  </r>
  <r>
    <s v="2026"/>
    <x v="0"/>
    <x v="0"/>
    <x v="0"/>
    <x v="0"/>
    <s v="2 - Poder Ejecutivo"/>
    <s v="0206 - MINISTERIO DE EDUCACIÓN"/>
    <s v="0001 - MINISTERIO DE EDUCACION"/>
    <s v="4 - SERVICIOS SOCIALES"/>
    <s v="4.4 - Educación"/>
    <s v="4.4.03 - Educación secundaria"/>
    <s v="2.1 - REMUNERACIONES Y CONTRIBUCIONES"/>
    <s v="2.1.5 - CONTRIBUCIONES A LA SEGURIDAD SOCIAL"/>
    <s v="N"/>
    <s v="00 - N/A"/>
    <s v="10 - FONDO GENERAL"/>
    <s v="99 - MULTIPROVINCIAL"/>
    <s v="(en blanco)"/>
    <n v="3708354018"/>
    <n v="2159368705.0499997"/>
  </r>
  <r>
    <s v="2026"/>
    <x v="0"/>
    <x v="0"/>
    <x v="0"/>
    <x v="0"/>
    <s v="2 - Poder Ejecutivo"/>
    <s v="0206 - MINISTERIO DE EDUCACIÓN"/>
    <s v="0001 - MINISTERIO DE EDUCACION"/>
    <s v="4 - SERVICIOS SOCIALES"/>
    <s v="4.4 - Educación"/>
    <s v="4.4.03 - Educación secundaria"/>
    <s v="2.2 - CONTRATACIÓN DE SERVICIOS"/>
    <s v="2.2.2 - PUBLICIDAD, IMPRESIÓN Y ENCUADERNACIÓN"/>
    <s v="N"/>
    <s v="00 - N/A"/>
    <s v="10 - FONDO GENERAL"/>
    <s v="99 - MULTIPROVINCIAL"/>
    <s v="(en blanco)"/>
    <n v="119374650"/>
    <n v="482874656.28999996"/>
  </r>
  <r>
    <s v="2026"/>
    <x v="0"/>
    <x v="0"/>
    <x v="0"/>
    <x v="0"/>
    <s v="2 - Poder Ejecutivo"/>
    <s v="0206 - MINISTERIO DE EDUCACIÓN"/>
    <s v="0001 - MINISTERIO DE EDUCACION"/>
    <s v="4 - SERVICIOS SOCIALES"/>
    <s v="4.4 - Educación"/>
    <s v="4.4.03 - Educación secundaria"/>
    <s v="2.2 - CONTRATACIÓN DE SERVICIOS"/>
    <s v="2.2.3 - VIÁTICOS"/>
    <s v="N"/>
    <s v="00 - N/A"/>
    <s v="10 - FONDO GENERAL"/>
    <s v="99 - MULTIPROVINCIAL"/>
    <s v="(en blanco)"/>
    <n v="30186250"/>
    <n v="2649859.9499999993"/>
  </r>
  <r>
    <s v="2026"/>
    <x v="0"/>
    <x v="0"/>
    <x v="0"/>
    <x v="0"/>
    <s v="2 - Poder Ejecutivo"/>
    <s v="0206 - MINISTERIO DE EDUCACIÓN"/>
    <s v="0001 - MINISTERIO DE EDUCACION"/>
    <s v="4 - SERVICIOS SOCIALES"/>
    <s v="4.4 - Educación"/>
    <s v="4.4.03 - Educación secundaria"/>
    <s v="2.2 - CONTRATACIÓN DE SERVICIOS"/>
    <s v="2.2.4 - TRANSPORTE Y ALMACENAJE"/>
    <s v="N"/>
    <s v="00 - N/A"/>
    <s v="10 - FONDO GENERAL"/>
    <s v="99 - MULTIPROVINCIAL"/>
    <s v="(en blanco)"/>
    <n v="35772950"/>
    <n v="467270"/>
  </r>
  <r>
    <s v="2026"/>
    <x v="0"/>
    <x v="0"/>
    <x v="0"/>
    <x v="0"/>
    <s v="2 - Poder Ejecutivo"/>
    <s v="0206 - MINISTERIO DE EDUCACIÓN"/>
    <s v="0001 - MINISTERIO DE EDUCACION"/>
    <s v="4 - SERVICIOS SOCIALES"/>
    <s v="4.4 - Educación"/>
    <s v="4.4.03 - Educación secundaria"/>
    <s v="2.2 - CONTRATACIÓN DE SERVICIOS"/>
    <s v="2.2.5 - ALQUILERES Y RENTAS"/>
    <s v="N"/>
    <s v="00 - N/A"/>
    <s v="10 - FONDO GENERAL"/>
    <s v="99 - MULTIPROVINCIAL"/>
    <s v="(en blanco)"/>
    <n v="0"/>
    <n v="20234198.990000002"/>
  </r>
  <r>
    <s v="2026"/>
    <x v="0"/>
    <x v="0"/>
    <x v="0"/>
    <x v="0"/>
    <s v="2 - Poder Ejecutivo"/>
    <s v="0206 - MINISTERIO DE EDUCACIÓN"/>
    <s v="0001 - MINISTERIO DE EDUCACION"/>
    <s v="4 - SERVICIOS SOCIALES"/>
    <s v="4.4 - Educación"/>
    <s v="4.4.03 - Educación secundaria"/>
    <s v="2.2 - CONTRATACIÓN DE SERVICIOS"/>
    <s v="2.2.8 - OTROS SERVICIOS NO INCLUIDOS EN CONCEPTOS ANTERIORES"/>
    <s v="N"/>
    <s v="00 - N/A"/>
    <s v="10 - FONDO GENERAL"/>
    <s v="99 - MULTIPROVINCIAL"/>
    <s v="(en blanco)"/>
    <n v="268801133"/>
    <n v="104953014.76999998"/>
  </r>
  <r>
    <s v="2026"/>
    <x v="0"/>
    <x v="0"/>
    <x v="0"/>
    <x v="0"/>
    <s v="2 - Poder Ejecutivo"/>
    <s v="0206 - MINISTERIO DE EDUCACIÓN"/>
    <s v="0001 - MINISTERIO DE EDUCACION"/>
    <s v="4 - SERVICIOS SOCIALES"/>
    <s v="4.4 - Educación"/>
    <s v="4.4.03 - Educación secundaria"/>
    <s v="2.2 - CONTRATACIÓN DE SERVICIOS"/>
    <s v="2.2.9 - OTRAS CONTRATACIONES DE SERVICIOS"/>
    <s v="N"/>
    <s v="00 - N/A"/>
    <s v="10 - FONDO GENERAL"/>
    <s v="99 - MULTIPROVINCIAL"/>
    <s v="(en blanco)"/>
    <n v="224693250"/>
    <n v="534244.80000000005"/>
  </r>
  <r>
    <s v="2026"/>
    <x v="0"/>
    <x v="0"/>
    <x v="0"/>
    <x v="0"/>
    <s v="2 - Poder Ejecutivo"/>
    <s v="0206 - MINISTERIO DE EDUCACIÓN"/>
    <s v="0001 - MINISTERIO DE EDUCACION"/>
    <s v="4 - SERVICIOS SOCIALES"/>
    <s v="4.4 - Educación"/>
    <s v="4.4.03 - Educación secundaria"/>
    <s v="2.3 - MATERIALES Y SUMINISTROS"/>
    <s v="2.3.2 - TEXTILES Y VESTUARIOS"/>
    <s v="N"/>
    <s v="00 - N/A"/>
    <s v="10 - FONDO GENERAL"/>
    <s v="99 - MULTIPROVINCIAL"/>
    <s v="(en blanco)"/>
    <n v="0"/>
    <n v="0"/>
  </r>
  <r>
    <s v="2026"/>
    <x v="0"/>
    <x v="0"/>
    <x v="0"/>
    <x v="0"/>
    <s v="2 - Poder Ejecutivo"/>
    <s v="0206 - MINISTERIO DE EDUCACIÓN"/>
    <s v="0001 - MINISTERIO DE EDUCACION"/>
    <s v="4 - SERVICIOS SOCIALES"/>
    <s v="4.4 - Educación"/>
    <s v="4.4.03 - Educación secundaria"/>
    <s v="2.3 - MATERIALES Y SUMINISTROS"/>
    <s v="2.3.3 - PAPEL, CARTÓN E IMPRESOS"/>
    <s v="N"/>
    <s v="00 - N/A"/>
    <s v="10 - FONDO GENERAL"/>
    <s v="99 - MULTIPROVINCIAL"/>
    <s v="(en blanco)"/>
    <n v="299384650"/>
    <n v="5919859.4000000004"/>
  </r>
  <r>
    <s v="2026"/>
    <x v="0"/>
    <x v="0"/>
    <x v="0"/>
    <x v="0"/>
    <s v="2 - Poder Ejecutivo"/>
    <s v="0206 - MINISTERIO DE EDUCACIÓN"/>
    <s v="0001 - MINISTERIO DE EDUCACION"/>
    <s v="4 - SERVICIOS SOCIALES"/>
    <s v="4.4 - Educación"/>
    <s v="4.4.03 - Educación secundaria"/>
    <s v="2.3 - MATERIALES Y SUMINISTROS"/>
    <s v="2.3.6 - PRODUCTOS DE MINERALES, METÁLICOS Y NO METÁLICOS"/>
    <s v="N"/>
    <s v="00 - N/A"/>
    <s v="10 - FONDO GENERAL"/>
    <s v="99 - MULTIPROVINCIAL"/>
    <s v="(en blanco)"/>
    <n v="5053000"/>
    <n v="7508785.6699999999"/>
  </r>
  <r>
    <s v="2026"/>
    <x v="0"/>
    <x v="0"/>
    <x v="0"/>
    <x v="0"/>
    <s v="2 - Poder Ejecutivo"/>
    <s v="0206 - MINISTERIO DE EDUCACIÓN"/>
    <s v="0001 - MINISTERIO DE EDUCACION"/>
    <s v="4 - SERVICIOS SOCIALES"/>
    <s v="4.4 - Educación"/>
    <s v="4.4.03 - Educación secundaria"/>
    <s v="2.3 - MATERIALES Y SUMINISTROS"/>
    <s v="2.3.7 - COMBUSTIBLES, LUBRICANTES, PRODUCTOS QUÍMICOS Y CONEXOS"/>
    <s v="N"/>
    <s v="00 - N/A"/>
    <s v="10 - FONDO GENERAL"/>
    <s v="99 - MULTIPROVINCIAL"/>
    <s v="(en blanco)"/>
    <n v="25000"/>
    <n v="0"/>
  </r>
  <r>
    <s v="2026"/>
    <x v="0"/>
    <x v="0"/>
    <x v="0"/>
    <x v="0"/>
    <s v="2 - Poder Ejecutivo"/>
    <s v="0206 - MINISTERIO DE EDUCACIÓN"/>
    <s v="0001 - MINISTERIO DE EDUCACION"/>
    <s v="4 - SERVICIOS SOCIALES"/>
    <s v="4.4 - Educación"/>
    <s v="4.4.03 - Educación secundaria"/>
    <s v="2.3 - MATERIALES Y SUMINISTROS"/>
    <s v="2.3.9 - PRODUCTOS Y ÚTILES VARIOS"/>
    <s v="N"/>
    <s v="00 - N/A"/>
    <s v="10 - FONDO GENERAL"/>
    <s v="99 - MULTIPROVINCIAL"/>
    <s v="(en blanco)"/>
    <n v="14708715"/>
    <n v="87631870.399999991"/>
  </r>
  <r>
    <s v="2026"/>
    <x v="0"/>
    <x v="0"/>
    <x v="0"/>
    <x v="0"/>
    <s v="2 - Poder Ejecutivo"/>
    <s v="0206 - MINISTERIO DE EDUCACIÓN"/>
    <s v="0001 - MINISTERIO DE EDUCACION"/>
    <s v="4 - SERVICIOS SOCIALES"/>
    <s v="4.4 - Educación"/>
    <s v="4.4.05 - Educación de adultos"/>
    <s v="2.1 - REMUNERACIONES Y CONTRIBUCIONES"/>
    <s v="2.1.1 - REMUNERACIONES"/>
    <s v="N"/>
    <s v="00 - N/A"/>
    <s v="10 - FONDO GENERAL"/>
    <s v="99 - MULTIPROVINCIAL"/>
    <s v="(en blanco)"/>
    <n v="1857581442"/>
    <n v="1614318500.3100004"/>
  </r>
  <r>
    <s v="2026"/>
    <x v="0"/>
    <x v="0"/>
    <x v="0"/>
    <x v="0"/>
    <s v="2 - Poder Ejecutivo"/>
    <s v="0206 - MINISTERIO DE EDUCACIÓN"/>
    <s v="0001 - MINISTERIO DE EDUCACION"/>
    <s v="4 - SERVICIOS SOCIALES"/>
    <s v="4.4 - Educación"/>
    <s v="4.4.05 - Educación de adultos"/>
    <s v="2.1 - REMUNERACIONES Y CONTRIBUCIONES"/>
    <s v="2.1.5 - CONTRIBUCIONES A LA SEGURIDAD SOCIAL"/>
    <s v="N"/>
    <s v="00 - N/A"/>
    <s v="10 - FONDO GENERAL"/>
    <s v="99 - MULTIPROVINCIAL"/>
    <s v="(en blanco)"/>
    <n v="288677782"/>
    <n v="274906307.60000008"/>
  </r>
  <r>
    <s v="2026"/>
    <x v="0"/>
    <x v="0"/>
    <x v="0"/>
    <x v="0"/>
    <s v="2 - Poder Ejecutivo"/>
    <s v="0206 - MINISTERIO DE EDUCACIÓN"/>
    <s v="0001 - MINISTERIO DE EDUCACION"/>
    <s v="4 - SERVICIOS SOCIALES"/>
    <s v="4.4 - Educación"/>
    <s v="4.4.05 - Educación de adultos"/>
    <s v="2.2 - CONTRATACIÓN DE SERVICIOS"/>
    <s v="2.2.2 - PUBLICIDAD, IMPRESIÓN Y ENCUADERNACIÓN"/>
    <s v="N"/>
    <s v="00 - N/A"/>
    <s v="10 - FONDO GENERAL"/>
    <s v="99 - MULTIPROVINCIAL"/>
    <s v="(en blanco)"/>
    <n v="25032674"/>
    <n v="30582661.800000001"/>
  </r>
  <r>
    <s v="2026"/>
    <x v="0"/>
    <x v="0"/>
    <x v="0"/>
    <x v="0"/>
    <s v="2 - Poder Ejecutivo"/>
    <s v="0206 - MINISTERIO DE EDUCACIÓN"/>
    <s v="0001 - MINISTERIO DE EDUCACION"/>
    <s v="4 - SERVICIOS SOCIALES"/>
    <s v="4.4 - Educación"/>
    <s v="4.4.05 - Educación de adultos"/>
    <s v="2.2 - CONTRATACIÓN DE SERVICIOS"/>
    <s v="2.2.3 - VIÁTICOS"/>
    <s v="N"/>
    <s v="00 - N/A"/>
    <s v="10 - FONDO GENERAL"/>
    <s v="99 - MULTIPROVINCIAL"/>
    <s v="(en blanco)"/>
    <n v="29162000"/>
    <n v="3466234.15"/>
  </r>
  <r>
    <s v="2026"/>
    <x v="0"/>
    <x v="0"/>
    <x v="0"/>
    <x v="0"/>
    <s v="2 - Poder Ejecutivo"/>
    <s v="0206 - MINISTERIO DE EDUCACIÓN"/>
    <s v="0001 - MINISTERIO DE EDUCACION"/>
    <s v="4 - SERVICIOS SOCIALES"/>
    <s v="4.4 - Educación"/>
    <s v="4.4.05 - Educación de adultos"/>
    <s v="2.2 - CONTRATACIÓN DE SERVICIOS"/>
    <s v="2.2.4 - TRANSPORTE Y ALMACENAJE"/>
    <s v="N"/>
    <s v="00 - N/A"/>
    <s v="10 - FONDO GENERAL"/>
    <s v="99 - MULTIPROVINCIAL"/>
    <s v="(en blanco)"/>
    <n v="42544060"/>
    <n v="0"/>
  </r>
  <r>
    <s v="2026"/>
    <x v="0"/>
    <x v="0"/>
    <x v="0"/>
    <x v="0"/>
    <s v="2 - Poder Ejecutivo"/>
    <s v="0206 - MINISTERIO DE EDUCACIÓN"/>
    <s v="0001 - MINISTERIO DE EDUCACION"/>
    <s v="4 - SERVICIOS SOCIALES"/>
    <s v="4.4 - Educación"/>
    <s v="4.4.05 - Educación de adultos"/>
    <s v="2.2 - CONTRATACIÓN DE SERVICIOS"/>
    <s v="2.2.5 - ALQUILERES Y RENTAS"/>
    <s v="N"/>
    <s v="00 - N/A"/>
    <s v="10 - FONDO GENERAL"/>
    <s v="99 - MULTIPROVINCIAL"/>
    <s v="(en blanco)"/>
    <n v="23400000"/>
    <n v="1146926.6000000001"/>
  </r>
  <r>
    <s v="2026"/>
    <x v="0"/>
    <x v="0"/>
    <x v="0"/>
    <x v="0"/>
    <s v="2 - Poder Ejecutivo"/>
    <s v="0206 - MINISTERIO DE EDUCACIÓN"/>
    <s v="0001 - MINISTERIO DE EDUCACION"/>
    <s v="4 - SERVICIOS SOCIALES"/>
    <s v="4.4 - Educación"/>
    <s v="4.4.05 - Educación de adultos"/>
    <s v="2.2 - CONTRATACIÓN DE SERVICIOS"/>
    <s v="2.2.8 - OTROS SERVICIOS NO INCLUIDOS EN CONCEPTOS ANTERIORES"/>
    <s v="N"/>
    <s v="00 - N/A"/>
    <s v="10 - FONDO GENERAL"/>
    <s v="99 - MULTIPROVINCIAL"/>
    <s v="(en blanco)"/>
    <n v="362630000"/>
    <n v="17121632.5"/>
  </r>
  <r>
    <s v="2026"/>
    <x v="0"/>
    <x v="0"/>
    <x v="0"/>
    <x v="0"/>
    <s v="2 - Poder Ejecutivo"/>
    <s v="0206 - MINISTERIO DE EDUCACIÓN"/>
    <s v="0001 - MINISTERIO DE EDUCACION"/>
    <s v="4 - SERVICIOS SOCIALES"/>
    <s v="4.4 - Educación"/>
    <s v="4.4.05 - Educación de adultos"/>
    <s v="2.2 - CONTRATACIÓN DE SERVICIOS"/>
    <s v="2.2.9 - OTRAS CONTRATACIONES DE SERVICIOS"/>
    <s v="N"/>
    <s v="00 - N/A"/>
    <s v="10 - FONDO GENERAL"/>
    <s v="99 - MULTIPROVINCIAL"/>
    <s v="(en blanco)"/>
    <n v="72281400"/>
    <n v="0"/>
  </r>
  <r>
    <s v="2026"/>
    <x v="0"/>
    <x v="0"/>
    <x v="0"/>
    <x v="0"/>
    <s v="2 - Poder Ejecutivo"/>
    <s v="0206 - MINISTERIO DE EDUCACIÓN"/>
    <s v="0001 - MINISTERIO DE EDUCACION"/>
    <s v="4 - SERVICIOS SOCIALES"/>
    <s v="4.4 - Educación"/>
    <s v="4.4.05 - Educación de adultos"/>
    <s v="2.3 - MATERIALES Y SUMINISTROS"/>
    <s v="2.3.2 - TEXTILES Y VESTUARIOS"/>
    <s v="N"/>
    <s v="00 - N/A"/>
    <s v="10 - FONDO GENERAL"/>
    <s v="99 - MULTIPROVINCIAL"/>
    <s v="(en blanco)"/>
    <n v="97408250"/>
    <n v="0"/>
  </r>
  <r>
    <s v="2026"/>
    <x v="0"/>
    <x v="0"/>
    <x v="0"/>
    <x v="0"/>
    <s v="2 - Poder Ejecutivo"/>
    <s v="0206 - MINISTERIO DE EDUCACIÓN"/>
    <s v="0001 - MINISTERIO DE EDUCACION"/>
    <s v="4 - SERVICIOS SOCIALES"/>
    <s v="4.4 - Educación"/>
    <s v="4.4.05 - Educación de adultos"/>
    <s v="2.3 - MATERIALES Y SUMINISTROS"/>
    <s v="2.3.3 - PAPEL, CARTÓN E IMPRESOS"/>
    <s v="N"/>
    <s v="00 - N/A"/>
    <s v="10 - FONDO GENERAL"/>
    <s v="99 - MULTIPROVINCIAL"/>
    <s v="(en blanco)"/>
    <n v="284309409"/>
    <n v="0"/>
  </r>
  <r>
    <s v="2026"/>
    <x v="0"/>
    <x v="0"/>
    <x v="0"/>
    <x v="0"/>
    <s v="2 - Poder Ejecutivo"/>
    <s v="0206 - MINISTERIO DE EDUCACIÓN"/>
    <s v="0001 - MINISTERIO DE EDUCACION"/>
    <s v="4 - SERVICIOS SOCIALES"/>
    <s v="4.4 - Educación"/>
    <s v="4.4.05 - Educación de adultos"/>
    <s v="2.3 - MATERIALES Y SUMINISTROS"/>
    <s v="2.3.6 - PRODUCTOS DE MINERALES, METÁLICOS Y NO METÁLICOS"/>
    <s v="N"/>
    <s v="00 - N/A"/>
    <s v="10 - FONDO GENERAL"/>
    <s v="99 - MULTIPROVINCIAL"/>
    <s v="(en blanco)"/>
    <n v="17297500"/>
    <n v="0"/>
  </r>
  <r>
    <s v="2026"/>
    <x v="0"/>
    <x v="0"/>
    <x v="0"/>
    <x v="0"/>
    <s v="2 - Poder Ejecutivo"/>
    <s v="0206 - MINISTERIO DE EDUCACIÓN"/>
    <s v="0001 - MINISTERIO DE EDUCACION"/>
    <s v="4 - SERVICIOS SOCIALES"/>
    <s v="4.4 - Educación"/>
    <s v="4.4.05 - Educación de adultos"/>
    <s v="2.3 - MATERIALES Y SUMINISTROS"/>
    <s v="2.3.7 - COMBUSTIBLES, LUBRICANTES, PRODUCTOS QUÍMICOS Y CONEXOS"/>
    <s v="N"/>
    <s v="00 - N/A"/>
    <s v="10 - FONDO GENERAL"/>
    <s v="99 - MULTIPROVINCIAL"/>
    <s v="(en blanco)"/>
    <n v="6815134"/>
    <n v="0"/>
  </r>
  <r>
    <s v="2026"/>
    <x v="0"/>
    <x v="0"/>
    <x v="0"/>
    <x v="0"/>
    <s v="2 - Poder Ejecutivo"/>
    <s v="0206 - MINISTERIO DE EDUCACIÓN"/>
    <s v="0001 - MINISTERIO DE EDUCACION"/>
    <s v="4 - SERVICIOS SOCIALES"/>
    <s v="4.4 - Educación"/>
    <s v="4.4.05 - Educación de adultos"/>
    <s v="2.3 - MATERIALES Y SUMINISTROS"/>
    <s v="2.3.9 - PRODUCTOS Y ÚTILES VARIOS"/>
    <s v="N"/>
    <s v="00 - N/A"/>
    <s v="10 - FONDO GENERAL"/>
    <s v="99 - MULTIPROVINCIAL"/>
    <s v="(en blanco)"/>
    <n v="1451573"/>
    <n v="0"/>
  </r>
  <r>
    <s v="2026"/>
    <x v="0"/>
    <x v="0"/>
    <x v="0"/>
    <x v="0"/>
    <s v="2 - Poder Ejecutivo"/>
    <s v="0206 - MINISTERIO DE EDUCACIÓN"/>
    <s v="0001 - MINISTERIO DE EDUCACION"/>
    <s v="4 - SERVICIOS SOCIALES"/>
    <s v="4.4 - Educación"/>
    <s v="4.4.06 - Educación técnica"/>
    <s v="2.1 - REMUNERACIONES Y CONTRIBUCIONES"/>
    <s v="2.1.1 - REMUNERACIONES"/>
    <s v="N"/>
    <s v="00 - N/A"/>
    <s v="10 - FONDO GENERAL"/>
    <s v="99 - MULTIPROVINCIAL"/>
    <s v="(en blanco)"/>
    <n v="9577219936"/>
    <n v="5523779901.46"/>
  </r>
  <r>
    <s v="2026"/>
    <x v="0"/>
    <x v="0"/>
    <x v="0"/>
    <x v="0"/>
    <s v="2 - Poder Ejecutivo"/>
    <s v="0206 - MINISTERIO DE EDUCACIÓN"/>
    <s v="0001 - MINISTERIO DE EDUCACION"/>
    <s v="4 - SERVICIOS SOCIALES"/>
    <s v="4.4 - Educación"/>
    <s v="4.4.06 - Educación técnica"/>
    <s v="2.1 - REMUNERACIONES Y CONTRIBUCIONES"/>
    <s v="2.1.5 - CONTRIBUCIONES A LA SEGURIDAD SOCIAL"/>
    <s v="N"/>
    <s v="00 - N/A"/>
    <s v="10 - FONDO GENERAL"/>
    <s v="99 - MULTIPROVINCIAL"/>
    <s v="(en blanco)"/>
    <n v="1510376756"/>
    <n v="943624148.73000002"/>
  </r>
  <r>
    <s v="2026"/>
    <x v="0"/>
    <x v="0"/>
    <x v="0"/>
    <x v="0"/>
    <s v="2 - Poder Ejecutivo"/>
    <s v="0206 - MINISTERIO DE EDUCACIÓN"/>
    <s v="0001 - MINISTERIO DE EDUCACION"/>
    <s v="4 - SERVICIOS SOCIALES"/>
    <s v="4.4 - Educación"/>
    <s v="4.4.06 - Educación técnica"/>
    <s v="2.2 - CONTRATACIÓN DE SERVICIOS"/>
    <s v="2.2.2 - PUBLICIDAD, IMPRESIÓN Y ENCUADERNACIÓN"/>
    <s v="N"/>
    <s v="00 - N/A"/>
    <s v="10 - FONDO GENERAL"/>
    <s v="99 - MULTIPROVINCIAL"/>
    <s v="(en blanco)"/>
    <n v="2114248"/>
    <n v="848750"/>
  </r>
  <r>
    <s v="2026"/>
    <x v="0"/>
    <x v="0"/>
    <x v="0"/>
    <x v="0"/>
    <s v="2 - Poder Ejecutivo"/>
    <s v="0206 - MINISTERIO DE EDUCACIÓN"/>
    <s v="0001 - MINISTERIO DE EDUCACION"/>
    <s v="4 - SERVICIOS SOCIALES"/>
    <s v="4.4 - Educación"/>
    <s v="4.4.06 - Educación técnica"/>
    <s v="2.2 - CONTRATACIÓN DE SERVICIOS"/>
    <s v="2.2.3 - VIÁTICOS"/>
    <s v="N"/>
    <s v="00 - N/A"/>
    <s v="10 - FONDO GENERAL"/>
    <s v="99 - MULTIPROVINCIAL"/>
    <s v="(en blanco)"/>
    <n v="16779450"/>
    <n v="1311956.22"/>
  </r>
  <r>
    <s v="2026"/>
    <x v="0"/>
    <x v="0"/>
    <x v="0"/>
    <x v="0"/>
    <s v="2 - Poder Ejecutivo"/>
    <s v="0206 - MINISTERIO DE EDUCACIÓN"/>
    <s v="0001 - MINISTERIO DE EDUCACION"/>
    <s v="4 - SERVICIOS SOCIALES"/>
    <s v="4.4 - Educación"/>
    <s v="4.4.06 - Educación técnica"/>
    <s v="2.2 - CONTRATACIÓN DE SERVICIOS"/>
    <s v="2.2.4 - TRANSPORTE Y ALMACENAJE"/>
    <s v="N"/>
    <s v="00 - N/A"/>
    <s v="10 - FONDO GENERAL"/>
    <s v="99 - MULTIPROVINCIAL"/>
    <s v="(en blanco)"/>
    <n v="21067500"/>
    <n v="309515"/>
  </r>
  <r>
    <s v="2026"/>
    <x v="0"/>
    <x v="0"/>
    <x v="0"/>
    <x v="0"/>
    <s v="2 - Poder Ejecutivo"/>
    <s v="0206 - MINISTERIO DE EDUCACIÓN"/>
    <s v="0001 - MINISTERIO DE EDUCACION"/>
    <s v="4 - SERVICIOS SOCIALES"/>
    <s v="4.4 - Educación"/>
    <s v="4.4.06 - Educación técnica"/>
    <s v="2.2 - CONTRATACIÓN DE SERVICIOS"/>
    <s v="2.2.5 - ALQUILERES Y RENTAS"/>
    <s v="N"/>
    <s v="00 - N/A"/>
    <s v="10 - FONDO GENERAL"/>
    <s v="99 - MULTIPROVINCIAL"/>
    <s v="(en blanco)"/>
    <n v="19094400"/>
    <n v="8560352"/>
  </r>
  <r>
    <s v="2026"/>
    <x v="0"/>
    <x v="0"/>
    <x v="0"/>
    <x v="0"/>
    <s v="2 - Poder Ejecutivo"/>
    <s v="0206 - MINISTERIO DE EDUCACIÓN"/>
    <s v="0001 - MINISTERIO DE EDUCACION"/>
    <s v="4 - SERVICIOS SOCIALES"/>
    <s v="4.4 - Educación"/>
    <s v="4.4.06 - Educación técnica"/>
    <s v="2.2 - CONTRATACIÓN DE SERVICIOS"/>
    <s v="2.2.7 - SERVICIOS DE CONSERVACIÓN, REPARACIONES MENORES E INSTALACIONES TEMPORALES"/>
    <s v="N"/>
    <s v="00 - N/A"/>
    <s v="10 - FONDO GENERAL"/>
    <s v="99 - MULTIPROVINCIAL"/>
    <s v="(en blanco)"/>
    <n v="2200005"/>
    <n v="19326950.920000002"/>
  </r>
  <r>
    <s v="2026"/>
    <x v="0"/>
    <x v="0"/>
    <x v="0"/>
    <x v="0"/>
    <s v="2 - Poder Ejecutivo"/>
    <s v="0206 - MINISTERIO DE EDUCACIÓN"/>
    <s v="0001 - MINISTERIO DE EDUCACION"/>
    <s v="4 - SERVICIOS SOCIALES"/>
    <s v="4.4 - Educación"/>
    <s v="4.4.06 - Educación técnica"/>
    <s v="2.2 - CONTRATACIÓN DE SERVICIOS"/>
    <s v="2.2.8 - OTROS SERVICIOS NO INCLUIDOS EN CONCEPTOS ANTERIORES"/>
    <s v="N"/>
    <s v="00 - N/A"/>
    <s v="10 - FONDO GENERAL"/>
    <s v="99 - MULTIPROVINCIAL"/>
    <s v="(en blanco)"/>
    <n v="32535004"/>
    <n v="7498436.8600000003"/>
  </r>
  <r>
    <s v="2026"/>
    <x v="0"/>
    <x v="0"/>
    <x v="0"/>
    <x v="0"/>
    <s v="2 - Poder Ejecutivo"/>
    <s v="0206 - MINISTERIO DE EDUCACIÓN"/>
    <s v="0001 - MINISTERIO DE EDUCACION"/>
    <s v="4 - SERVICIOS SOCIALES"/>
    <s v="4.4 - Educación"/>
    <s v="4.4.06 - Educación técnica"/>
    <s v="2.2 - CONTRATACIÓN DE SERVICIOS"/>
    <s v="2.2.9 - OTRAS CONTRATACIONES DE SERVICIOS"/>
    <s v="N"/>
    <s v="00 - N/A"/>
    <s v="10 - FONDO GENERAL"/>
    <s v="99 - MULTIPROVINCIAL"/>
    <s v="(en blanco)"/>
    <n v="25748644"/>
    <n v="3201035.45"/>
  </r>
  <r>
    <s v="2026"/>
    <x v="0"/>
    <x v="0"/>
    <x v="0"/>
    <x v="0"/>
    <s v="2 - Poder Ejecutivo"/>
    <s v="0206 - MINISTERIO DE EDUCACIÓN"/>
    <s v="0001 - MINISTERIO DE EDUCACION"/>
    <s v="4 - SERVICIOS SOCIALES"/>
    <s v="4.4 - Educación"/>
    <s v="4.4.06 - Educación técnica"/>
    <s v="2.3 - MATERIALES Y SUMINISTROS"/>
    <s v="2.3.1 - ALIMENTOS Y PRODUCTOS AGROFORESTALES"/>
    <s v="N"/>
    <s v="00 - N/A"/>
    <s v="10 - FONDO GENERAL"/>
    <s v="99 - MULTIPROVINCIAL"/>
    <s v="(en blanco)"/>
    <n v="15000"/>
    <n v="0"/>
  </r>
  <r>
    <s v="2026"/>
    <x v="0"/>
    <x v="0"/>
    <x v="0"/>
    <x v="0"/>
    <s v="2 - Poder Ejecutivo"/>
    <s v="0206 - MINISTERIO DE EDUCACIÓN"/>
    <s v="0001 - MINISTERIO DE EDUCACION"/>
    <s v="4 - SERVICIOS SOCIALES"/>
    <s v="4.4 - Educación"/>
    <s v="4.4.06 - Educación técnica"/>
    <s v="2.3 - MATERIALES Y SUMINISTROS"/>
    <s v="2.3.2 - TEXTILES Y VESTUARIOS"/>
    <s v="N"/>
    <s v="00 - N/A"/>
    <s v="10 - FONDO GENERAL"/>
    <s v="99 - MULTIPROVINCIAL"/>
    <s v="(en blanco)"/>
    <n v="2066790"/>
    <n v="436600"/>
  </r>
  <r>
    <s v="2026"/>
    <x v="0"/>
    <x v="0"/>
    <x v="0"/>
    <x v="0"/>
    <s v="2 - Poder Ejecutivo"/>
    <s v="0206 - MINISTERIO DE EDUCACIÓN"/>
    <s v="0001 - MINISTERIO DE EDUCACION"/>
    <s v="4 - SERVICIOS SOCIALES"/>
    <s v="4.4 - Educación"/>
    <s v="4.4.06 - Educación técnica"/>
    <s v="2.3 - MATERIALES Y SUMINISTROS"/>
    <s v="2.3.3 - PAPEL, CARTÓN E IMPRESOS"/>
    <s v="N"/>
    <s v="00 - N/A"/>
    <s v="10 - FONDO GENERAL"/>
    <s v="99 - MULTIPROVINCIAL"/>
    <s v="(en blanco)"/>
    <n v="46480100"/>
    <n v="0"/>
  </r>
  <r>
    <s v="2026"/>
    <x v="0"/>
    <x v="0"/>
    <x v="0"/>
    <x v="0"/>
    <s v="2 - Poder Ejecutivo"/>
    <s v="0206 - MINISTERIO DE EDUCACIÓN"/>
    <s v="0001 - MINISTERIO DE EDUCACION"/>
    <s v="4 - SERVICIOS SOCIALES"/>
    <s v="4.4 - Educación"/>
    <s v="4.4.06 - Educación técnica"/>
    <s v="2.3 - MATERIALES Y SUMINISTROS"/>
    <s v="2.3.5 - CUERO, CAUCHO Y PLÁSTICO"/>
    <s v="N"/>
    <s v="00 - N/A"/>
    <s v="10 - FONDO GENERAL"/>
    <s v="99 - MULTIPROVINCIAL"/>
    <s v="(en blanco)"/>
    <n v="264000"/>
    <n v="0"/>
  </r>
  <r>
    <s v="2026"/>
    <x v="0"/>
    <x v="0"/>
    <x v="0"/>
    <x v="0"/>
    <s v="2 - Poder Ejecutivo"/>
    <s v="0206 - MINISTERIO DE EDUCACIÓN"/>
    <s v="0001 - MINISTERIO DE EDUCACION"/>
    <s v="4 - SERVICIOS SOCIALES"/>
    <s v="4.4 - Educación"/>
    <s v="4.4.06 - Educación técnica"/>
    <s v="2.3 - MATERIALES Y SUMINISTROS"/>
    <s v="2.3.6 - PRODUCTOS DE MINERALES, METÁLICOS Y NO METÁLICOS"/>
    <s v="N"/>
    <s v="00 - N/A"/>
    <s v="10 - FONDO GENERAL"/>
    <s v="99 - MULTIPROVINCIAL"/>
    <s v="(en blanco)"/>
    <n v="8580"/>
    <n v="597481.19999999995"/>
  </r>
  <r>
    <s v="2026"/>
    <x v="0"/>
    <x v="0"/>
    <x v="0"/>
    <x v="0"/>
    <s v="2 - Poder Ejecutivo"/>
    <s v="0206 - MINISTERIO DE EDUCACIÓN"/>
    <s v="0001 - MINISTERIO DE EDUCACION"/>
    <s v="4 - SERVICIOS SOCIALES"/>
    <s v="4.4 - Educación"/>
    <s v="4.4.06 - Educación técnica"/>
    <s v="2.3 - MATERIALES Y SUMINISTROS"/>
    <s v="2.3.7 - COMBUSTIBLES, LUBRICANTES, PRODUCTOS QUÍMICOS Y CONEXOS"/>
    <s v="N"/>
    <s v="00 - N/A"/>
    <s v="10 - FONDO GENERAL"/>
    <s v="99 - MULTIPROVINCIAL"/>
    <s v="(en blanco)"/>
    <n v="367016"/>
    <n v="0"/>
  </r>
  <r>
    <s v="2026"/>
    <x v="0"/>
    <x v="0"/>
    <x v="0"/>
    <x v="0"/>
    <s v="2 - Poder Ejecutivo"/>
    <s v="0206 - MINISTERIO DE EDUCACIÓN"/>
    <s v="0001 - MINISTERIO DE EDUCACION"/>
    <s v="4 - SERVICIOS SOCIALES"/>
    <s v="4.4 - Educación"/>
    <s v="4.4.06 - Educación técnica"/>
    <s v="2.3 - MATERIALES Y SUMINISTROS"/>
    <s v="2.3.9 - PRODUCTOS Y ÚTILES VARIOS"/>
    <s v="N"/>
    <s v="00 - N/A"/>
    <s v="10 - FONDO GENERAL"/>
    <s v="99 - MULTIPROVINCIAL"/>
    <s v="(en blanco)"/>
    <n v="64148173"/>
    <n v="36088251.030000001"/>
  </r>
  <r>
    <s v="2026"/>
    <x v="0"/>
    <x v="0"/>
    <x v="0"/>
    <x v="0"/>
    <s v="2 - Poder Ejecutivo"/>
    <s v="0206 - MINISTERIO DE EDUCACIÓN"/>
    <s v="0001 - MINISTERIO DE EDUCACION"/>
    <s v="4 - SERVICIOS SOCIALES"/>
    <s v="4.4 - Educación"/>
    <s v="4.4.07 - Educación vocacional"/>
    <s v="2.1 - REMUNERACIONES Y CONTRIBUCIONES"/>
    <s v="2.1.1 - REMUNERACIONES"/>
    <s v="N"/>
    <s v="00 - N/A"/>
    <s v="10 - FONDO GENERAL"/>
    <s v="99 - MULTIPROVINCIAL"/>
    <s v="(en blanco)"/>
    <n v="366030150"/>
    <n v="215978531.25000003"/>
  </r>
  <r>
    <s v="2026"/>
    <x v="0"/>
    <x v="0"/>
    <x v="0"/>
    <x v="0"/>
    <s v="2 - Poder Ejecutivo"/>
    <s v="0206 - MINISTERIO DE EDUCACIÓN"/>
    <s v="0001 - MINISTERIO DE EDUCACION"/>
    <s v="4 - SERVICIOS SOCIALES"/>
    <s v="4.4 - Educación"/>
    <s v="4.4.07 - Educación vocacional"/>
    <s v="2.1 - REMUNERACIONES Y CONTRIBUCIONES"/>
    <s v="2.1.5 - CONTRIBUCIONES A LA SEGURIDAD SOCIAL"/>
    <s v="N"/>
    <s v="00 - N/A"/>
    <s v="10 - FONDO GENERAL"/>
    <s v="99 - MULTIPROVINCIAL"/>
    <s v="(en blanco)"/>
    <n v="56988667"/>
    <n v="36353394.780000024"/>
  </r>
  <r>
    <s v="2026"/>
    <x v="0"/>
    <x v="0"/>
    <x v="0"/>
    <x v="0"/>
    <s v="2 - Poder Ejecutivo"/>
    <s v="0206 - MINISTERIO DE EDUCACIÓN"/>
    <s v="0001 - MINISTERIO DE EDUCACION"/>
    <s v="4 - SERVICIOS SOCIALES"/>
    <s v="4.4 - Educación"/>
    <s v="4.4.07 - Educación vocacional"/>
    <s v="2.2 - CONTRATACIÓN DE SERVICIOS"/>
    <s v="2.2.1 - SERVICIOS BÁSICOS"/>
    <s v="N"/>
    <s v="00 - N/A"/>
    <s v="10 - FONDO GENERAL"/>
    <s v="99 - MULTIPROVINCIAL"/>
    <s v="(en blanco)"/>
    <n v="0"/>
    <n v="0"/>
  </r>
  <r>
    <s v="2026"/>
    <x v="0"/>
    <x v="0"/>
    <x v="0"/>
    <x v="0"/>
    <s v="2 - Poder Ejecutivo"/>
    <s v="0206 - MINISTERIO DE EDUCACIÓN"/>
    <s v="0001 - MINISTERIO DE EDUCACION"/>
    <s v="4 - SERVICIOS SOCIALES"/>
    <s v="4.4 - Educación"/>
    <s v="4.4.07 - Educación vocacional"/>
    <s v="2.2 - CONTRATACIÓN DE SERVICIOS"/>
    <s v="2.2.2 - PUBLICIDAD, IMPRESIÓN Y ENCUADERNACIÓN"/>
    <s v="N"/>
    <s v="00 - N/A"/>
    <s v="10 - FONDO GENERAL"/>
    <s v="99 - MULTIPROVINCIAL"/>
    <s v="(en blanco)"/>
    <n v="40110260"/>
    <n v="1568562.2"/>
  </r>
  <r>
    <s v="2026"/>
    <x v="0"/>
    <x v="0"/>
    <x v="0"/>
    <x v="0"/>
    <s v="2 - Poder Ejecutivo"/>
    <s v="0206 - MINISTERIO DE EDUCACIÓN"/>
    <s v="0001 - MINISTERIO DE EDUCACION"/>
    <s v="4 - SERVICIOS SOCIALES"/>
    <s v="4.4 - Educación"/>
    <s v="4.4.07 - Educación vocacional"/>
    <s v="2.2 - CONTRATACIÓN DE SERVICIOS"/>
    <s v="2.2.3 - VIÁTICOS"/>
    <s v="N"/>
    <s v="00 - N/A"/>
    <s v="10 - FONDO GENERAL"/>
    <s v="99 - MULTIPROVINCIAL"/>
    <s v="(en blanco)"/>
    <n v="13147750"/>
    <n v="1730053.2299999997"/>
  </r>
  <r>
    <s v="2026"/>
    <x v="0"/>
    <x v="0"/>
    <x v="0"/>
    <x v="0"/>
    <s v="2 - Poder Ejecutivo"/>
    <s v="0206 - MINISTERIO DE EDUCACIÓN"/>
    <s v="0001 - MINISTERIO DE EDUCACION"/>
    <s v="4 - SERVICIOS SOCIALES"/>
    <s v="4.4 - Educación"/>
    <s v="4.4.07 - Educación vocacional"/>
    <s v="2.2 - CONTRATACIÓN DE SERVICIOS"/>
    <s v="2.2.4 - TRANSPORTE Y ALMACENAJE"/>
    <s v="N"/>
    <s v="00 - N/A"/>
    <s v="10 - FONDO GENERAL"/>
    <s v="99 - MULTIPROVINCIAL"/>
    <s v="(en blanco)"/>
    <n v="14565940"/>
    <n v="1035814.4"/>
  </r>
  <r>
    <s v="2026"/>
    <x v="0"/>
    <x v="0"/>
    <x v="0"/>
    <x v="0"/>
    <s v="2 - Poder Ejecutivo"/>
    <s v="0206 - MINISTERIO DE EDUCACIÓN"/>
    <s v="0001 - MINISTERIO DE EDUCACION"/>
    <s v="4 - SERVICIOS SOCIALES"/>
    <s v="4.4 - Educación"/>
    <s v="4.4.07 - Educación vocacional"/>
    <s v="2.2 - CONTRATACIÓN DE SERVICIOS"/>
    <s v="2.2.5 - ALQUILERES Y RENTAS"/>
    <s v="N"/>
    <s v="00 - N/A"/>
    <s v="10 - FONDO GENERAL"/>
    <s v="99 - MULTIPROVINCIAL"/>
    <s v="(en blanco)"/>
    <n v="11365000"/>
    <n v="4190299.2"/>
  </r>
  <r>
    <s v="2026"/>
    <x v="0"/>
    <x v="0"/>
    <x v="0"/>
    <x v="0"/>
    <s v="2 - Poder Ejecutivo"/>
    <s v="0206 - MINISTERIO DE EDUCACIÓN"/>
    <s v="0001 - MINISTERIO DE EDUCACION"/>
    <s v="4 - SERVICIOS SOCIALES"/>
    <s v="4.4 - Educación"/>
    <s v="4.4.07 - Educación vocacional"/>
    <s v="2.2 - CONTRATACIÓN DE SERVICIOS"/>
    <s v="2.2.6 - SEGUROS"/>
    <s v="N"/>
    <s v="00 - N/A"/>
    <s v="10 - FONDO GENERAL"/>
    <s v="99 - MULTIPROVINCIAL"/>
    <s v="(en blanco)"/>
    <n v="0"/>
    <n v="73920"/>
  </r>
  <r>
    <s v="2026"/>
    <x v="0"/>
    <x v="0"/>
    <x v="0"/>
    <x v="0"/>
    <s v="2 - Poder Ejecutivo"/>
    <s v="0206 - MINISTERIO DE EDUCACIÓN"/>
    <s v="0001 - MINISTERIO DE EDUCACION"/>
    <s v="4 - SERVICIOS SOCIALES"/>
    <s v="4.4 - Educación"/>
    <s v="4.4.07 - Educación vocacional"/>
    <s v="2.2 - CONTRATACIÓN DE SERVICIOS"/>
    <s v="2.2.7 - SERVICIOS DE CONSERVACIÓN, REPARACIONES MENORES E INSTALACIONES TEMPORALES"/>
    <s v="N"/>
    <s v="00 - N/A"/>
    <s v="10 - FONDO GENERAL"/>
    <s v="99 - MULTIPROVINCIAL"/>
    <s v="(en blanco)"/>
    <n v="18000000"/>
    <n v="0"/>
  </r>
  <r>
    <s v="2026"/>
    <x v="0"/>
    <x v="0"/>
    <x v="0"/>
    <x v="0"/>
    <s v="2 - Poder Ejecutivo"/>
    <s v="0206 - MINISTERIO DE EDUCACIÓN"/>
    <s v="0001 - MINISTERIO DE EDUCACION"/>
    <s v="4 - SERVICIOS SOCIALES"/>
    <s v="4.4 - Educación"/>
    <s v="4.4.07 - Educación vocacional"/>
    <s v="2.2 - CONTRATACIÓN DE SERVICIOS"/>
    <s v="2.2.8 - OTROS SERVICIOS NO INCLUIDOS EN CONCEPTOS ANTERIORES"/>
    <s v="N"/>
    <s v="00 - N/A"/>
    <s v="10 - FONDO GENERAL"/>
    <s v="99 - MULTIPROVINCIAL"/>
    <s v="(en blanco)"/>
    <n v="105015000"/>
    <n v="39295401.789999992"/>
  </r>
  <r>
    <s v="2026"/>
    <x v="0"/>
    <x v="0"/>
    <x v="0"/>
    <x v="0"/>
    <s v="2 - Poder Ejecutivo"/>
    <s v="0206 - MINISTERIO DE EDUCACIÓN"/>
    <s v="0001 - MINISTERIO DE EDUCACION"/>
    <s v="4 - SERVICIOS SOCIALES"/>
    <s v="4.4 - Educación"/>
    <s v="4.4.07 - Educación vocacional"/>
    <s v="2.2 - CONTRATACIÓN DE SERVICIOS"/>
    <s v="2.2.9 - OTRAS CONTRATACIONES DE SERVICIOS"/>
    <s v="N"/>
    <s v="00 - N/A"/>
    <s v="10 - FONDO GENERAL"/>
    <s v="99 - MULTIPROVINCIAL"/>
    <s v="(en blanco)"/>
    <n v="17559500"/>
    <n v="8586525.629999999"/>
  </r>
  <r>
    <s v="2026"/>
    <x v="0"/>
    <x v="0"/>
    <x v="0"/>
    <x v="0"/>
    <s v="2 - Poder Ejecutivo"/>
    <s v="0206 - MINISTERIO DE EDUCACIÓN"/>
    <s v="0001 - MINISTERIO DE EDUCACION"/>
    <s v="4 - SERVICIOS SOCIALES"/>
    <s v="4.4 - Educación"/>
    <s v="4.4.07 - Educación vocacional"/>
    <s v="2.3 - MATERIALES Y SUMINISTROS"/>
    <s v="2.3.1 - ALIMENTOS Y PRODUCTOS AGROFORESTALES"/>
    <s v="N"/>
    <s v="00 - N/A"/>
    <s v="10 - FONDO GENERAL"/>
    <s v="99 - MULTIPROVINCIAL"/>
    <s v="(en blanco)"/>
    <n v="775000"/>
    <n v="0"/>
  </r>
  <r>
    <s v="2026"/>
    <x v="0"/>
    <x v="0"/>
    <x v="0"/>
    <x v="0"/>
    <s v="2 - Poder Ejecutivo"/>
    <s v="0206 - MINISTERIO DE EDUCACIÓN"/>
    <s v="0001 - MINISTERIO DE EDUCACION"/>
    <s v="4 - SERVICIOS SOCIALES"/>
    <s v="4.4 - Educación"/>
    <s v="4.4.07 - Educación vocacional"/>
    <s v="2.3 - MATERIALES Y SUMINISTROS"/>
    <s v="2.3.2 - TEXTILES Y VESTUARIOS"/>
    <s v="N"/>
    <s v="00 - N/A"/>
    <s v="10 - FONDO GENERAL"/>
    <s v="99 - MULTIPROVINCIAL"/>
    <s v="(en blanco)"/>
    <n v="24620000"/>
    <n v="504516.1"/>
  </r>
  <r>
    <s v="2026"/>
    <x v="0"/>
    <x v="0"/>
    <x v="0"/>
    <x v="0"/>
    <s v="2 - Poder Ejecutivo"/>
    <s v="0206 - MINISTERIO DE EDUCACIÓN"/>
    <s v="0001 - MINISTERIO DE EDUCACION"/>
    <s v="4 - SERVICIOS SOCIALES"/>
    <s v="4.4 - Educación"/>
    <s v="4.4.07 - Educación vocacional"/>
    <s v="2.3 - MATERIALES Y SUMINISTROS"/>
    <s v="2.3.3 - PAPEL, CARTÓN E IMPRESOS"/>
    <s v="N"/>
    <s v="00 - N/A"/>
    <s v="10 - FONDO GENERAL"/>
    <s v="99 - MULTIPROVINCIAL"/>
    <s v="(en blanco)"/>
    <n v="28538410"/>
    <n v="700712.1"/>
  </r>
  <r>
    <s v="2026"/>
    <x v="0"/>
    <x v="0"/>
    <x v="0"/>
    <x v="0"/>
    <s v="2 - Poder Ejecutivo"/>
    <s v="0206 - MINISTERIO DE EDUCACIÓN"/>
    <s v="0001 - MINISTERIO DE EDUCACION"/>
    <s v="4 - SERVICIOS SOCIALES"/>
    <s v="4.4 - Educación"/>
    <s v="4.4.07 - Educación vocacional"/>
    <s v="2.3 - MATERIALES Y SUMINISTROS"/>
    <s v="2.3.6 - PRODUCTOS DE MINERALES, METÁLICOS Y NO METÁLICOS"/>
    <s v="N"/>
    <s v="00 - N/A"/>
    <s v="10 - FONDO GENERAL"/>
    <s v="99 - MULTIPROVINCIAL"/>
    <s v="(en blanco)"/>
    <n v="1608750"/>
    <n v="22916.78"/>
  </r>
  <r>
    <s v="2026"/>
    <x v="0"/>
    <x v="0"/>
    <x v="0"/>
    <x v="0"/>
    <s v="2 - Poder Ejecutivo"/>
    <s v="0206 - MINISTERIO DE EDUCACIÓN"/>
    <s v="0001 - MINISTERIO DE EDUCACION"/>
    <s v="4 - SERVICIOS SOCIALES"/>
    <s v="4.4 - Educación"/>
    <s v="4.4.07 - Educación vocacional"/>
    <s v="2.3 - MATERIALES Y SUMINISTROS"/>
    <s v="2.3.7 - COMBUSTIBLES, LUBRICANTES, PRODUCTOS QUÍMICOS Y CONEXOS"/>
    <s v="N"/>
    <s v="00 - N/A"/>
    <s v="10 - FONDO GENERAL"/>
    <s v="99 - MULTIPROVINCIAL"/>
    <s v="(en blanco)"/>
    <n v="7019329"/>
    <n v="114790.39999999999"/>
  </r>
  <r>
    <s v="2026"/>
    <x v="0"/>
    <x v="0"/>
    <x v="0"/>
    <x v="0"/>
    <s v="2 - Poder Ejecutivo"/>
    <s v="0206 - MINISTERIO DE EDUCACIÓN"/>
    <s v="0001 - MINISTERIO DE EDUCACION"/>
    <s v="4 - SERVICIOS SOCIALES"/>
    <s v="4.4 - Educación"/>
    <s v="4.4.07 - Educación vocacional"/>
    <s v="2.3 - MATERIALES Y SUMINISTROS"/>
    <s v="2.3.9 - PRODUCTOS Y ÚTILES VARIOS"/>
    <s v="N"/>
    <s v="00 - N/A"/>
    <s v="10 - FONDO GENERAL"/>
    <s v="99 - MULTIPROVINCIAL"/>
    <s v="(en blanco)"/>
    <n v="11868264"/>
    <n v="3456373.2299999995"/>
  </r>
  <r>
    <s v="2026"/>
    <x v="0"/>
    <x v="0"/>
    <x v="0"/>
    <x v="0"/>
    <s v="2 - Poder Ejecutivo"/>
    <s v="0206 - MINISTERIO DE EDUCACIÓN"/>
    <s v="0001 - MINISTERIO DE EDUCACION"/>
    <s v="4 - SERVICIOS SOCIALES"/>
    <s v="4.4 - Educación"/>
    <s v="4.4.09 - Enseñanza no atribuible a ningún nivel"/>
    <s v="2.2 - CONTRATACIÓN DE SERVICIOS"/>
    <s v="2.2.2 - PUBLICIDAD, IMPRESIÓN Y ENCUADERNACIÓN"/>
    <s v="N"/>
    <s v="00 - N/A"/>
    <s v="10 - FONDO GENERAL"/>
    <s v="99 - MULTIPROVINCIAL"/>
    <s v="(en blanco)"/>
    <n v="26205820"/>
    <n v="0"/>
  </r>
  <r>
    <s v="2026"/>
    <x v="0"/>
    <x v="0"/>
    <x v="0"/>
    <x v="0"/>
    <s v="2 - Poder Ejecutivo"/>
    <s v="0206 - MINISTERIO DE EDUCACIÓN"/>
    <s v="0001 - MINISTERIO DE EDUCACION"/>
    <s v="4 - SERVICIOS SOCIALES"/>
    <s v="4.4 - Educación"/>
    <s v="4.4.09 - Enseñanza no atribuible a ningún nivel"/>
    <s v="2.2 - CONTRATACIÓN DE SERVICIOS"/>
    <s v="2.2.3 - VIÁTICOS"/>
    <s v="N"/>
    <s v="00 - N/A"/>
    <s v="10 - FONDO GENERAL"/>
    <s v="99 - MULTIPROVINCIAL"/>
    <s v="(en blanco)"/>
    <n v="22338000"/>
    <n v="0"/>
  </r>
  <r>
    <s v="2026"/>
    <x v="0"/>
    <x v="0"/>
    <x v="0"/>
    <x v="0"/>
    <s v="2 - Poder Ejecutivo"/>
    <s v="0206 - MINISTERIO DE EDUCACIÓN"/>
    <s v="0001 - MINISTERIO DE EDUCACION"/>
    <s v="4 - SERVICIOS SOCIALES"/>
    <s v="4.4 - Educación"/>
    <s v="4.4.09 - Enseñanza no atribuible a ningún nivel"/>
    <s v="2.2 - CONTRATACIÓN DE SERVICIOS"/>
    <s v="2.2.4 - TRANSPORTE Y ALMACENAJE"/>
    <s v="N"/>
    <s v="00 - N/A"/>
    <s v="10 - FONDO GENERAL"/>
    <s v="99 - MULTIPROVINCIAL"/>
    <s v="(en blanco)"/>
    <n v="382000"/>
    <n v="9525"/>
  </r>
  <r>
    <s v="2026"/>
    <x v="0"/>
    <x v="0"/>
    <x v="0"/>
    <x v="0"/>
    <s v="2 - Poder Ejecutivo"/>
    <s v="0206 - MINISTERIO DE EDUCACIÓN"/>
    <s v="0001 - MINISTERIO DE EDUCACION"/>
    <s v="4 - SERVICIOS SOCIALES"/>
    <s v="4.4 - Educación"/>
    <s v="4.4.09 - Enseñanza no atribuible a ningún nivel"/>
    <s v="2.2 - CONTRATACIÓN DE SERVICIOS"/>
    <s v="2.2.9 - OTRAS CONTRATACIONES DE SERVICIOS"/>
    <s v="N"/>
    <s v="00 - N/A"/>
    <s v="10 - FONDO GENERAL"/>
    <s v="99 - MULTIPROVINCIAL"/>
    <s v="(en blanco)"/>
    <n v="43260000"/>
    <n v="340376.89"/>
  </r>
  <r>
    <s v="2026"/>
    <x v="0"/>
    <x v="0"/>
    <x v="0"/>
    <x v="0"/>
    <s v="2 - Poder Ejecutivo"/>
    <s v="0206 - MINISTERIO DE EDUCACIÓN"/>
    <s v="0001 - MINISTERIO DE EDUCACION"/>
    <s v="4 - SERVICIOS SOCIALES"/>
    <s v="4.4 - Educación"/>
    <s v="4.4.09 - Enseñanza no atribuible a ningún nivel"/>
    <s v="2.3 - MATERIALES Y SUMINISTROS"/>
    <s v="2.3.2 - TEXTILES Y VESTUARIOS"/>
    <s v="N"/>
    <s v="00 - N/A"/>
    <s v="10 - FONDO GENERAL"/>
    <s v="99 - MULTIPROVINCIAL"/>
    <s v="(en blanco)"/>
    <n v="0"/>
    <n v="93515"/>
  </r>
  <r>
    <s v="2026"/>
    <x v="0"/>
    <x v="0"/>
    <x v="0"/>
    <x v="0"/>
    <s v="2 - Poder Ejecutivo"/>
    <s v="0206 - MINISTERIO DE EDUCACIÓN"/>
    <s v="0001 - MINISTERIO DE EDUCACION"/>
    <s v="4 - SERVICIOS SOCIALES"/>
    <s v="4.4 - Educación"/>
    <s v="4.4.09 - Enseñanza no atribuible a ningún nivel"/>
    <s v="2.3 - MATERIALES Y SUMINISTROS"/>
    <s v="2.3.3 - PAPEL, CARTÓN E IMPRESOS"/>
    <s v="N"/>
    <s v="00 - N/A"/>
    <s v="10 - FONDO GENERAL"/>
    <s v="99 - MULTIPROVINCIAL"/>
    <s v="(en blanco)"/>
    <n v="5497460"/>
    <n v="0"/>
  </r>
  <r>
    <s v="2026"/>
    <x v="0"/>
    <x v="0"/>
    <x v="0"/>
    <x v="0"/>
    <s v="2 - Poder Ejecutivo"/>
    <s v="0206 - MINISTERIO DE EDUCACIÓN"/>
    <s v="0001 - MINISTERIO DE EDUCACION"/>
    <s v="4 - SERVICIOS SOCIALES"/>
    <s v="4.4 - Educación"/>
    <s v="4.4.09 - Enseñanza no atribuible a ningún nivel"/>
    <s v="2.3 - MATERIALES Y SUMINISTROS"/>
    <s v="2.3.6 - PRODUCTOS DE MINERALES, METÁLICOS Y NO METÁLICOS"/>
    <s v="N"/>
    <s v="00 - N/A"/>
    <s v="10 - FONDO GENERAL"/>
    <s v="99 - MULTIPROVINCIAL"/>
    <s v="(en blanco)"/>
    <n v="0"/>
    <n v="0"/>
  </r>
  <r>
    <s v="2026"/>
    <x v="0"/>
    <x v="0"/>
    <x v="0"/>
    <x v="0"/>
    <s v="2 - Poder Ejecutivo"/>
    <s v="0206 - MINISTERIO DE EDUCACIÓN"/>
    <s v="0001 - MINISTERIO DE EDUCACION"/>
    <s v="4 - SERVICIOS SOCIALES"/>
    <s v="4.4 - Educación"/>
    <s v="4.4.09 - Enseñanza no atribuible a ningún nivel"/>
    <s v="2.3 - MATERIALES Y SUMINISTROS"/>
    <s v="2.3.7 - COMBUSTIBLES, LUBRICANTES, PRODUCTOS QUÍMICOS Y CONEXOS"/>
    <s v="N"/>
    <s v="00 - N/A"/>
    <s v="10 - FONDO GENERAL"/>
    <s v="99 - MULTIPROVINCIAL"/>
    <s v="(en blanco)"/>
    <n v="1316810"/>
    <n v="0"/>
  </r>
  <r>
    <s v="2026"/>
    <x v="0"/>
    <x v="0"/>
    <x v="0"/>
    <x v="0"/>
    <s v="2 - Poder Ejecutivo"/>
    <s v="0206 - MINISTERIO DE EDUCACIÓN"/>
    <s v="0001 - MINISTERIO DE EDUCACION"/>
    <s v="4 - SERVICIOS SOCIALES"/>
    <s v="4.4 - Educación"/>
    <s v="4.4.09 - Enseñanza no atribuible a ningún nivel"/>
    <s v="2.3 - MATERIALES Y SUMINISTROS"/>
    <s v="2.3.9 - PRODUCTOS Y ÚTILES VARIOS"/>
    <s v="N"/>
    <s v="00 - N/A"/>
    <s v="10 - FONDO GENERAL"/>
    <s v="99 - MULTIPROVINCIAL"/>
    <s v="(en blanco)"/>
    <n v="1310000"/>
    <n v="257056.98"/>
  </r>
  <r>
    <s v="2026"/>
    <x v="0"/>
    <x v="0"/>
    <x v="0"/>
    <x v="0"/>
    <s v="2 - Poder Ejecutivo"/>
    <s v="0206 - MINISTERIO DE EDUCACIÓN"/>
    <s v="0001 - MINISTERIO DE EDUCACION"/>
    <s v="4 - SERVICIOS SOCIALES"/>
    <s v="4.4 - Educación"/>
    <s v="4.4.99 - Planificación, gestión y supervisión de la educación"/>
    <s v="2.1 - REMUNERACIONES Y CONTRIBUCIONES"/>
    <s v="2.1.1 - REMUNERACIONES"/>
    <s v="N"/>
    <s v="00 - N/A"/>
    <s v="10 - FONDO GENERAL"/>
    <s v="99 - MULTIPROVINCIAL"/>
    <s v="(en blanco)"/>
    <n v="27062520881"/>
    <n v="9179525323.6399956"/>
  </r>
  <r>
    <s v="2026"/>
    <x v="0"/>
    <x v="0"/>
    <x v="0"/>
    <x v="0"/>
    <s v="2 - Poder Ejecutivo"/>
    <s v="0206 - MINISTERIO DE EDUCACIÓN"/>
    <s v="0001 - MINISTERIO DE EDUCACION"/>
    <s v="4 - SERVICIOS SOCIALES"/>
    <s v="4.4 - Educación"/>
    <s v="4.4.99 - Planificación, gestión y supervisión de la educación"/>
    <s v="2.1 - REMUNERACIONES Y CONTRIBUCIONES"/>
    <s v="2.1.2 - SOBRESUELDOS"/>
    <s v="N"/>
    <s v="00 - N/A"/>
    <s v="10 - FONDO GENERAL"/>
    <s v="99 - MULTIPROVINCIAL"/>
    <s v="(en blanco)"/>
    <n v="3941924886"/>
    <n v="1650178377.9500005"/>
  </r>
  <r>
    <s v="2026"/>
    <x v="0"/>
    <x v="0"/>
    <x v="0"/>
    <x v="0"/>
    <s v="2 - Poder Ejecutivo"/>
    <s v="0206 - MINISTERIO DE EDUCACIÓN"/>
    <s v="0001 - MINISTERIO DE EDUCACION"/>
    <s v="4 - SERVICIOS SOCIALES"/>
    <s v="4.4 - Educación"/>
    <s v="4.4.99 - Planificación, gestión y supervisión de la educación"/>
    <s v="2.1 - REMUNERACIONES Y CONTRIBUCIONES"/>
    <s v="2.1.3 - DIETAS Y GASTOS DE REPRESENTACIÓN"/>
    <s v="N"/>
    <s v="00 - N/A"/>
    <s v="10 - FONDO GENERAL"/>
    <s v="99 - MULTIPROVINCIAL"/>
    <s v="(en blanco)"/>
    <n v="1680000"/>
    <n v="72000"/>
  </r>
  <r>
    <s v="2026"/>
    <x v="0"/>
    <x v="0"/>
    <x v="0"/>
    <x v="0"/>
    <s v="2 - Poder Ejecutivo"/>
    <s v="0206 - MINISTERIO DE EDUCACIÓN"/>
    <s v="0001 - MINISTERIO DE EDUCACION"/>
    <s v="4 - SERVICIOS SOCIALES"/>
    <s v="4.4 - Educación"/>
    <s v="4.4.99 - Planificación, gestión y supervisión de la educación"/>
    <s v="2.1 - REMUNERACIONES Y CONTRIBUCIONES"/>
    <s v="2.1.5 - CONTRIBUCIONES A LA SEGURIDAD SOCIAL"/>
    <s v="N"/>
    <s v="00 - N/A"/>
    <s v="10 - FONDO GENERAL"/>
    <s v="99 - MULTIPROVINCIAL"/>
    <s v="(en blanco)"/>
    <n v="2484223436"/>
    <n v="1488357387.890002"/>
  </r>
  <r>
    <s v="2026"/>
    <x v="0"/>
    <x v="0"/>
    <x v="0"/>
    <x v="0"/>
    <s v="2 - Poder Ejecutivo"/>
    <s v="0206 - MINISTERIO DE EDUCACIÓN"/>
    <s v="0001 - MINISTERIO DE EDUCACION"/>
    <s v="4 - SERVICIOS SOCIALES"/>
    <s v="4.4 - Educación"/>
    <s v="4.4.99 - Planificación, gestión y supervisión de la educación"/>
    <s v="2.2 - CONTRATACIÓN DE SERVICIOS"/>
    <s v="2.2.1 - SERVICIOS BÁSICOS"/>
    <s v="N"/>
    <s v="00 - N/A"/>
    <s v="10 - FONDO GENERAL"/>
    <s v="99 - MULTIPROVINCIAL"/>
    <s v="(en blanco)"/>
    <n v="2990828690"/>
    <n v="2915316966.5299983"/>
  </r>
  <r>
    <s v="2026"/>
    <x v="0"/>
    <x v="0"/>
    <x v="0"/>
    <x v="0"/>
    <s v="2 - Poder Ejecutivo"/>
    <s v="0206 - MINISTERIO DE EDUCACIÓN"/>
    <s v="0001 - MINISTERIO DE EDUCACION"/>
    <s v="4 - SERVICIOS SOCIALES"/>
    <s v="4.4 - Educación"/>
    <s v="4.4.99 - Planificación, gestión y supervisión de la educación"/>
    <s v="2.2 - CONTRATACIÓN DE SERVICIOS"/>
    <s v="2.2.2 - PUBLICIDAD, IMPRESIÓN Y ENCUADERNACIÓN"/>
    <s v="N"/>
    <s v="00 - N/A"/>
    <s v="10 - FONDO GENERAL"/>
    <s v="99 - MULTIPROVINCIAL"/>
    <s v="(en blanco)"/>
    <n v="927087711"/>
    <n v="358540220.38999999"/>
  </r>
  <r>
    <s v="2026"/>
    <x v="0"/>
    <x v="0"/>
    <x v="0"/>
    <x v="0"/>
    <s v="2 - Poder Ejecutivo"/>
    <s v="0206 - MINISTERIO DE EDUCACIÓN"/>
    <s v="0001 - MINISTERIO DE EDUCACION"/>
    <s v="4 - SERVICIOS SOCIALES"/>
    <s v="4.4 - Educación"/>
    <s v="4.4.99 - Planificación, gestión y supervisión de la educación"/>
    <s v="2.2 - CONTRATACIÓN DE SERVICIOS"/>
    <s v="2.2.3 - VIÁTICOS"/>
    <s v="N"/>
    <s v="00 - N/A"/>
    <s v="10 - FONDO GENERAL"/>
    <s v="99 - MULTIPROVINCIAL"/>
    <s v="(en blanco)"/>
    <n v="1094666091"/>
    <n v="324667830.98999995"/>
  </r>
  <r>
    <s v="2026"/>
    <x v="0"/>
    <x v="0"/>
    <x v="0"/>
    <x v="0"/>
    <s v="2 - Poder Ejecutivo"/>
    <s v="0206 - MINISTERIO DE EDUCACIÓN"/>
    <s v="0001 - MINISTERIO DE EDUCACION"/>
    <s v="4 - SERVICIOS SOCIALES"/>
    <s v="4.4 - Educación"/>
    <s v="4.4.99 - Planificación, gestión y supervisión de la educación"/>
    <s v="2.2 - CONTRATACIÓN DE SERVICIOS"/>
    <s v="2.2.4 - TRANSPORTE Y ALMACENAJE"/>
    <s v="N"/>
    <s v="00 - N/A"/>
    <s v="10 - FONDO GENERAL"/>
    <s v="99 - MULTIPROVINCIAL"/>
    <s v="(en blanco)"/>
    <n v="1682283148"/>
    <n v="587246761.29999983"/>
  </r>
  <r>
    <s v="2026"/>
    <x v="0"/>
    <x v="0"/>
    <x v="0"/>
    <x v="0"/>
    <s v="2 - Poder Ejecutivo"/>
    <s v="0206 - MINISTERIO DE EDUCACIÓN"/>
    <s v="0001 - MINISTERIO DE EDUCACION"/>
    <s v="4 - SERVICIOS SOCIALES"/>
    <s v="4.4 - Educación"/>
    <s v="4.4.99 - Planificación, gestión y supervisión de la educación"/>
    <s v="2.2 - CONTRATACIÓN DE SERVICIOS"/>
    <s v="2.2.5 - ALQUILERES Y RENTAS"/>
    <s v="N"/>
    <s v="00 - N/A"/>
    <s v="10 - FONDO GENERAL"/>
    <s v="99 - MULTIPROVINCIAL"/>
    <s v="(en blanco)"/>
    <n v="882344297"/>
    <n v="1415362272.0200014"/>
  </r>
  <r>
    <s v="2026"/>
    <x v="0"/>
    <x v="0"/>
    <x v="0"/>
    <x v="0"/>
    <s v="2 - Poder Ejecutivo"/>
    <s v="0206 - MINISTERIO DE EDUCACIÓN"/>
    <s v="0001 - MINISTERIO DE EDUCACION"/>
    <s v="4 - SERVICIOS SOCIALES"/>
    <s v="4.4 - Educación"/>
    <s v="4.4.99 - Planificación, gestión y supervisión de la educación"/>
    <s v="2.2 - CONTRATACIÓN DE SERVICIOS"/>
    <s v="2.2.6 - SEGUROS"/>
    <s v="N"/>
    <s v="00 - N/A"/>
    <s v="10 - FONDO GENERAL"/>
    <s v="99 - MULTIPROVINCIAL"/>
    <s v="(en blanco)"/>
    <n v="794514101"/>
    <n v="432660924.08999991"/>
  </r>
  <r>
    <s v="2026"/>
    <x v="0"/>
    <x v="0"/>
    <x v="0"/>
    <x v="0"/>
    <s v="2 - Poder Ejecutivo"/>
    <s v="0206 - MINISTERIO DE EDUCACIÓN"/>
    <s v="0001 - MINISTERIO DE EDUCACIO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00210287"/>
    <n v="40329925.590000004"/>
  </r>
  <r>
    <s v="2026"/>
    <x v="0"/>
    <x v="0"/>
    <x v="0"/>
    <x v="0"/>
    <s v="2 - Poder Ejecutivo"/>
    <s v="0206 - MINISTERIO DE EDUCACIÓN"/>
    <s v="0001 - MINISTERIO DE EDUCACIO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4521584275"/>
    <n v="687853810.58999979"/>
  </r>
  <r>
    <s v="2026"/>
    <x v="0"/>
    <x v="0"/>
    <x v="0"/>
    <x v="0"/>
    <s v="2 - Poder Ejecutivo"/>
    <s v="0206 - MINISTERIO DE EDUCACIÓN"/>
    <s v="0001 - MINISTERIO DE EDUCACION"/>
    <s v="4 - SERVICIOS SOCIALES"/>
    <s v="4.4 - Educación"/>
    <s v="4.4.99 - Planificación, gestión y supervisión de la educación"/>
    <s v="2.2 - CONTRATACIÓN DE SERVICIOS"/>
    <s v="2.2.9 - OTRAS CONTRATACIONES DE SERVICIOS"/>
    <s v="N"/>
    <s v="00 - N/A"/>
    <s v="10 - FONDO GENERAL"/>
    <s v="99 - MULTIPROVINCIAL"/>
    <s v="(en blanco)"/>
    <n v="450389647"/>
    <n v="151374152.86000001"/>
  </r>
  <r>
    <s v="2026"/>
    <x v="0"/>
    <x v="0"/>
    <x v="0"/>
    <x v="0"/>
    <s v="2 - Poder Ejecutivo"/>
    <s v="0206 - MINISTERIO DE EDUCACIÓN"/>
    <s v="0001 - MINISTERIO DE EDUCACION"/>
    <s v="4 - SERVICIOS SOCIALES"/>
    <s v="4.4 - Educación"/>
    <s v="4.4.99 - Planificación, gestión y supervisión de la educación"/>
    <s v="2.3 - MATERIALES Y SUMINISTROS"/>
    <s v="2.3.1 - ALIMENTOS Y PRODUCTOS AGROFORESTALES"/>
    <s v="N"/>
    <s v="00 - N/A"/>
    <s v="10 - FONDO GENERAL"/>
    <s v="99 - MULTIPROVINCIAL"/>
    <s v="(en blanco)"/>
    <n v="2356575"/>
    <n v="2564203.3199999998"/>
  </r>
  <r>
    <s v="2026"/>
    <x v="0"/>
    <x v="0"/>
    <x v="0"/>
    <x v="0"/>
    <s v="2 - Poder Ejecutivo"/>
    <s v="0206 - MINISTERIO DE EDUCACIÓN"/>
    <s v="0001 - MINISTERIO DE EDUCACION"/>
    <s v="4 - SERVICIOS SOCIALES"/>
    <s v="4.4 - Educación"/>
    <s v="4.4.99 - Planificación, gestión y supervisión de la educación"/>
    <s v="2.3 - MATERIALES Y SUMINISTROS"/>
    <s v="2.3.2 - TEXTILES Y VESTUARIOS"/>
    <s v="N"/>
    <s v="00 - N/A"/>
    <s v="10 - FONDO GENERAL"/>
    <s v="99 - MULTIPROVINCIAL"/>
    <s v="(en blanco)"/>
    <n v="158910486"/>
    <n v="3266888.7600000007"/>
  </r>
  <r>
    <s v="2026"/>
    <x v="0"/>
    <x v="0"/>
    <x v="0"/>
    <x v="0"/>
    <s v="2 - Poder Ejecutivo"/>
    <s v="0206 - MINISTERIO DE EDUCACIÓN"/>
    <s v="0001 - MINISTERIO DE EDUCACION"/>
    <s v="4 - SERVICIOS SOCIALES"/>
    <s v="4.4 - Educación"/>
    <s v="4.4.99 - Planificación, gestión y supervisión de la educación"/>
    <s v="2.3 - MATERIALES Y SUMINISTROS"/>
    <s v="2.3.3 - PAPEL, CARTÓN E IMPRESOS"/>
    <s v="N"/>
    <s v="00 - N/A"/>
    <s v="10 - FONDO GENERAL"/>
    <s v="99 - MULTIPROVINCIAL"/>
    <s v="(en blanco)"/>
    <n v="124487769"/>
    <n v="8134828.04"/>
  </r>
  <r>
    <s v="2026"/>
    <x v="0"/>
    <x v="0"/>
    <x v="0"/>
    <x v="0"/>
    <s v="2 - Poder Ejecutivo"/>
    <s v="0206 - MINISTERIO DE EDUCACIÓN"/>
    <s v="0001 - MINISTERIO DE EDUCACION"/>
    <s v="4 - SERVICIOS SOCIALES"/>
    <s v="4.4 - Educación"/>
    <s v="4.4.99 - Planificación, gestión y supervisión de la educación"/>
    <s v="2.3 - MATERIALES Y SUMINISTROS"/>
    <s v="2.3.4 - PRODUCTOS FARMACÉUTICOS"/>
    <s v="N"/>
    <s v="00 - N/A"/>
    <s v="10 - FONDO GENERAL"/>
    <s v="99 - MULTIPROVINCIAL"/>
    <s v="(en blanco)"/>
    <n v="0"/>
    <n v="0"/>
  </r>
  <r>
    <s v="2026"/>
    <x v="0"/>
    <x v="0"/>
    <x v="0"/>
    <x v="0"/>
    <s v="2 - Poder Ejecutivo"/>
    <s v="0206 - MINISTERIO DE EDUCACIÓN"/>
    <s v="0001 - MINISTERIO DE EDUCACION"/>
    <s v="4 - SERVICIOS SOCIALES"/>
    <s v="4.4 - Educación"/>
    <s v="4.4.99 - Planificación, gestión y supervisión de la educación"/>
    <s v="2.3 - MATERIALES Y SUMINISTROS"/>
    <s v="2.3.5 - CUERO, CAUCHO Y PLÁSTICO"/>
    <s v="N"/>
    <s v="00 - N/A"/>
    <s v="10 - FONDO GENERAL"/>
    <s v="99 - MULTIPROVINCIAL"/>
    <s v="(en blanco)"/>
    <n v="34710524"/>
    <n v="3172958.5300000003"/>
  </r>
  <r>
    <s v="2026"/>
    <x v="0"/>
    <x v="0"/>
    <x v="0"/>
    <x v="0"/>
    <s v="2 - Poder Ejecutivo"/>
    <s v="0206 - MINISTERIO DE EDUCACIÓN"/>
    <s v="0001 - MINISTERIO DE EDUCACION"/>
    <s v="4 - SERVICIOS SOCIALES"/>
    <s v="4.4 - Educación"/>
    <s v="4.4.99 - Planificación, gestión y supervisión de la educación"/>
    <s v="2.3 - MATERIALES Y SUMINISTROS"/>
    <s v="2.3.6 - PRODUCTOS DE MINERALES, METÁLICOS Y NO METÁLICOS"/>
    <s v="N"/>
    <s v="00 - N/A"/>
    <s v="10 - FONDO GENERAL"/>
    <s v="99 - MULTIPROVINCIAL"/>
    <s v="(en blanco)"/>
    <n v="3837204"/>
    <n v="2663442.06"/>
  </r>
  <r>
    <s v="2026"/>
    <x v="0"/>
    <x v="0"/>
    <x v="0"/>
    <x v="0"/>
    <s v="2 - Poder Ejecutivo"/>
    <s v="0206 - MINISTERIO DE EDUCACIÓN"/>
    <s v="0001 - MINISTERIO DE EDUCACION"/>
    <s v="4 - SERVICIOS SOCIALES"/>
    <s v="4.4 - Educación"/>
    <s v="4.4.99 - Planificación, gestión y supervisión de la educación"/>
    <s v="2.3 - MATERIALES Y SUMINISTROS"/>
    <s v="2.3.7 - COMBUSTIBLES, LUBRICANTES, PRODUCTOS QUÍMICOS Y CONEXOS"/>
    <s v="N"/>
    <s v="00 - N/A"/>
    <s v="10 - FONDO GENERAL"/>
    <s v="99 - MULTIPROVINCIAL"/>
    <s v="(en blanco)"/>
    <n v="666216091"/>
    <n v="32907669.969999999"/>
  </r>
  <r>
    <s v="2026"/>
    <x v="0"/>
    <x v="0"/>
    <x v="0"/>
    <x v="0"/>
    <s v="2 - Poder Ejecutivo"/>
    <s v="0206 - MINISTERIO DE EDUCACIÓN"/>
    <s v="0001 - MINISTERIO DE EDUCACION"/>
    <s v="4 - SERVICIOS SOCIALES"/>
    <s v="4.4 - Educación"/>
    <s v="4.4.99 - Planificación, gestión y supervisión de la educación"/>
    <s v="2.3 - MATERIALES Y SUMINISTROS"/>
    <s v="2.3.9 - PRODUCTOS Y ÚTILES VARIOS"/>
    <s v="N"/>
    <s v="00 - N/A"/>
    <s v="10 - FONDO GENERAL"/>
    <s v="99 - MULTIPROVINCIAL"/>
    <s v="(en blanco)"/>
    <n v="181646908"/>
    <n v="51867070.86999999"/>
  </r>
  <r>
    <s v="2026"/>
    <x v="0"/>
    <x v="0"/>
    <x v="0"/>
    <x v="0"/>
    <s v="2 - Poder Ejecutivo"/>
    <s v="0206 - MINISTERIO DE EDUCACIÓN"/>
    <s v="0001 - MINISTERIO DE EDUCACION"/>
    <s v="4 - SERVICIOS SOCIALES"/>
    <s v="4.6 - Equidad de género"/>
    <s v="4.6.03 - Acciones para una cultura de igualdad de género."/>
    <s v="2.1 - REMUNERACIONES Y CONTRIBUCIONES"/>
    <s v="2.1.1 - REMUNERACIONES"/>
    <s v="N"/>
    <s v="00 - N/A"/>
    <s v="10 - FONDO GENERAL"/>
    <s v="99 - MULTIPROVINCIAL"/>
    <s v="(en blanco)"/>
    <n v="25217145"/>
    <n v="13146952.870000003"/>
  </r>
  <r>
    <s v="2026"/>
    <x v="0"/>
    <x v="0"/>
    <x v="0"/>
    <x v="0"/>
    <s v="2 - Poder Ejecutivo"/>
    <s v="0206 - MINISTERIO DE EDUCACIÓN"/>
    <s v="0001 - MINISTERIO DE EDUCACION"/>
    <s v="4 - SERVICIOS SOCIALES"/>
    <s v="4.6 - Equidad de género"/>
    <s v="4.6.03 - Acciones para una cultura de igualdad de género."/>
    <s v="2.1 - REMUNERACIONES Y CONTRIBUCIONES"/>
    <s v="2.1.5 - CONTRIBUCIONES A LA SEGURIDAD SOCIAL"/>
    <s v="N"/>
    <s v="00 - N/A"/>
    <s v="10 - FONDO GENERAL"/>
    <s v="99 - MULTIPROVINCIAL"/>
    <s v="(en blanco)"/>
    <n v="3809016"/>
    <n v="2160005.42"/>
  </r>
  <r>
    <s v="2026"/>
    <x v="0"/>
    <x v="0"/>
    <x v="0"/>
    <x v="0"/>
    <s v="2 - Poder Ejecutivo"/>
    <s v="0206 - MINISTERIO DE EDUCACIÓN"/>
    <s v="0001 - MINISTERIO DE EDUCACION"/>
    <s v="4 - SERVICIOS SOCIALES"/>
    <s v="4.6 - Equidad de género"/>
    <s v="4.6.03 - Acciones para una cultura de igualdad de género."/>
    <s v="2.2 - CONTRATACIÓN DE SERVICIOS"/>
    <s v="2.2.2 - PUBLICIDAD, IMPRESIÓN Y ENCUADERNACIÓN"/>
    <s v="N"/>
    <s v="00 - N/A"/>
    <s v="10 - FONDO GENERAL"/>
    <s v="99 - MULTIPROVINCIAL"/>
    <s v="(en blanco)"/>
    <n v="10430000"/>
    <n v="0"/>
  </r>
  <r>
    <s v="2026"/>
    <x v="0"/>
    <x v="0"/>
    <x v="0"/>
    <x v="0"/>
    <s v="2 - Poder Ejecutivo"/>
    <s v="0206 - MINISTERIO DE EDUCACIÓN"/>
    <s v="0001 - MINISTERIO DE EDUCACION"/>
    <s v="4 - SERVICIOS SOCIALES"/>
    <s v="4.6 - Equidad de género"/>
    <s v="4.6.03 - Acciones para una cultura de igualdad de género."/>
    <s v="2.2 - CONTRATACIÓN DE SERVICIOS"/>
    <s v="2.2.3 - VIÁTICOS"/>
    <s v="N"/>
    <s v="00 - N/A"/>
    <s v="10 - FONDO GENERAL"/>
    <s v="99 - MULTIPROVINCIAL"/>
    <s v="(en blanco)"/>
    <n v="2798300"/>
    <n v="119923.75"/>
  </r>
  <r>
    <s v="2026"/>
    <x v="0"/>
    <x v="0"/>
    <x v="0"/>
    <x v="0"/>
    <s v="2 - Poder Ejecutivo"/>
    <s v="0206 - MINISTERIO DE EDUCACIÓN"/>
    <s v="0001 - MINISTERIO DE EDUCACION"/>
    <s v="4 - SERVICIOS SOCIALES"/>
    <s v="4.6 - Equidad de género"/>
    <s v="4.6.03 - Acciones para una cultura de igualdad de género."/>
    <s v="2.2 - CONTRATACIÓN DE SERVICIOS"/>
    <s v="2.2.4 - TRANSPORTE Y ALMACENAJE"/>
    <s v="N"/>
    <s v="00 - N/A"/>
    <s v="10 - FONDO GENERAL"/>
    <s v="99 - MULTIPROVINCIAL"/>
    <s v="(en blanco)"/>
    <n v="7162840"/>
    <n v="0"/>
  </r>
  <r>
    <s v="2026"/>
    <x v="0"/>
    <x v="0"/>
    <x v="0"/>
    <x v="0"/>
    <s v="2 - Poder Ejecutivo"/>
    <s v="0206 - MINISTERIO DE EDUCACIÓN"/>
    <s v="0001 - MINISTERIO DE EDUCACION"/>
    <s v="4 - SERVICIOS SOCIALES"/>
    <s v="4.6 - Equidad de género"/>
    <s v="4.6.03 - Acciones para una cultura de igualdad de género."/>
    <s v="2.2 - CONTRATACIÓN DE SERVICIOS"/>
    <s v="2.2.5 - ALQUILERES Y RENTAS"/>
    <s v="N"/>
    <s v="00 - N/A"/>
    <s v="10 - FONDO GENERAL"/>
    <s v="99 - MULTIPROVINCIAL"/>
    <s v="(en blanco)"/>
    <n v="972800"/>
    <n v="0"/>
  </r>
  <r>
    <s v="2026"/>
    <x v="0"/>
    <x v="0"/>
    <x v="0"/>
    <x v="0"/>
    <s v="2 - Poder Ejecutivo"/>
    <s v="0206 - MINISTERIO DE EDUCACIÓN"/>
    <s v="0001 - MINISTERIO DE EDUCACION"/>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4100000"/>
    <n v="2783083.92"/>
  </r>
  <r>
    <s v="2026"/>
    <x v="0"/>
    <x v="0"/>
    <x v="0"/>
    <x v="0"/>
    <s v="2 - Poder Ejecutivo"/>
    <s v="0206 - MINISTERIO DE EDUCACIÓN"/>
    <s v="0001 - MINISTERIO DE EDUCACION"/>
    <s v="4 - SERVICIOS SOCIALES"/>
    <s v="4.6 - Equidad de género"/>
    <s v="4.6.03 - Acciones para una cultura de igualdad de género."/>
    <s v="2.2 - CONTRATACIÓN DE SERVICIOS"/>
    <s v="2.2.9 - OTRAS CONTRATACIONES DE SERVICIOS"/>
    <s v="N"/>
    <s v="00 - N/A"/>
    <s v="10 - FONDO GENERAL"/>
    <s v="99 - MULTIPROVINCIAL"/>
    <s v="(en blanco)"/>
    <n v="14559000"/>
    <n v="1325707.6000000001"/>
  </r>
  <r>
    <s v="2026"/>
    <x v="0"/>
    <x v="0"/>
    <x v="0"/>
    <x v="0"/>
    <s v="2 - Poder Ejecutivo"/>
    <s v="0206 - MINISTERIO DE EDUCACIÓN"/>
    <s v="0001 - MINISTERIO DE EDUCACION"/>
    <s v="4 - SERVICIOS SOCIALES"/>
    <s v="4.6 - Equidad de género"/>
    <s v="4.6.03 - Acciones para una cultura de igualdad de género."/>
    <s v="2.3 - MATERIALES Y SUMINISTROS"/>
    <s v="2.3.2 - TEXTILES Y VESTUARIOS"/>
    <s v="N"/>
    <s v="00 - N/A"/>
    <s v="10 - FONDO GENERAL"/>
    <s v="99 - MULTIPROVINCIAL"/>
    <s v="(en blanco)"/>
    <n v="5720000"/>
    <n v="0"/>
  </r>
  <r>
    <s v="2026"/>
    <x v="0"/>
    <x v="0"/>
    <x v="0"/>
    <x v="0"/>
    <s v="2 - Poder Ejecutivo"/>
    <s v="0206 - MINISTERIO DE EDUCACIÓN"/>
    <s v="0001 - MINISTERIO DE EDUCACION"/>
    <s v="4 - SERVICIOS SOCIALES"/>
    <s v="4.6 - Equidad de género"/>
    <s v="4.6.03 - Acciones para una cultura de igualdad de género."/>
    <s v="2.3 - MATERIALES Y SUMINISTROS"/>
    <s v="2.3.3 - PAPEL, CARTÓN E IMPRESOS"/>
    <s v="N"/>
    <s v="00 - N/A"/>
    <s v="10 - FONDO GENERAL"/>
    <s v="99 - MULTIPROVINCIAL"/>
    <s v="(en blanco)"/>
    <n v="169250"/>
    <n v="0"/>
  </r>
  <r>
    <s v="2026"/>
    <x v="0"/>
    <x v="0"/>
    <x v="0"/>
    <x v="0"/>
    <s v="2 - Poder Ejecutivo"/>
    <s v="0206 - MINISTERIO DE EDUCACIÓN"/>
    <s v="0001 - MINISTERIO DE EDUCACION"/>
    <s v="4 - SERVICIOS SOCIALES"/>
    <s v="4.6 - Equidad de género"/>
    <s v="4.6.03 - Acciones para una cultura de igualdad de género."/>
    <s v="2.3 - MATERIALES Y SUMINISTROS"/>
    <s v="2.3.6 - PRODUCTOS DE MINERALES, METÁLICOS Y NO METÁLICOS"/>
    <s v="N"/>
    <s v="00 - N/A"/>
    <s v="10 - FONDO GENERAL"/>
    <s v="99 - MULTIPROVINCIAL"/>
    <s v="(en blanco)"/>
    <n v="25000"/>
    <n v="0"/>
  </r>
  <r>
    <s v="2026"/>
    <x v="0"/>
    <x v="0"/>
    <x v="0"/>
    <x v="0"/>
    <s v="2 - Poder Ejecutivo"/>
    <s v="0206 - MINISTERIO DE EDUCACIÓN"/>
    <s v="0001 - MINISTERIO DE EDUCACION"/>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987000"/>
    <n v="0"/>
  </r>
  <r>
    <s v="2026"/>
    <x v="0"/>
    <x v="0"/>
    <x v="0"/>
    <x v="0"/>
    <s v="2 - Poder Ejecutivo"/>
    <s v="0206 - MINISTERIO DE EDUCACIÓN"/>
    <s v="0001 - MINISTERIO DE EDUCACION"/>
    <s v="4 - SERVICIOS SOCIALES"/>
    <s v="4.6 - Equidad de género"/>
    <s v="4.6.03 - Acciones para una cultura de igualdad de género."/>
    <s v="2.3 - MATERIALES Y SUMINISTROS"/>
    <s v="2.3.9 - PRODUCTOS Y ÚTILES VARIOS"/>
    <s v="N"/>
    <s v="00 - N/A"/>
    <s v="10 - FONDO GENERAL"/>
    <s v="99 - MULTIPROVINCIAL"/>
    <s v="(en blanco)"/>
    <n v="2262584"/>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2684750"/>
    <n v="122023.78"/>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3 - VIÁTICOS"/>
    <s v="N"/>
    <s v="00 - N/A"/>
    <s v="10 - FONDO GENERAL"/>
    <s v="99 - MULTIPROVINCIAL"/>
    <s v="(en blanco)"/>
    <n v="1590200"/>
    <n v="491852"/>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4 - TRANSPORTE Y ALMACENAJE"/>
    <s v="N"/>
    <s v="00 - N/A"/>
    <s v="10 - FONDO GENERAL"/>
    <s v="99 - MULTIPROVINCIAL"/>
    <s v="(en blanco)"/>
    <n v="600000"/>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5 - ALQUILERES Y RENTAS"/>
    <s v="N"/>
    <s v="00 - N/A"/>
    <s v="10 - FONDO GENERAL"/>
    <s v="99 - MULTIPROVINCIAL"/>
    <s v="(en blanco)"/>
    <n v="8224000"/>
    <n v="490000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75596500"/>
    <n v="5868566.4499999993"/>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2 - TEXTILES Y VESTUARIOS"/>
    <s v="N"/>
    <s v="00 - N/A"/>
    <s v="10 - FONDO GENERAL"/>
    <s v="99 - MULTIPROVINCIAL"/>
    <s v="(en blanco)"/>
    <n v="6639250"/>
    <n v="645223.23"/>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3 - PAPEL, CARTÓN E IMPRESOS"/>
    <s v="N"/>
    <s v="00 - N/A"/>
    <s v="10 - FONDO GENERAL"/>
    <s v="99 - MULTIPROVINCIAL"/>
    <s v="(en blanco)"/>
    <n v="500000"/>
    <n v="311895.90000000002"/>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6 - PRODUCTOS DE MINERALES, METÁLICOS Y NO METÁLICOS"/>
    <s v="N"/>
    <s v="00 - N/A"/>
    <s v="10 - FONDO GENERAL"/>
    <s v="99 - MULTIPROVINCIAL"/>
    <s v="(en blanco)"/>
    <n v="0"/>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9 - PRODUCTOS Y ÚTILES VARIOS"/>
    <s v="N"/>
    <s v="00 - N/A"/>
    <s v="10 - FONDO GENERAL"/>
    <s v="99 - MULTIPROVINCIAL"/>
    <s v="(en blanco)"/>
    <n v="36100057"/>
    <n v="14410619.6"/>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1 - REMUNERACIONES"/>
    <s v="N"/>
    <s v="00 - N/A"/>
    <s v="10 - FONDO GENERAL"/>
    <s v="99 - MULTIPROVINCIAL"/>
    <s v="(en blanco)"/>
    <n v="443499615"/>
    <n v="213913459.97000003"/>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2 - SOBRESUELDOS"/>
    <s v="N"/>
    <s v="00 - N/A"/>
    <s v="10 - FONDO GENERAL"/>
    <s v="99 - MULTIPROVINCIAL"/>
    <s v="(en blanco)"/>
    <n v="60179540"/>
    <n v="29303376.259999998"/>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5 - CONTRIBUCIONES A LA SEGURIDAD SOCIAL"/>
    <s v="N"/>
    <s v="00 - N/A"/>
    <s v="10 - FONDO GENERAL"/>
    <s v="99 - MULTIPROVINCIAL"/>
    <s v="(en blanco)"/>
    <n v="66350214"/>
    <n v="33375211.030000016"/>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1 - SERVICIOS BÁSICOS"/>
    <s v="N"/>
    <s v="00 - N/A"/>
    <s v="10 - FONDO GENERAL"/>
    <s v="99 - MULTIPROVINCIAL"/>
    <s v="(en blanco)"/>
    <n v="7000000"/>
    <n v="5382568.1399999987"/>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2 - PUBLICIDAD, IMPRESIÓN Y ENCUADERNACIÓN"/>
    <s v="N"/>
    <s v="00 - N/A"/>
    <s v="10 - FONDO GENERAL"/>
    <s v="99 - MULTIPROVINCIAL"/>
    <s v="(en blanco)"/>
    <n v="4800000"/>
    <n v="7464579.3400000008"/>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3 - VIÁTICOS"/>
    <s v="N"/>
    <s v="00 - N/A"/>
    <s v="10 - FONDO GENERAL"/>
    <s v="99 - MULTIPROVINCIAL"/>
    <s v="(en blanco)"/>
    <n v="4417000"/>
    <n v="5303463.3899999997"/>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4 - TRANSPORTE Y ALMACENAJE"/>
    <s v="N"/>
    <s v="00 - N/A"/>
    <s v="10 - FONDO GENERAL"/>
    <s v="99 - MULTIPROVINCIAL"/>
    <s v="(en blanco)"/>
    <n v="1540000"/>
    <n v="1947505.6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5 - ALQUILERES Y RENTAS"/>
    <s v="N"/>
    <s v="00 - N/A"/>
    <s v="10 - FONDO GENERAL"/>
    <s v="99 - MULTIPROVINCIAL"/>
    <s v="(en blanco)"/>
    <n v="12214396"/>
    <n v="10983738.92"/>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6 - SEGUROS"/>
    <s v="N"/>
    <s v="00 - N/A"/>
    <s v="10 - FONDO GENERAL"/>
    <s v="99 - MULTIPROVINCIAL"/>
    <s v="(en blanco)"/>
    <n v="6120000"/>
    <n v="4033569.859999999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9514615"/>
    <n v="49811319.439999998"/>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31818917"/>
    <n v="26218628.309999999"/>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9 - OTRAS CONTRATACIONES DE SERVICIOS"/>
    <s v="N"/>
    <s v="00 - N/A"/>
    <s v="10 - FONDO GENERAL"/>
    <s v="99 - MULTIPROVINCIAL"/>
    <s v="(en blanco)"/>
    <n v="19600000"/>
    <n v="15172453.789999999"/>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1 - ALIMENTOS Y PRODUCTOS AGROFORESTALES"/>
    <s v="N"/>
    <s v="00 - N/A"/>
    <s v="10 - FONDO GENERAL"/>
    <s v="99 - MULTIPROVINCIAL"/>
    <s v="(en blanco)"/>
    <n v="1291000"/>
    <n v="627933.87"/>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2 - TEXTILES Y VESTUARIOS"/>
    <s v="N"/>
    <s v="00 - N/A"/>
    <s v="10 - FONDO GENERAL"/>
    <s v="99 - MULTIPROVINCIAL"/>
    <s v="(en blanco)"/>
    <n v="1000000"/>
    <n v="3884619.38"/>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3 - PAPEL, CARTÓN E IMPRESOS"/>
    <s v="N"/>
    <s v="00 - N/A"/>
    <s v="10 - FONDO GENERAL"/>
    <s v="99 - MULTIPROVINCIAL"/>
    <s v="(en blanco)"/>
    <n v="0"/>
    <n v="77755.28"/>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5 - CUERO, CAUCHO Y PLÁSTICO"/>
    <s v="N"/>
    <s v="00 - N/A"/>
    <s v="10 - FONDO GENERAL"/>
    <s v="99 - MULTIPROVINCIAL"/>
    <s v="(en blanco)"/>
    <n v="300000"/>
    <n v="6053.75"/>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6 - PRODUCTOS DE MINERALES, METÁLICOS Y NO METÁLICOS"/>
    <s v="N"/>
    <s v="00 - N/A"/>
    <s v="10 - FONDO GENERAL"/>
    <s v="99 - MULTIPROVINCIAL"/>
    <s v="(en blanco)"/>
    <n v="0"/>
    <n v="1476204.52"/>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9230896"/>
    <n v="10328084.369999999"/>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9 - PRODUCTOS Y ÚTILES VARIOS"/>
    <s v="N"/>
    <s v="00 - N/A"/>
    <s v="10 - FONDO GENERAL"/>
    <s v="99 - MULTIPROVINCIAL"/>
    <s v="(en blanco)"/>
    <n v="1836248"/>
    <n v="24330050.530000009"/>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10 - FONDO GENERAL"/>
    <s v="99 - MULTIPROVINCIAL"/>
    <s v="(en blanco)"/>
    <n v="150838079"/>
    <n v="77663168.960000008"/>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20 - FONDOS CON DESTINO ESPECÍFICO"/>
    <s v="99 - MULTIPROVINCIAL"/>
    <s v="(en blanco)"/>
    <n v="104402746"/>
    <n v="54698628.369999997"/>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10 - FONDO GENERAL"/>
    <s v="99 - MULTIPROVINCIAL"/>
    <s v="(en blanco)"/>
    <n v="34125711"/>
    <n v="9740702.5199999996"/>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20 - FONDOS CON DESTINO ESPECÍFICO"/>
    <s v="99 - MULTIPROVINCIAL"/>
    <s v="(en blanco)"/>
    <n v="35130588"/>
    <n v="12021772.090000002"/>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21155531"/>
    <n v="11594556.85"/>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20 - FONDOS CON DESTINO ESPECÍFICO"/>
    <s v="99 - MULTIPROVINCIAL"/>
    <s v="(en blanco)"/>
    <n v="14501072"/>
    <n v="7704791.8299999991"/>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1 - SERVICIOS BÁSICOS"/>
    <s v="N"/>
    <s v="00 - N/A"/>
    <s v="10 - FONDO GENERAL"/>
    <s v="99 - MULTIPROVINCIAL"/>
    <s v="(en blanco)"/>
    <n v="10106376"/>
    <n v="5369676.6499999966"/>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2 - PUBLICIDAD, IMPRESIÓN Y ENCUADERNACIÓN"/>
    <s v="N"/>
    <s v="00 - N/A"/>
    <s v="20 - FONDOS CON DESTINO ESPECÍFICO"/>
    <s v="99 - MULTIPROVINCIAL"/>
    <s v="(en blanco)"/>
    <n v="4474750"/>
    <n v="1863485.5"/>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3 - VIÁTICOS"/>
    <s v="N"/>
    <s v="00 - N/A"/>
    <s v="20 - FONDOS CON DESTINO ESPECÍFICO"/>
    <s v="99 - MULTIPROVINCIAL"/>
    <s v="(en blanco)"/>
    <n v="120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4 - TRANSPORTE Y ALMACENAJE"/>
    <s v="N"/>
    <s v="00 - N/A"/>
    <s v="20 - FONDOS CON DESTINO ESPECÍFICO"/>
    <s v="99 - MULTIPROVINCIAL"/>
    <s v="(en blanco)"/>
    <n v="525000"/>
    <n v="10500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10 - FONDO GENERAL"/>
    <s v="99 - MULTIPROVINCIAL"/>
    <s v="(en blanco)"/>
    <n v="2814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20 - FONDOS CON DESTINO ESPECÍFICO"/>
    <s v="99 - MULTIPROVINCIAL"/>
    <s v="(en blanco)"/>
    <n v="11602000"/>
    <n v="2829381.2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6 - SEGUROS"/>
    <s v="N"/>
    <s v="00 - N/A"/>
    <s v="20 - FONDOS CON DESTINO ESPECÍFICO"/>
    <s v="99 - MULTIPROVINCIAL"/>
    <s v="(en blanco)"/>
    <n v="7239562"/>
    <n v="2371150.9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7 - SERVICIOS DE CONSERVACIÓN, REPARACIONES MENORES E INSTALACIONES TEMPORALES"/>
    <s v="N"/>
    <s v="00 - N/A"/>
    <s v="20 - FONDOS CON DESTINO ESPECÍFICO"/>
    <s v="99 - MULTIPROVINCIAL"/>
    <s v="(en blanco)"/>
    <n v="5575000"/>
    <n v="2043935.5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814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20 - FONDOS CON DESTINO ESPECÍFICO"/>
    <s v="99 - MULTIPROVINCIAL"/>
    <s v="(en blanco)"/>
    <n v="196128956"/>
    <n v="73337180.399999991"/>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9 - OTRAS CONTRATACIONES DE SERVICIOS"/>
    <s v="N"/>
    <s v="00 - N/A"/>
    <s v="20 - FONDOS CON DESTINO ESPECÍFICO"/>
    <s v="99 - MULTIPROVINCIAL"/>
    <s v="(en blanco)"/>
    <n v="12411000"/>
    <n v="4751923.62"/>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1 - ALIMENTOS Y PRODUCTOS AGROFORESTALES"/>
    <s v="N"/>
    <s v="00 - N/A"/>
    <s v="20 - FONDOS CON DESTINO ESPECÍFICO"/>
    <s v="99 - MULTIPROVINCIAL"/>
    <s v="(en blanco)"/>
    <n v="821000"/>
    <n v="723620.1"/>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2 - TEXTILES Y VESTUARIOS"/>
    <s v="N"/>
    <s v="00 - N/A"/>
    <s v="20 - FONDOS CON DESTINO ESPECÍFICO"/>
    <s v="99 - MULTIPROVINCIAL"/>
    <s v="(en blanco)"/>
    <n v="1633000"/>
    <n v="34663.68"/>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3 - PAPEL, CARTÓN E IMPRESOS"/>
    <s v="N"/>
    <s v="00 - N/A"/>
    <s v="20 - FONDOS CON DESTINO ESPECÍFICO"/>
    <s v="99 - MULTIPROVINCIAL"/>
    <s v="(en blanco)"/>
    <n v="3917880"/>
    <n v="756159.1399999999"/>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6 - PRODUCTOS DE MINERALES, METÁLICOS Y NO METÁLICOS"/>
    <s v="N"/>
    <s v="00 - N/A"/>
    <s v="20 - FONDOS CON DESTINO ESPECÍFICO"/>
    <s v="99 - MULTIPROVINCIAL"/>
    <s v="(en blanco)"/>
    <n v="104188"/>
    <n v="37433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9300000"/>
    <n v="549870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20 - FONDOS CON DESTINO ESPECÍFICO"/>
    <s v="99 - MULTIPROVINCIAL"/>
    <s v="(en blanco)"/>
    <n v="1252920"/>
    <n v="126475.36"/>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9 - PRODUCTOS Y ÚTILES VARIOS"/>
    <s v="N"/>
    <s v="00 - N/A"/>
    <s v="20 - FONDOS CON DESTINO ESPECÍFICO"/>
    <s v="99 - MULTIPROVINCIAL"/>
    <s v="(en blanco)"/>
    <n v="8325680"/>
    <n v="2603173.44"/>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1 - SERVICIOS BÁSICOS"/>
    <s v="N"/>
    <s v="00 - N/A"/>
    <s v="10 - FONDO GENERAL"/>
    <s v="99 - MULTIPROVINCIAL"/>
    <s v="(en blanco)"/>
    <n v="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2 - PUBLICIDAD, IMPRESIÓN Y ENCUADERNACIÓN"/>
    <s v="N"/>
    <s v="00 - N/A"/>
    <s v="20 - FONDOS CON DESTINO ESPECÍFICO"/>
    <s v="99 - MULTIPROVINCIAL"/>
    <s v="(en blanco)"/>
    <n v="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5 - ALQUILERES Y RENTAS"/>
    <s v="N"/>
    <s v="00 - N/A"/>
    <s v="20 - FONDOS CON DESTINO ESPECÍFICO"/>
    <s v="99 - MULTIPROVINCIAL"/>
    <s v="(en blanco)"/>
    <n v="11468008"/>
    <n v="2215402.1"/>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6 - SEGUROS"/>
    <s v="N"/>
    <s v="00 - N/A"/>
    <s v="10 - FONDO GENERAL"/>
    <s v="99 - MULTIPROVINCIAL"/>
    <s v="(en blanco)"/>
    <n v="698534397"/>
    <n v="638288507.91999996"/>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7 - SERVICIOS DE CONSERVACIÓN, REPARACIONES MENORES E INSTALACIONES TEMPORALES"/>
    <s v="N"/>
    <s v="00 - N/A"/>
    <s v="20 - FONDOS CON DESTINO ESPECÍFICO"/>
    <s v="99 - MULTIPROVINCIAL"/>
    <s v="(en blanco)"/>
    <n v="1120000"/>
    <n v="5760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8 - OTROS SERVICIOS NO INCLUIDOS EN CONCEPTOS ANTERIORES"/>
    <s v="N"/>
    <s v="00 - N/A"/>
    <s v="20 - FONDOS CON DESTINO ESPECÍFICO"/>
    <s v="99 - MULTIPROVINCIAL"/>
    <s v="(en blanco)"/>
    <n v="240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1 - ALIMENTOS Y PRODUCTOS AGROFORESTALES"/>
    <s v="N"/>
    <s v="00 - N/A"/>
    <s v="10 - FONDO GENERAL"/>
    <s v="99 - MULTIPROVINCIAL"/>
    <s v="(en blanco)"/>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2 - TEXTILES Y VESTUARIOS"/>
    <s v="N"/>
    <s v="00 - N/A"/>
    <s v="10 - FONDO GENERAL"/>
    <s v="99 - MULTIPROVINCIAL"/>
    <s v="(en blanco)"/>
    <n v="875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3 - PAPEL, CARTÓN E IMPRESOS"/>
    <s v="N"/>
    <s v="00 - N/A"/>
    <s v="10 - FONDO GENERAL"/>
    <s v="99 - MULTIPROVINCIAL"/>
    <s v="(en blanco)"/>
    <n v="65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10 - FONDO GENERAL"/>
    <s v="99 - MULTIPROVINCIAL"/>
    <s v="(en blanco)"/>
    <n v="1800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20 - FONDOS CON DESTINO ESPECÍFICO"/>
    <s v="99 - MULTIPROVINCIAL"/>
    <s v="(en blanco)"/>
    <n v="115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108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10 - FONDO GENERAL"/>
    <s v="99 - MULTIPROVINCIAL"/>
    <s v="(en blanco)"/>
    <n v="8674500"/>
    <n v="120109.4"/>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20 - FONDOS CON DESTINO ESPECÍFICO"/>
    <s v="99 - MULTIPROVINCIAL"/>
    <s v="(en blanco)"/>
    <n v="1229030"/>
    <n v="0"/>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1 - REMUNERACIONES"/>
    <s v="N"/>
    <s v="00 - N/A"/>
    <s v="10 - FONDO GENERAL"/>
    <s v="99 - MULTIPROVINCIAL"/>
    <s v="(en blanco)"/>
    <n v="201006455"/>
    <n v="100697379.88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2 - SOBRESUELDOS"/>
    <s v="N"/>
    <s v="00 - N/A"/>
    <s v="10 - FONDO GENERAL"/>
    <s v="99 - MULTIPROVINCIAL"/>
    <s v="(en blanco)"/>
    <n v="47503085"/>
    <n v="13780371.779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5 - CONTRIBUCIONES A LA SEGURIDAD SOCIAL"/>
    <s v="N"/>
    <s v="00 - N/A"/>
    <s v="10 - FONDO GENERAL"/>
    <s v="99 - MULTIPROVINCIAL"/>
    <s v="(en blanco)"/>
    <n v="29708207"/>
    <n v="14781063.53000000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1 - SERVICIOS BÁSICOS"/>
    <s v="N"/>
    <s v="00 - N/A"/>
    <s v="10 - FONDO GENERAL"/>
    <s v="99 - MULTIPROVINCIAL"/>
    <s v="(en blanco)"/>
    <n v="4796800"/>
    <n v="2768852.579999999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2 - PUBLICIDAD, IMPRESIÓN Y ENCUADERNACIÓN"/>
    <s v="N"/>
    <s v="00 - N/A"/>
    <s v="10 - FONDO GENERAL"/>
    <s v="99 - MULTIPROVINCIAL"/>
    <s v="(en blanco)"/>
    <n v="12597470"/>
    <n v="4150245.1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3 - VIÁTICOS"/>
    <s v="N"/>
    <s v="00 - N/A"/>
    <s v="10 - FONDO GENERAL"/>
    <s v="99 - MULTIPROVINCIAL"/>
    <s v="(en blanco)"/>
    <n v="10265110"/>
    <n v="3738618.2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4 - TRANSPORTE Y ALMACENAJE"/>
    <s v="N"/>
    <s v="00 - N/A"/>
    <s v="10 - FONDO GENERAL"/>
    <s v="99 - MULTIPROVINCIAL"/>
    <s v="(en blanco)"/>
    <n v="2170200"/>
    <n v="85000"/>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5 - ALQUILERES Y RENTAS"/>
    <s v="N"/>
    <s v="00 - N/A"/>
    <s v="10 - FONDO GENERAL"/>
    <s v="99 - MULTIPROVINCIAL"/>
    <s v="(en blanco)"/>
    <n v="3625000"/>
    <n v="5051494.9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6 - SEGUROS"/>
    <s v="N"/>
    <s v="00 - N/A"/>
    <s v="10 - FONDO GENERAL"/>
    <s v="99 - MULTIPROVINCIAL"/>
    <s v="(en blanco)"/>
    <n v="5784440"/>
    <n v="2326906.2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6200000"/>
    <n v="410409.5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45191100"/>
    <n v="16131609.61999999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9 - OTRAS CONTRATACIONES DE SERVICIOS"/>
    <s v="N"/>
    <s v="00 - N/A"/>
    <s v="10 - FONDO GENERAL"/>
    <s v="99 - MULTIPROVINCIAL"/>
    <s v="(en blanco)"/>
    <n v="23455156"/>
    <n v="13536456.58"/>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1 - ALIMENTOS Y PRODUCTOS AGROFORESTALES"/>
    <s v="N"/>
    <s v="00 - N/A"/>
    <s v="10 - FONDO GENERAL"/>
    <s v="99 - MULTIPROVINCIAL"/>
    <s v="(en blanco)"/>
    <n v="752000"/>
    <n v="329716.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2 - TEXTILES Y VESTUARIOS"/>
    <s v="N"/>
    <s v="00 - N/A"/>
    <s v="10 - FONDO GENERAL"/>
    <s v="99 - MULTIPROVINCIAL"/>
    <s v="(en blanco)"/>
    <n v="1999410"/>
    <n v="146848.6400000000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3 - PAPEL, CARTÓN E IMPRESOS"/>
    <s v="N"/>
    <s v="00 - N/A"/>
    <s v="10 - FONDO GENERAL"/>
    <s v="99 - MULTIPROVINCIAL"/>
    <s v="(en blanco)"/>
    <n v="1495760"/>
    <n v="513742.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4 - PRODUCTOS FARMACÉUTICOS"/>
    <s v="N"/>
    <s v="00 - N/A"/>
    <s v="10 - FONDO GENERAL"/>
    <s v="99 - MULTIPROVINCIAL"/>
    <s v="(en blanco)"/>
    <n v="45000"/>
    <n v="39995.5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5 - CUERO, CAUCHO Y PLÁSTICO"/>
    <s v="N"/>
    <s v="00 - N/A"/>
    <s v="10 - FONDO GENERAL"/>
    <s v="99 - MULTIPROVINCIAL"/>
    <s v="(en blanco)"/>
    <n v="458000"/>
    <n v="182943.3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6 - PRODUCTOS DE MINERALES, METÁLICOS Y NO METÁLICOS"/>
    <s v="N"/>
    <s v="00 - N/A"/>
    <s v="10 - FONDO GENERAL"/>
    <s v="99 - MULTIPROVINCIAL"/>
    <s v="(en blanco)"/>
    <n v="343502"/>
    <n v="10998.5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0151600"/>
    <n v="5117746.809999999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9 - PRODUCTOS Y ÚTILES VARIOS"/>
    <s v="N"/>
    <s v="00 - N/A"/>
    <s v="10 - FONDO GENERAL"/>
    <s v="99 - MULTIPROVINCIAL"/>
    <s v="(en blanco)"/>
    <n v="6261780"/>
    <n v="2255110.88"/>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5600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6910000"/>
    <n v="342520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21528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3 - MATERIALES Y SUMINISTROS"/>
    <s v="2.3.2 - TEXTILES Y VESTUARIOS"/>
    <s v="N"/>
    <s v="00 - N/A"/>
    <s v="10 - FONDO GENERAL"/>
    <s v="99 - MULTIPROVINCIAL"/>
    <s v="(en blanco)"/>
    <n v="45000"/>
    <n v="0"/>
  </r>
  <r>
    <s v="2026"/>
    <x v="0"/>
    <x v="0"/>
    <x v="0"/>
    <x v="0"/>
    <s v="2 - Poder Ejecutivo"/>
    <s v="0206 - MINISTERIO DE EDUCACIÓN"/>
    <s v="0007 - INSTITUTO NACIONAL DE FORMACIÓN Y CAPACITACIÓN MAGISTERIAL"/>
    <s v="4 - SERVICIOS SOCIALES"/>
    <s v="4.4 - Educación"/>
    <s v="4.4.02 - Educación primaria"/>
    <s v="2.2 - CONTRATACIÓN DE SERVICIOS"/>
    <s v="2.2.8 - OTROS SERVICIOS NO INCLUIDOS EN CONCEPTOS ANTERIORES"/>
    <s v="N"/>
    <s v="00 - N/A"/>
    <s v="10 - FONDO GENERAL"/>
    <s v="99 - MULTIPROVINCIAL"/>
    <s v="(en blanco)"/>
    <n v="449953272"/>
    <n v="659472025.1500001"/>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1 - REMUNERACIONES"/>
    <s v="N"/>
    <s v="00 - N/A"/>
    <s v="10 - FONDO GENERAL"/>
    <s v="99 - MULTIPROVINCIAL"/>
    <s v="(en blanco)"/>
    <n v="328892392"/>
    <n v="156065302.93000001"/>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2 - SOBRESUELDOS"/>
    <s v="N"/>
    <s v="00 - N/A"/>
    <s v="10 - FONDO GENERAL"/>
    <s v="99 - MULTIPROVINCIAL"/>
    <s v="(en blanco)"/>
    <n v="70997916"/>
    <n v="24924519.099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3 - DIETAS Y GASTOS DE REPRESENTACIÓN"/>
    <s v="N"/>
    <s v="00 - N/A"/>
    <s v="10 - FONDO GENERAL"/>
    <s v="99 - MULTIPROVINCIAL"/>
    <s v="(en blanco)"/>
    <n v="650500"/>
    <n v="150630.30000000002"/>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4 - GRATIFICACIONES Y BONIFICACIONES"/>
    <s v="N"/>
    <s v="00 - N/A"/>
    <s v="10 - FONDO GENERAL"/>
    <s v="99 - MULTIPROVINCIAL"/>
    <s v="(en blanco)"/>
    <n v="17520000"/>
    <n v="0"/>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43746049"/>
    <n v="23947851.949999999"/>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1 - SERVICIOS BÁSICOS"/>
    <s v="N"/>
    <s v="00 - N/A"/>
    <s v="10 - FONDO GENERAL"/>
    <s v="99 - MULTIPROVINCIAL"/>
    <s v="(en blanco)"/>
    <n v="8460000"/>
    <n v="4671771.33"/>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2 - PUBLICIDAD, IMPRESIÓN Y ENCUADERNACIÓN"/>
    <s v="N"/>
    <s v="00 - N/A"/>
    <s v="10 - FONDO GENERAL"/>
    <s v="99 - MULTIPROVINCIAL"/>
    <s v="(en blanco)"/>
    <n v="28961840"/>
    <n v="1073949.9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3 - VIÁTICOS"/>
    <s v="N"/>
    <s v="00 - N/A"/>
    <s v="10 - FONDO GENERAL"/>
    <s v="99 - MULTIPROVINCIAL"/>
    <s v="(en blanco)"/>
    <n v="22938500"/>
    <n v="3694562.2800000003"/>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4 - TRANSPORTE Y ALMACENAJE"/>
    <s v="N"/>
    <s v="00 - N/A"/>
    <s v="10 - FONDO GENERAL"/>
    <s v="99 - MULTIPROVINCIAL"/>
    <s v="(en blanco)"/>
    <n v="16100000"/>
    <n v="3083683.5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5 - ALQUILERES Y RENTAS"/>
    <s v="N"/>
    <s v="00 - N/A"/>
    <s v="10 - FONDO GENERAL"/>
    <s v="99 - MULTIPROVINCIAL"/>
    <s v="(en blanco)"/>
    <n v="36010760"/>
    <n v="3242649.24"/>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6 - SEGUROS"/>
    <s v="N"/>
    <s v="00 - N/A"/>
    <s v="10 - FONDO GENERAL"/>
    <s v="99 - MULTIPROVINCIAL"/>
    <s v="(en blanco)"/>
    <n v="57680000"/>
    <n v="26739695.550000001"/>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19084000"/>
    <n v="2658960.5800000005"/>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1976002349"/>
    <n v="1220262386.4800003"/>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9 - OTRAS CONTRATACIONES DE SERVICIOS"/>
    <s v="N"/>
    <s v="00 - N/A"/>
    <s v="10 - FONDO GENERAL"/>
    <s v="99 - MULTIPROVINCIAL"/>
    <s v="(en blanco)"/>
    <n v="33169280"/>
    <n v="17452633.170000002"/>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1 - ALIMENTOS Y PRODUCTOS AGROFORESTALES"/>
    <s v="N"/>
    <s v="00 - N/A"/>
    <s v="10 - FONDO GENERAL"/>
    <s v="99 - MULTIPROVINCIAL"/>
    <s v="(en blanco)"/>
    <n v="1987026"/>
    <n v="535106.07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2 - TEXTILES Y VESTUARIOS"/>
    <s v="N"/>
    <s v="00 - N/A"/>
    <s v="10 - FONDO GENERAL"/>
    <s v="99 - MULTIPROVINCIAL"/>
    <s v="(en blanco)"/>
    <n v="2441796"/>
    <n v="363398.9"/>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3 - PAPEL, CARTÓN E IMPRESOS"/>
    <s v="N"/>
    <s v="00 - N/A"/>
    <s v="10 - FONDO GENERAL"/>
    <s v="99 - MULTIPROVINCIAL"/>
    <s v="(en blanco)"/>
    <n v="2181540"/>
    <n v="632731.08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4 - PRODUCTOS FARMACÉUTICOS"/>
    <s v="N"/>
    <s v="00 - N/A"/>
    <s v="10 - FONDO GENERAL"/>
    <s v="99 - MULTIPROVINCIAL"/>
    <s v="(en blanco)"/>
    <n v="423852"/>
    <n v="153933.7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5 - CUERO, CAUCHO Y PLÁSTICO"/>
    <s v="N"/>
    <s v="00 - N/A"/>
    <s v="10 - FONDO GENERAL"/>
    <s v="99 - MULTIPROVINCIAL"/>
    <s v="(en blanco)"/>
    <n v="655000"/>
    <n v="229864"/>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6 - PRODUCTOS DE MINERALES, METÁLICOS Y NO METÁLICOS"/>
    <s v="N"/>
    <s v="00 - N/A"/>
    <s v="10 - FONDO GENERAL"/>
    <s v="99 - MULTIPROVINCIAL"/>
    <s v="(en blanco)"/>
    <n v="823405"/>
    <n v="306289.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15069040"/>
    <n v="5377514.3500000006"/>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9 - PRODUCTOS Y ÚTILES VARIOS"/>
    <s v="N"/>
    <s v="00 - N/A"/>
    <s v="10 - FONDO GENERAL"/>
    <s v="99 - MULTIPROVINCIAL"/>
    <s v="(en blanco)"/>
    <n v="15499695"/>
    <n v="7673340.9400000004"/>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2 - PUBLICIDAD, IMPRESIÓN Y ENCUADERNACIÓN"/>
    <s v="N"/>
    <s v="00 - N/A"/>
    <s v="10 - FONDO GENERAL"/>
    <s v="99 - MULTIPROVINCIAL"/>
    <s v="(en blanco)"/>
    <n v="280800"/>
    <n v="0"/>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1637200"/>
    <n v="175560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28573"/>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9156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772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2 - TEXTILES Y VESTUARIOS"/>
    <s v="N"/>
    <s v="00 - N/A"/>
    <s v="10 - FONDO GENERAL"/>
    <s v="99 - MULTIPROVINCIAL"/>
    <s v="(en blanco)"/>
    <n v="114728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5 - CUERO, CAUCHO Y PLÁSTICO"/>
    <s v="N"/>
    <s v="00 - N/A"/>
    <s v="10 - FONDO GENERAL"/>
    <s v="99 - MULTIPROVINCIAL"/>
    <s v="(en blanco)"/>
    <n v="600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12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9 - PRODUCTOS Y ÚTILES VARIOS"/>
    <s v="N"/>
    <s v="00 - N/A"/>
    <s v="10 - FONDO GENERAL"/>
    <s v="99 - MULTIPROVINCIAL"/>
    <s v="(en blanco)"/>
    <n v="2220300"/>
    <n v="1177439.3999999999"/>
  </r>
  <r>
    <s v="2026"/>
    <x v="0"/>
    <x v="0"/>
    <x v="0"/>
    <x v="0"/>
    <s v="2 - Poder Ejecutivo"/>
    <s v="0206 - MINISTERIO DE EDUCACIÓN"/>
    <s v="0008 - INSTITUTO SUPERIOR DE FORMACIÓN DOCENTE  SALOME UREÑA"/>
    <s v="4 - SERVICIOS SOCIALES"/>
    <s v="4.4 - Educación"/>
    <s v="4.4.04 - Educación superior"/>
    <s v="2.1 - REMUNERACIONES Y CONTRIBUCIONES"/>
    <s v="2.1.1 - REMUNERACIONES"/>
    <s v="N"/>
    <s v="00 - N/A"/>
    <s v="10 - FONDO GENERAL"/>
    <s v="99 - MULTIPROVINCIAL"/>
    <s v="(en blanco)"/>
    <n v="1294314163"/>
    <n v="735426376.10000002"/>
  </r>
  <r>
    <s v="2026"/>
    <x v="0"/>
    <x v="0"/>
    <x v="0"/>
    <x v="0"/>
    <s v="2 - Poder Ejecutivo"/>
    <s v="0206 - MINISTERIO DE EDUCACIÓN"/>
    <s v="0008 - INSTITUTO SUPERIOR DE FORMACIÓN DOCENTE  SALOME UREÑA"/>
    <s v="4 - SERVICIOS SOCIALES"/>
    <s v="4.4 - Educación"/>
    <s v="4.4.04 - Educación superior"/>
    <s v="2.1 - REMUNERACIONES Y CONTRIBUCIONES"/>
    <s v="2.1.2 - SOBRESUELDOS"/>
    <s v="N"/>
    <s v="00 - N/A"/>
    <s v="10 - FONDO GENERAL"/>
    <s v="99 - MULTIPROVINCIAL"/>
    <s v="(en blanco)"/>
    <n v="249110722"/>
    <n v="102875540.54000002"/>
  </r>
  <r>
    <s v="2026"/>
    <x v="0"/>
    <x v="0"/>
    <x v="0"/>
    <x v="0"/>
    <s v="2 - Poder Ejecutivo"/>
    <s v="0206 - MINISTERIO DE EDUCACIÓN"/>
    <s v="0008 - INSTITUTO SUPERIOR DE FORMACIÓN DOCENTE  SALOME UREÑA"/>
    <s v="4 - SERVICIOS SOCIALES"/>
    <s v="4.4 - Educación"/>
    <s v="4.4.04 - Educación superior"/>
    <s v="2.1 - REMUNERACIONES Y CONTRIBUCIONES"/>
    <s v="2.1.4 - GRATIFICACIONES Y BONIFICACIONES"/>
    <s v="N"/>
    <s v="00 - N/A"/>
    <s v="10 - FONDO GENERAL"/>
    <s v="99 - MULTIPROVINCIAL"/>
    <s v="(en blanco)"/>
    <n v="300000"/>
    <n v="0"/>
  </r>
  <r>
    <s v="2026"/>
    <x v="0"/>
    <x v="0"/>
    <x v="0"/>
    <x v="0"/>
    <s v="2 - Poder Ejecutivo"/>
    <s v="0206 - MINISTERIO DE EDUCACIÓN"/>
    <s v="0008 - INSTITUTO SUPERIOR DE FORMACIÓN DOCENTE  SALOME UREÑA"/>
    <s v="4 - SERVICIOS SOCIALES"/>
    <s v="4.4 - Educación"/>
    <s v="4.4.04 - Educación superior"/>
    <s v="2.1 - REMUNERACIONES Y CONTRIBUCIONES"/>
    <s v="2.1.5 - CONTRIBUCIONES A LA SEGURIDAD SOCIAL"/>
    <s v="N"/>
    <s v="00 - N/A"/>
    <s v="10 - FONDO GENERAL"/>
    <s v="99 - MULTIPROVINCIAL"/>
    <s v="(en blanco)"/>
    <n v="188520668"/>
    <n v="113980003.51999989"/>
  </r>
  <r>
    <s v="2026"/>
    <x v="0"/>
    <x v="0"/>
    <x v="0"/>
    <x v="0"/>
    <s v="2 - Poder Ejecutivo"/>
    <s v="0206 - MINISTERIO DE EDUCACIÓN"/>
    <s v="0008 - INSTITUTO SUPERIOR DE FORMACIÓN DOCENTE  SALOME UREÑA"/>
    <s v="4 - SERVICIOS SOCIALES"/>
    <s v="4.4 - Educación"/>
    <s v="4.4.04 - Educación superior"/>
    <s v="2.2 - CONTRATACIÓN DE SERVICIOS"/>
    <s v="2.2.1 - SERVICIOS BÁSICOS"/>
    <s v="N"/>
    <s v="00 - N/A"/>
    <s v="10 - FONDO GENERAL"/>
    <s v="99 - MULTIPROVINCIAL"/>
    <s v="(en blanco)"/>
    <n v="34900000"/>
    <n v="16414250.759999998"/>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10 - FONDO GENERAL"/>
    <s v="99 - MULTIPROVINCIAL"/>
    <s v="(en blanco)"/>
    <n v="25169627"/>
    <n v="3228122.61"/>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20 - FONDOS CON DESTINO ESPECÍFICO"/>
    <s v="99 - MULTIPROVINCIAL"/>
    <s v="(en blanco)"/>
    <n v="0"/>
    <n v="165500.9"/>
  </r>
  <r>
    <s v="2026"/>
    <x v="0"/>
    <x v="0"/>
    <x v="0"/>
    <x v="0"/>
    <s v="2 - Poder Ejecutivo"/>
    <s v="0206 - MINISTERIO DE EDUCACIÓN"/>
    <s v="0008 - INSTITUTO SUPERIOR DE FORMACIÓN DOCENTE  SALOME UREÑA"/>
    <s v="4 - SERVICIOS SOCIALES"/>
    <s v="4.4 - Educación"/>
    <s v="4.4.04 - Educación superior"/>
    <s v="2.2 - CONTRATACIÓN DE SERVICIOS"/>
    <s v="2.2.3 - VIÁTICOS"/>
    <s v="N"/>
    <s v="00 - N/A"/>
    <s v="10 - FONDO GENERAL"/>
    <s v="99 - MULTIPROVINCIAL"/>
    <s v="(en blanco)"/>
    <n v="6571782"/>
    <n v="4286504.5"/>
  </r>
  <r>
    <s v="2026"/>
    <x v="0"/>
    <x v="0"/>
    <x v="0"/>
    <x v="0"/>
    <s v="2 - Poder Ejecutivo"/>
    <s v="0206 - MINISTERIO DE EDUCACIÓN"/>
    <s v="0008 - INSTITUTO SUPERIOR DE FORMACIÓN DOCENTE  SALOME UREÑA"/>
    <s v="4 - SERVICIOS SOCIALES"/>
    <s v="4.4 - Educación"/>
    <s v="4.4.04 - Educación superior"/>
    <s v="2.2 - CONTRATACIÓN DE SERVICIOS"/>
    <s v="2.2.4 - TRANSPORTE Y ALMACENAJE"/>
    <s v="N"/>
    <s v="00 - N/A"/>
    <s v="10 - FONDO GENERAL"/>
    <s v="99 - MULTIPROVINCIAL"/>
    <s v="(en blanco)"/>
    <n v="16127828"/>
    <n v="2769917.21"/>
  </r>
  <r>
    <s v="2026"/>
    <x v="0"/>
    <x v="0"/>
    <x v="0"/>
    <x v="0"/>
    <s v="2 - Poder Ejecutivo"/>
    <s v="0206 - MINISTERIO DE EDUCACIÓN"/>
    <s v="0008 - INSTITUTO SUPERIOR DE FORMACIÓN DOCENTE  SALOME UREÑA"/>
    <s v="4 - SERVICIOS SOCIALES"/>
    <s v="4.4 - Educación"/>
    <s v="4.4.04 - Educación superior"/>
    <s v="2.2 - CONTRATACIÓN DE SERVICIOS"/>
    <s v="2.2.5 - ALQUILERES Y RENTAS"/>
    <s v="N"/>
    <s v="00 - N/A"/>
    <s v="10 - FONDO GENERAL"/>
    <s v="99 - MULTIPROVINCIAL"/>
    <s v="(en blanco)"/>
    <n v="131701284"/>
    <n v="14249004.43"/>
  </r>
  <r>
    <s v="2026"/>
    <x v="0"/>
    <x v="0"/>
    <x v="0"/>
    <x v="0"/>
    <s v="2 - Poder Ejecutivo"/>
    <s v="0206 - MINISTERIO DE EDUCACIÓN"/>
    <s v="0008 - INSTITUTO SUPERIOR DE FORMACIÓN DOCENTE  SALOME UREÑA"/>
    <s v="4 - SERVICIOS SOCIALES"/>
    <s v="4.4 - Educación"/>
    <s v="4.4.04 - Educación superior"/>
    <s v="2.2 - CONTRATACIÓN DE SERVICIOS"/>
    <s v="2.2.6 - SEGUROS"/>
    <s v="N"/>
    <s v="00 - N/A"/>
    <s v="10 - FONDO GENERAL"/>
    <s v="99 - MULTIPROVINCIAL"/>
    <s v="(en blanco)"/>
    <n v="42000000"/>
    <n v="19347403.429999996"/>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10 - FONDO GENERAL"/>
    <s v="99 - MULTIPROVINCIAL"/>
    <s v="(en blanco)"/>
    <n v="77176443"/>
    <n v="10595475.609999998"/>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318149.09999999998"/>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10 - FONDO GENERAL"/>
    <s v="99 - MULTIPROVINCIAL"/>
    <s v="(en blanco)"/>
    <n v="329272159"/>
    <n v="45057234.720000006"/>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20 - FONDOS CON DESTINO ESPECÍFICO"/>
    <s v="99 - MULTIPROVINCIAL"/>
    <s v="(en blanco)"/>
    <n v="2000000"/>
    <n v="471109.91000000003"/>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10 - FONDO GENERAL"/>
    <s v="99 - MULTIPROVINCIAL"/>
    <s v="(en blanco)"/>
    <n v="40590116"/>
    <n v="41654755.299999997"/>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20 - FONDOS CON DESTINO ESPECÍFICO"/>
    <s v="99 - MULTIPROVINCIAL"/>
    <s v="(en blanco)"/>
    <n v="4000000"/>
    <n v="1710231.21"/>
  </r>
  <r>
    <s v="2026"/>
    <x v="0"/>
    <x v="0"/>
    <x v="0"/>
    <x v="0"/>
    <s v="2 - Poder Ejecutivo"/>
    <s v="0206 - MINISTERIO DE EDUCACIÓN"/>
    <s v="0008 - INSTITUTO SUPERIOR DE FORMACIÓN DOCENTE  SALOME UREÑA"/>
    <s v="4 - SERVICIOS SOCIALES"/>
    <s v="4.4 - Educación"/>
    <s v="4.4.04 - Educación superior"/>
    <s v="2.3 - MATERIALES Y SUMINISTROS"/>
    <s v="2.3.1 - ALIMENTOS Y PRODUCTOS AGROFORESTALES"/>
    <s v="N"/>
    <s v="00 - N/A"/>
    <s v="10 - FONDO GENERAL"/>
    <s v="99 - MULTIPROVINCIAL"/>
    <s v="(en blanco)"/>
    <n v="119978717"/>
    <n v="37366184.539999999"/>
  </r>
  <r>
    <s v="2026"/>
    <x v="0"/>
    <x v="0"/>
    <x v="0"/>
    <x v="0"/>
    <s v="2 - Poder Ejecutivo"/>
    <s v="0206 - MINISTERIO DE EDUCACIÓN"/>
    <s v="0008 - INSTITUTO SUPERIOR DE FORMACIÓN DOCENTE  SALOME UREÑA"/>
    <s v="4 - SERVICIOS SOCIALES"/>
    <s v="4.4 - Educación"/>
    <s v="4.4.04 - Educación superior"/>
    <s v="2.3 - MATERIALES Y SUMINISTROS"/>
    <s v="2.3.2 - TEXTILES Y VESTUARIOS"/>
    <s v="N"/>
    <s v="00 - N/A"/>
    <s v="10 - FONDO GENERAL"/>
    <s v="99 - MULTIPROVINCIAL"/>
    <s v="(en blanco)"/>
    <n v="14653666"/>
    <n v="3356593.689999999"/>
  </r>
  <r>
    <s v="2026"/>
    <x v="0"/>
    <x v="0"/>
    <x v="0"/>
    <x v="0"/>
    <s v="2 - Poder Ejecutivo"/>
    <s v="0206 - MINISTERIO DE EDUCACIÓN"/>
    <s v="0008 - INSTITUTO SUPERIOR DE FORMACIÓN DOCENTE  SALOME UREÑA"/>
    <s v="4 - SERVICIOS SOCIALES"/>
    <s v="4.4 - Educación"/>
    <s v="4.4.04 - Educación superior"/>
    <s v="2.3 - MATERIALES Y SUMINISTROS"/>
    <s v="2.3.3 - PAPEL, CARTÓN E IMPRESOS"/>
    <s v="N"/>
    <s v="00 - N/A"/>
    <s v="10 - FONDO GENERAL"/>
    <s v="99 - MULTIPROVINCIAL"/>
    <s v="(en blanco)"/>
    <n v="18416052"/>
    <n v="2909949.3299999996"/>
  </r>
  <r>
    <s v="2026"/>
    <x v="0"/>
    <x v="0"/>
    <x v="0"/>
    <x v="0"/>
    <s v="2 - Poder Ejecutivo"/>
    <s v="0206 - MINISTERIO DE EDUCACIÓN"/>
    <s v="0008 - INSTITUTO SUPERIOR DE FORMACIÓN DOCENTE  SALOME UREÑA"/>
    <s v="4 - SERVICIOS SOCIALES"/>
    <s v="4.4 - Educación"/>
    <s v="4.4.04 - Educación superior"/>
    <s v="2.3 - MATERIALES Y SUMINISTROS"/>
    <s v="2.3.4 - PRODUCTOS FARMACÉUTICOS"/>
    <s v="N"/>
    <s v="00 - N/A"/>
    <s v="10 - FONDO GENERAL"/>
    <s v="99 - MULTIPROVINCIAL"/>
    <s v="(en blanco)"/>
    <n v="1273380"/>
    <n v="8726.630000000001"/>
  </r>
  <r>
    <s v="2026"/>
    <x v="0"/>
    <x v="0"/>
    <x v="0"/>
    <x v="0"/>
    <s v="2 - Poder Ejecutivo"/>
    <s v="0206 - MINISTERIO DE EDUCACIÓN"/>
    <s v="0008 - INSTITUTO SUPERIOR DE FORMACIÓN DOCENTE  SALOME UREÑA"/>
    <s v="4 - SERVICIOS SOCIALES"/>
    <s v="4.4 - Educación"/>
    <s v="4.4.04 - Educación superior"/>
    <s v="2.3 - MATERIALES Y SUMINISTROS"/>
    <s v="2.3.5 - CUERO, CAUCHO Y PLÁSTICO"/>
    <s v="N"/>
    <s v="00 - N/A"/>
    <s v="10 - FONDO GENERAL"/>
    <s v="99 - MULTIPROVINCIAL"/>
    <s v="(en blanco)"/>
    <n v="1632947"/>
    <n v="3280.37"/>
  </r>
  <r>
    <s v="2026"/>
    <x v="0"/>
    <x v="0"/>
    <x v="0"/>
    <x v="0"/>
    <s v="2 - Poder Ejecutivo"/>
    <s v="0206 - MINISTERIO DE EDUCACIÓN"/>
    <s v="0008 - INSTITUTO SUPERIOR DE FORMACIÓN DOCENTE  SALOME UREÑA"/>
    <s v="4 - SERVICIOS SOCIALES"/>
    <s v="4.4 - Educación"/>
    <s v="4.4.04 - Educación superior"/>
    <s v="2.3 - MATERIALES Y SUMINISTROS"/>
    <s v="2.3.6 - PRODUCTOS DE MINERALES, METÁLICOS Y NO METÁLICOS"/>
    <s v="N"/>
    <s v="00 - N/A"/>
    <s v="10 - FONDO GENERAL"/>
    <s v="99 - MULTIPROVINCIAL"/>
    <s v="(en blanco)"/>
    <n v="1005196"/>
    <n v="167083.21"/>
  </r>
  <r>
    <s v="2026"/>
    <x v="0"/>
    <x v="0"/>
    <x v="0"/>
    <x v="0"/>
    <s v="2 - Poder Ejecutivo"/>
    <s v="0206 - MINISTERIO DE EDUCACIÓN"/>
    <s v="0008 - INSTITUTO SUPERIOR DE FORMACIÓN DOCENTE  SALOME UREÑA"/>
    <s v="4 - SERVICIOS SOCIALES"/>
    <s v="4.4 - Educación"/>
    <s v="4.4.04 - Educación superior"/>
    <s v="2.3 - MATERIALES Y SUMINISTROS"/>
    <s v="2.3.7 - COMBUSTIBLES, LUBRICANTES, PRODUCTOS QUÍMICOS Y CONEXOS"/>
    <s v="N"/>
    <s v="00 - N/A"/>
    <s v="10 - FONDO GENERAL"/>
    <s v="99 - MULTIPROVINCIAL"/>
    <s v="(en blanco)"/>
    <n v="32784861"/>
    <n v="12489922.460000001"/>
  </r>
  <r>
    <s v="2026"/>
    <x v="0"/>
    <x v="0"/>
    <x v="0"/>
    <x v="0"/>
    <s v="2 - Poder Ejecutivo"/>
    <s v="0206 - MINISTERIO DE EDUCACIÓN"/>
    <s v="0008 - INSTITUTO SUPERIOR DE FORMACIÓN DOCENTE  SALOME UREÑA"/>
    <s v="4 - SERVICIOS SOCIALES"/>
    <s v="4.4 - Educación"/>
    <s v="4.4.04 - Educación superior"/>
    <s v="2.3 - MATERIALES Y SUMINISTROS"/>
    <s v="2.3.9 - PRODUCTOS Y ÚTILES VARIOS"/>
    <s v="N"/>
    <s v="00 - N/A"/>
    <s v="10 - FONDO GENERAL"/>
    <s v="99 - MULTIPROVINCIAL"/>
    <s v="(en blanco)"/>
    <n v="54722331"/>
    <n v="17554486.669999998"/>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2 - PUBLICIDAD, IMPRESIÓN Y ENCUADERNACIÓN"/>
    <s v="N"/>
    <s v="00 - N/A"/>
    <s v="10 - FONDO GENERAL"/>
    <s v="99 - MULTIPROVINCIAL"/>
    <s v="(en blanco)"/>
    <n v="616200"/>
    <n v="141305"/>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882400"/>
    <n v="99100"/>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9 - OTRAS CONTRATACIONES DE SERVICIOS"/>
    <s v="N"/>
    <s v="00 - N/A"/>
    <s v="10 - FONDO GENERAL"/>
    <s v="99 - MULTIPROVINCIAL"/>
    <s v="(en blanco)"/>
    <n v="356680"/>
    <n v="167222.39999999999"/>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1 - ALIMENTOS Y PRODUCTOS AGROFORESTALES"/>
    <s v="N"/>
    <s v="00 - N/A"/>
    <s v="10 - FONDO GENERAL"/>
    <s v="99 - MULTIPROVINCIAL"/>
    <s v="(en blanco)"/>
    <n v="92000"/>
    <n v="26550"/>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9 - PRODUCTOS Y ÚTILES VARIOS"/>
    <s v="N"/>
    <s v="00 - N/A"/>
    <s v="10 - FONDO GENERAL"/>
    <s v="99 - MULTIPROVINCIAL"/>
    <s v="(en blanco)"/>
    <n v="437030"/>
    <n v="89562"/>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1 - REMUNERACIONES"/>
    <s v="N"/>
    <s v="00 - N/A"/>
    <s v="10 - FONDO GENERAL"/>
    <s v="99 - MULTIPROVINCIAL"/>
    <s v="(en blanco)"/>
    <n v="147783581"/>
    <n v="310944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2 - SOBRESUELDOS"/>
    <s v="N"/>
    <s v="00 - N/A"/>
    <s v="10 - FONDO GENERAL"/>
    <s v="99 - MULTIPROVINCIAL"/>
    <s v="(en blanco)"/>
    <n v="22735935"/>
    <n v="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4 - GRATIFICACIONES Y BONIFICACIONES"/>
    <s v="N"/>
    <s v="00 - N/A"/>
    <s v="10 - FONDO GENERAL"/>
    <s v="99 - MULTIPROVINCIAL"/>
    <s v="(en blanco)"/>
    <n v="0"/>
    <n v="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5 - CONTRIBUCIONES A LA SEGURIDAD SOCIAL"/>
    <s v="N"/>
    <s v="00 - N/A"/>
    <s v="10 - FONDO GENERAL"/>
    <s v="99 - MULTIPROVINCIAL"/>
    <s v="(en blanco)"/>
    <n v="20994362"/>
    <n v="4769880.96"/>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1 - SERVICIOS BÁSICOS"/>
    <s v="N"/>
    <s v="00 - N/A"/>
    <s v="10 - FONDO GENERAL"/>
    <s v="99 - MULTIPROVINCIAL"/>
    <s v="(en blanco)"/>
    <n v="438375"/>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2 - PUBLICIDAD, IMPRESIÓN Y ENCUADERNACIÓN"/>
    <s v="N"/>
    <s v="00 - N/A"/>
    <s v="10 - FONDO GENERAL"/>
    <s v="99 - MULTIPROVINCIAL"/>
    <s v="(en blanco)"/>
    <n v="634620"/>
    <n v="241065.74"/>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3 - VIÁTICOS"/>
    <s v="N"/>
    <s v="00 - N/A"/>
    <s v="10 - FONDO GENERAL"/>
    <s v="99 - MULTIPROVINCIAL"/>
    <s v="(en blanco)"/>
    <n v="968310"/>
    <n v="243525"/>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4 - TRANSPORTE Y ALMACENAJE"/>
    <s v="N"/>
    <s v="00 - N/A"/>
    <s v="10 - FONDO GENERAL"/>
    <s v="99 - MULTIPROVINCIAL"/>
    <s v="(en blanco)"/>
    <n v="495558"/>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6 - SEGUROS"/>
    <s v="N"/>
    <s v="00 - N/A"/>
    <s v="10 - FONDO GENERAL"/>
    <s v="99 - MULTIPROVINCIAL"/>
    <s v="(en blanco)"/>
    <n v="9822878"/>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412816"/>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8 - OTROS SERVICIOS NO INCLUIDOS EN CONCEPTOS ANTERIORES"/>
    <s v="N"/>
    <s v="00 - N/A"/>
    <s v="10 - FONDO GENERAL"/>
    <s v="99 - MULTIPROVINCIAL"/>
    <s v="(en blanco)"/>
    <n v="0"/>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9 - OTRAS CONTRATACIONES DE SERVICIOS"/>
    <s v="N"/>
    <s v="00 - N/A"/>
    <s v="10 - FONDO GENERAL"/>
    <s v="99 - MULTIPROVINCIAL"/>
    <s v="(en blanco)"/>
    <n v="4485391"/>
    <n v="49501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2 - TEXTILES Y VESTUARIOS"/>
    <s v="N"/>
    <s v="00 - N/A"/>
    <s v="10 - FONDO GENERAL"/>
    <s v="99 - MULTIPROVINCIAL"/>
    <s v="(en blanco)"/>
    <n v="909846"/>
    <n v="175784.6"/>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3 - PAPEL, CARTÓN E IMPRESOS"/>
    <s v="N"/>
    <s v="00 - N/A"/>
    <s v="10 - FONDO GENERAL"/>
    <s v="99 - MULTIPROVINCIAL"/>
    <s v="(en blanco)"/>
    <n v="1282764"/>
    <n v="375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4 - PRODUCTOS FARMACÉUTICOS"/>
    <s v="N"/>
    <s v="00 - N/A"/>
    <s v="10 - FONDO GENERAL"/>
    <s v="99 - MULTIPROVINCIAL"/>
    <s v="(en blanco)"/>
    <n v="10955033"/>
    <n v="7810811"/>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5 - CUERO, CAUCHO Y PLÁSTICO"/>
    <s v="N"/>
    <s v="00 - N/A"/>
    <s v="10 - FONDO GENERAL"/>
    <s v="99 - MULTIPROVINCIAL"/>
    <s v="(en blanco)"/>
    <n v="14931"/>
    <n v="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6 - PRODUCTOS DE MINERALES, METÁLICOS Y NO METÁLICOS"/>
    <s v="N"/>
    <s v="00 - N/A"/>
    <s v="10 - FONDO GENERAL"/>
    <s v="99 - MULTIPROVINCIAL"/>
    <s v="(en blanco)"/>
    <n v="3936031"/>
    <n v="13452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7 - COMBUSTIBLES, LUBRICANTES, PRODUCTOS QUÍMICOS Y CONEXOS"/>
    <s v="N"/>
    <s v="00 - N/A"/>
    <s v="10 - FONDO GENERAL"/>
    <s v="99 - MULTIPROVINCIAL"/>
    <s v="(en blanco)"/>
    <n v="3752712"/>
    <n v="50000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9 - PRODUCTOS Y ÚTILES VARIOS"/>
    <s v="N"/>
    <s v="00 - N/A"/>
    <s v="10 - FONDO GENERAL"/>
    <s v="99 - MULTIPROVINCIAL"/>
    <s v="(en blanco)"/>
    <n v="218404175"/>
    <n v="34831312.849999994"/>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1 - REMUNERACIONES"/>
    <s v="N"/>
    <s v="00 - N/A"/>
    <s v="10 - FONDO GENERAL"/>
    <s v="99 - MULTIPROVINCIAL"/>
    <s v="(en blanco)"/>
    <n v="1271156869"/>
    <n v="662321963.66999996"/>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2 - SOBRESUELDOS"/>
    <s v="N"/>
    <s v="00 - N/A"/>
    <s v="10 - FONDO GENERAL"/>
    <s v="99 - MULTIPROVINCIAL"/>
    <s v="(en blanco)"/>
    <n v="305632033"/>
    <n v="114239338.25999999"/>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3 - DIETAS Y GASTOS DE REPRESENTACIÓN"/>
    <s v="N"/>
    <s v="00 - N/A"/>
    <s v="10 - FONDO GENERAL"/>
    <s v="99 - MULTIPROVINCIAL"/>
    <s v="(en blanco)"/>
    <n v="1200000"/>
    <n v="0"/>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4 - GRATIFICACIONES Y BONIFICACIONES"/>
    <s v="N"/>
    <s v="00 - N/A"/>
    <s v="10 - FONDO GENERAL"/>
    <s v="99 - MULTIPROVINCIAL"/>
    <s v="(en blanco)"/>
    <n v="80400000"/>
    <n v="0"/>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5 - CONTRIBUCIONES A LA SEGURIDAD SOCIAL"/>
    <s v="N"/>
    <s v="00 - N/A"/>
    <s v="10 - FONDO GENERAL"/>
    <s v="99 - MULTIPROVINCIAL"/>
    <s v="(en blanco)"/>
    <n v="196086405"/>
    <n v="100078491.11999996"/>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1 - SERVICIOS BÁSICOS"/>
    <s v="N"/>
    <s v="00 - N/A"/>
    <s v="10 - FONDO GENERAL"/>
    <s v="99 - MULTIPROVINCIAL"/>
    <s v="(en blanco)"/>
    <n v="62978967"/>
    <n v="38630033.819999993"/>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2 - PUBLICIDAD, IMPRESIÓN Y ENCUADERNACIÓN"/>
    <s v="N"/>
    <s v="00 - N/A"/>
    <s v="10 - FONDO GENERAL"/>
    <s v="99 - MULTIPROVINCIAL"/>
    <s v="(en blanco)"/>
    <n v="114867772"/>
    <n v="21660574.529999997"/>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3 - VIÁTICOS"/>
    <s v="N"/>
    <s v="00 - N/A"/>
    <s v="10 - FONDO GENERAL"/>
    <s v="99 - MULTIPROVINCIAL"/>
    <s v="(en blanco)"/>
    <n v="126534715"/>
    <n v="28316598.029999994"/>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4 - TRANSPORTE Y ALMACENAJE"/>
    <s v="N"/>
    <s v="00 - N/A"/>
    <s v="10 - FONDO GENERAL"/>
    <s v="99 - MULTIPROVINCIAL"/>
    <s v="(en blanco)"/>
    <n v="42619609"/>
    <n v="13513007.34"/>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5 - ALQUILERES Y RENTAS"/>
    <s v="N"/>
    <s v="00 - N/A"/>
    <s v="10 - FONDO GENERAL"/>
    <s v="99 - MULTIPROVINCIAL"/>
    <s v="(en blanco)"/>
    <n v="175615000"/>
    <n v="65960576.310000002"/>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6 - SEGUROS"/>
    <s v="N"/>
    <s v="00 - N/A"/>
    <s v="10 - FONDO GENERAL"/>
    <s v="99 - MULTIPROVINCIAL"/>
    <s v="(en blanco)"/>
    <n v="66934601"/>
    <n v="25980385.749999993"/>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83285178"/>
    <n v="9910709.5300000012"/>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15756000"/>
    <n v="149509079.62"/>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9 - OTRAS CONTRATACIONES DE SERVICIOS"/>
    <s v="N"/>
    <s v="00 - N/A"/>
    <s v="10 - FONDO GENERAL"/>
    <s v="99 - MULTIPROVINCIAL"/>
    <s v="(en blanco)"/>
    <n v="25034797116"/>
    <n v="17360365108.900002"/>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1 - ALIMENTOS Y PRODUCTOS AGROFORESTALES"/>
    <s v="N"/>
    <s v="00 - N/A"/>
    <s v="10 - FONDO GENERAL"/>
    <s v="99 - MULTIPROVINCIAL"/>
    <s v="(en blanco)"/>
    <n v="54215400"/>
    <n v="2483725.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2 - TEXTILES Y VESTUARIOS"/>
    <s v="N"/>
    <s v="00 - N/A"/>
    <s v="10 - FONDO GENERAL"/>
    <s v="99 - MULTIPROVINCIAL"/>
    <s v="(en blanco)"/>
    <n v="3995752132"/>
    <n v="1914173996.2799997"/>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3 - PAPEL, CARTÓN E IMPRESOS"/>
    <s v="N"/>
    <s v="00 - N/A"/>
    <s v="10 - FONDO GENERAL"/>
    <s v="99 - MULTIPROVINCIAL"/>
    <s v="(en blanco)"/>
    <n v="180801832"/>
    <n v="6341328.980000000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4 - PRODUCTOS FARMACÉUTICOS"/>
    <s v="N"/>
    <s v="00 - N/A"/>
    <s v="10 - FONDO GENERAL"/>
    <s v="99 - MULTIPROVINCIAL"/>
    <s v="(en blanco)"/>
    <n v="86577666"/>
    <n v="4347161.8600000003"/>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5 - CUERO, CAUCHO Y PLÁSTICO"/>
    <s v="N"/>
    <s v="00 - N/A"/>
    <s v="10 - FONDO GENERAL"/>
    <s v="99 - MULTIPROVINCIAL"/>
    <s v="(en blanco)"/>
    <n v="1923996"/>
    <n v="2042251.390000000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6 - PRODUCTOS DE MINERALES, METÁLICOS Y NO METÁLICOS"/>
    <s v="N"/>
    <s v="00 - N/A"/>
    <s v="10 - FONDO GENERAL"/>
    <s v="99 - MULTIPROVINCIAL"/>
    <s v="(en blanco)"/>
    <n v="5625460"/>
    <n v="214511.58000000002"/>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7 - COMBUSTIBLES, LUBRICANTES, PRODUCTOS QUÍMICOS Y CONEXOS"/>
    <s v="N"/>
    <s v="00 - N/A"/>
    <s v="10 - FONDO GENERAL"/>
    <s v="99 - MULTIPROVINCIAL"/>
    <s v="(en blanco)"/>
    <n v="72376684"/>
    <n v="36830320.55000000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9 - PRODUCTOS Y ÚTILES VARIOS"/>
    <s v="N"/>
    <s v="00 - N/A"/>
    <s v="10 - FONDO GENERAL"/>
    <s v="99 - MULTIPROVINCIAL"/>
    <s v="(en blanco)"/>
    <n v="1834849029"/>
    <n v="521824753.64999998"/>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1 - REMUNERACIONES"/>
    <s v="N"/>
    <s v="00 - N/A"/>
    <s v="10 - FONDO GENERAL"/>
    <s v="99 - MULTIPROVINCIAL"/>
    <s v="(en blanco)"/>
    <n v="69318072"/>
    <n v="37533538.059999995"/>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2 - SOBRESUELDOS"/>
    <s v="N"/>
    <s v="00 - N/A"/>
    <s v="10 - FONDO GENERAL"/>
    <s v="99 - MULTIPROVINCIAL"/>
    <s v="(en blanco)"/>
    <n v="10597396"/>
    <n v="4579867.84"/>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5 - CONTRIBUCIONES A LA SEGURIDAD SOCIAL"/>
    <s v="N"/>
    <s v="00 - N/A"/>
    <s v="10 - FONDO GENERAL"/>
    <s v="99 - MULTIPROVINCIAL"/>
    <s v="(en blanco)"/>
    <n v="9812747"/>
    <n v="5736520.199999999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4 - TRANSPORTE Y ALMACENAJE"/>
    <s v="N"/>
    <s v="00 - N/A"/>
    <s v="10 - FONDO GENERAL"/>
    <s v="99 - MULTIPROVINCIAL"/>
    <s v="(en blanco)"/>
    <n v="100000"/>
    <n v="82957.3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6 - SEGUROS"/>
    <s v="N"/>
    <s v="00 - N/A"/>
    <s v="10 - FONDO GENERAL"/>
    <s v="99 - MULTIPROVINCIAL"/>
    <s v="(en blanco)"/>
    <n v="650000"/>
    <n v="90465.44"/>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3 - PAPEL, CARTÓN E IMPRESOS"/>
    <s v="N"/>
    <s v="00 - N/A"/>
    <s v="10 - FONDO GENERAL"/>
    <s v="99 - MULTIPROVINCIAL"/>
    <s v="(en blanco)"/>
    <n v="3000000"/>
    <n v="2206320.23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4 - PRODUCTOS FARMACÉUTICOS"/>
    <s v="N"/>
    <s v="00 - N/A"/>
    <s v="10 - FONDO GENERAL"/>
    <s v="99 - MULTIPROVINCIAL"/>
    <s v="(en blanco)"/>
    <n v="500000"/>
    <n v="459907.56999999995"/>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1 - REMUNERACIONES"/>
    <s v="N"/>
    <s v="00 - N/A"/>
    <s v="10 - FONDO GENERAL"/>
    <s v="99 - MULTIPROVINCIAL"/>
    <s v="(en blanco)"/>
    <n v="374287516"/>
    <n v="211633352.12000003"/>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2 - SOBRESUELDOS"/>
    <s v="N"/>
    <s v="00 - N/A"/>
    <s v="10 - FONDO GENERAL"/>
    <s v="99 - MULTIPROVINCIAL"/>
    <s v="(en blanco)"/>
    <n v="62643546"/>
    <n v="38016585.649999999"/>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3 - DIETAS Y GASTOS DE REPRESENTACIÓN"/>
    <s v="N"/>
    <s v="00 - N/A"/>
    <s v="10 - FONDO GENERAL"/>
    <s v="99 - MULTIPROVINCIAL"/>
    <s v="(en blanco)"/>
    <n v="360000"/>
    <n v="0"/>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5 - CONTRIBUCIONES A LA SEGURIDAD SOCIAL"/>
    <s v="N"/>
    <s v="00 - N/A"/>
    <s v="10 - FONDO GENERAL"/>
    <s v="99 - MULTIPROVINCIAL"/>
    <s v="(en blanco)"/>
    <n v="61940309"/>
    <n v="32073599.210000005"/>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1 - SERVICIOS BÁSICOS"/>
    <s v="N"/>
    <s v="00 - N/A"/>
    <s v="10 - FONDO GENERAL"/>
    <s v="99 - MULTIPROVINCIAL"/>
    <s v="(en blanco)"/>
    <n v="34604864"/>
    <n v="18231145.849999998"/>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2 - PUBLICIDAD, IMPRESIÓN Y ENCUADERNACIÓN"/>
    <s v="N"/>
    <s v="00 - N/A"/>
    <s v="10 - FONDO GENERAL"/>
    <s v="99 - MULTIPROVINCIAL"/>
    <s v="(en blanco)"/>
    <n v="2366000"/>
    <n v="811716.87999999989"/>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3 - VIÁTICOS"/>
    <s v="N"/>
    <s v="00 - N/A"/>
    <s v="10 - FONDO GENERAL"/>
    <s v="99 - MULTIPROVINCIAL"/>
    <s v="(en blanco)"/>
    <n v="1400000"/>
    <n v="306231.13"/>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10 - FONDO GENERAL"/>
    <s v="99 - MULTIPROVINCIAL"/>
    <s v="(en blanco)"/>
    <n v="200000"/>
    <n v="150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20 - FONDOS CON DESTINO ESPECÍFICO"/>
    <s v="99 - MULTIPROVINCIAL"/>
    <s v="(en blanco)"/>
    <n v="500000"/>
    <n v="63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5 - ALQUILERES Y RENTAS"/>
    <s v="N"/>
    <s v="00 - N/A"/>
    <s v="20 - FONDOS CON DESTINO ESPECÍFICO"/>
    <s v="99 - MULTIPROVINCIAL"/>
    <s v="(en blanco)"/>
    <n v="5500000"/>
    <n v="2349076.430000000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6 - SEGUROS"/>
    <s v="N"/>
    <s v="00 - N/A"/>
    <s v="10 - FONDO GENERAL"/>
    <s v="99 - MULTIPROVINCIAL"/>
    <s v="(en blanco)"/>
    <n v="6150000"/>
    <n v="4165149.68"/>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14550000"/>
    <n v="6564708.8600000003"/>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10 - FONDO GENERAL"/>
    <s v="99 - MULTIPROVINCIAL"/>
    <s v="(en blanco)"/>
    <n v="184686478"/>
    <n v="2569712.23"/>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4000000"/>
    <n v="550997"/>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10 - FONDO GENERAL"/>
    <s v="99 - MULTIPROVINCIAL"/>
    <s v="(en blanco)"/>
    <n v="18408209"/>
    <n v="326034"/>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20 - FONDOS CON DESTINO ESPECÍFICO"/>
    <s v="99 - MULTIPROVINCIAL"/>
    <s v="(en blanco)"/>
    <n v="6000000"/>
    <n v="5231243.9399999995"/>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1 - ALIMENTOS Y PRODUCTOS AGROFORESTALES"/>
    <s v="N"/>
    <s v="00 - N/A"/>
    <s v="10 - FONDO GENERAL"/>
    <s v="99 - MULTIPROVINCIAL"/>
    <s v="(en blanco)"/>
    <n v="5700000"/>
    <n v="1755880.4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2 - TEXTILES Y VESTUARIOS"/>
    <s v="N"/>
    <s v="00 - N/A"/>
    <s v="10 - FONDO GENERAL"/>
    <s v="99 - MULTIPROVINCIAL"/>
    <s v="(en blanco)"/>
    <n v="2580673"/>
    <n v="795827.52"/>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3 - PAPEL, CARTÓN E IMPRESOS"/>
    <s v="N"/>
    <s v="00 - N/A"/>
    <s v="10 - FONDO GENERAL"/>
    <s v="99 - MULTIPROVINCIAL"/>
    <s v="(en blanco)"/>
    <n v="610000"/>
    <n v="1922601.79"/>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5 - CUERO, CAUCHO Y PLÁSTICO"/>
    <s v="N"/>
    <s v="00 - N/A"/>
    <s v="10 - FONDO GENERAL"/>
    <s v="99 - MULTIPROVINCIAL"/>
    <s v="(en blanco)"/>
    <n v="1100000"/>
    <n v="55257.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6 - PRODUCTOS DE MINERALES, METÁLICOS Y NO METÁLICOS"/>
    <s v="N"/>
    <s v="00 - N/A"/>
    <s v="10 - FONDO GENERAL"/>
    <s v="99 - MULTIPROVINCIAL"/>
    <s v="(en blanco)"/>
    <n v="2600000"/>
    <n v="2422912.62"/>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7 - COMBUSTIBLES, LUBRICANTES, PRODUCTOS QUÍMICOS Y CONEXOS"/>
    <s v="N"/>
    <s v="00 - N/A"/>
    <s v="10 - FONDO GENERAL"/>
    <s v="99 - MULTIPROVINCIAL"/>
    <s v="(en blanco)"/>
    <n v="13294000"/>
    <n v="10395244.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9 - PRODUCTOS Y ÚTILES VARIOS"/>
    <s v="N"/>
    <s v="00 - N/A"/>
    <s v="10 - FONDO GENERAL"/>
    <s v="99 - MULTIPROVINCIAL"/>
    <s v="(en blanco)"/>
    <n v="30608209"/>
    <n v="12348611.3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1 - REMUNERACIONES"/>
    <s v="N"/>
    <s v="00 - N/A"/>
    <s v="10 - FONDO GENERAL"/>
    <s v="99 - MULTIPROVINCIAL"/>
    <s v="(en blanco)"/>
    <n v="106135732"/>
    <n v="54535008.390000001"/>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2 - SOBRESUELDOS"/>
    <s v="N"/>
    <s v="00 - N/A"/>
    <s v="10 - FONDO GENERAL"/>
    <s v="99 - MULTIPROVINCIAL"/>
    <s v="(en blanco)"/>
    <n v="14935458"/>
    <n v="6172481.2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5 - CONTRIBUCIONES A LA SEGURIDAD SOCIAL"/>
    <s v="N"/>
    <s v="00 - N/A"/>
    <s v="10 - FONDO GENERAL"/>
    <s v="99 - MULTIPROVINCIAL"/>
    <s v="(en blanco)"/>
    <n v="14921455"/>
    <n v="8312695.6500000004"/>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6 - SEGUROS"/>
    <s v="N"/>
    <s v="00 - N/A"/>
    <s v="10 - FONDO GENERAL"/>
    <s v="99 - MULTIPROVINCIAL"/>
    <s v="(en blanco)"/>
    <n v="1000000"/>
    <n v="207797.84"/>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8 - OTROS SERVICIOS NO INCLUIDOS EN CONCEPTOS ANTERIORES"/>
    <s v="N"/>
    <s v="00 - N/A"/>
    <s v="20 - FONDOS CON DESTINO ESPECÍFICO"/>
    <s v="99 - MULTIPROVINCIAL"/>
    <s v="(en blanco)"/>
    <n v="2000000"/>
    <n v="6000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3 - PAPEL, CARTÓN E IMPRESOS"/>
    <s v="N"/>
    <s v="00 - N/A"/>
    <s v="10 - FONDO GENERAL"/>
    <s v="99 - MULTIPROVINCIAL"/>
    <s v="(en blanco)"/>
    <n v="50000"/>
    <n v="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9 - PRODUCTOS Y ÚTILES VARIOS"/>
    <s v="N"/>
    <s v="00 - N/A"/>
    <s v="10 - FONDO GENERAL"/>
    <s v="99 - MULTIPROVINCIAL"/>
    <s v="(en blanco)"/>
    <n v="1000000"/>
    <n v="761110.07000000007"/>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1 - REMUNERACIONES"/>
    <s v="N"/>
    <s v="00 - N/A"/>
    <s v="10 - FONDO GENERAL"/>
    <s v="99 - MULTIPROVINCIAL"/>
    <s v="(en blanco)"/>
    <n v="815964010"/>
    <n v="501152719.88999993"/>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2 - SOBRESUELDOS"/>
    <s v="N"/>
    <s v="00 - N/A"/>
    <s v="10 - FONDO GENERAL"/>
    <s v="99 - MULTIPROVINCIAL"/>
    <s v="(en blanco)"/>
    <n v="124483690"/>
    <n v="37785505.380000003"/>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3 - DIETAS Y GASTOS DE REPRESENTACIÓN"/>
    <s v="N"/>
    <s v="00 - N/A"/>
    <s v="10 - FONDO GENERAL"/>
    <s v="99 - MULTIPROVINCIAL"/>
    <s v="(en blanco)"/>
    <n v="750000"/>
    <n v="0"/>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5 - CONTRIBUCIONES A LA SEGURIDAD SOCIAL"/>
    <s v="N"/>
    <s v="00 - N/A"/>
    <s v="10 - FONDO GENERAL"/>
    <s v="99 - MULTIPROVINCIAL"/>
    <s v="(en blanco)"/>
    <n v="108042420"/>
    <n v="70211523.549999997"/>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1 - SERVICIOS BÁSICOS"/>
    <s v="N"/>
    <s v="00 - N/A"/>
    <s v="10 - FONDO GENERAL"/>
    <s v="99 - MULTIPROVINCIAL"/>
    <s v="(en blanco)"/>
    <n v="23937500"/>
    <n v="4087707.820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2 - PUBLICIDAD, IMPRESIÓN Y ENCUADERNACIÓN"/>
    <s v="N"/>
    <s v="00 - N/A"/>
    <s v="10 - FONDO GENERAL"/>
    <s v="99 - MULTIPROVINCIAL"/>
    <s v="(en blanco)"/>
    <n v="20238100"/>
    <n v="6809868.280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3 - VIÁTICOS"/>
    <s v="N"/>
    <s v="00 - N/A"/>
    <s v="10 - FONDO GENERAL"/>
    <s v="99 - MULTIPROVINCIAL"/>
    <s v="(en blanco)"/>
    <n v="44029700"/>
    <n v="11390302.890000001"/>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4 - TRANSPORTE Y ALMACENAJE"/>
    <s v="N"/>
    <s v="00 - N/A"/>
    <s v="10 - FONDO GENERAL"/>
    <s v="99 - MULTIPROVINCIAL"/>
    <s v="(en blanco)"/>
    <n v="12491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5 - ALQUILERES Y RENTAS"/>
    <s v="N"/>
    <s v="00 - N/A"/>
    <s v="10 - FONDO GENERAL"/>
    <s v="99 - MULTIPROVINCIAL"/>
    <s v="(en blanco)"/>
    <n v="126792078"/>
    <n v="37986655.45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6 - SEGUROS"/>
    <s v="N"/>
    <s v="00 - N/A"/>
    <s v="10 - FONDO GENERAL"/>
    <s v="99 - MULTIPROVINCIAL"/>
    <s v="(en blanco)"/>
    <n v="4050000"/>
    <n v="1943799.3299999998"/>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197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634638039"/>
    <n v="5520688.4100000001"/>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9 - OTRAS CONTRATACIONES DE SERVICIOS"/>
    <s v="N"/>
    <s v="00 - N/A"/>
    <s v="10 - FONDO GENERAL"/>
    <s v="99 - MULTIPROVINCIAL"/>
    <s v="(en blanco)"/>
    <n v="2937782"/>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1 - ALIMENTOS Y PRODUCTOS AGROFORESTALES"/>
    <s v="N"/>
    <s v="00 - N/A"/>
    <s v="10 - FONDO GENERAL"/>
    <s v="99 - MULTIPROVINCIAL"/>
    <s v="(en blanco)"/>
    <n v="1545200"/>
    <n v="110330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2 - TEXTILES Y VESTUARIOS"/>
    <s v="N"/>
    <s v="00 - N/A"/>
    <s v="10 - FONDO GENERAL"/>
    <s v="99 - MULTIPROVINCIAL"/>
    <s v="(en blanco)"/>
    <n v="6804351"/>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3 - PAPEL, CARTÓN E IMPRESOS"/>
    <s v="N"/>
    <s v="00 - N/A"/>
    <s v="10 - FONDO GENERAL"/>
    <s v="99 - MULTIPROVINCIAL"/>
    <s v="(en blanco)"/>
    <n v="1299982"/>
    <n v="561722"/>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4 - PRODUCTOS FARMACÉUTICOS"/>
    <s v="N"/>
    <s v="00 - N/A"/>
    <s v="10 - FONDO GENERAL"/>
    <s v="99 - MULTIPROVINCIAL"/>
    <s v="(en blanco)"/>
    <n v="17325"/>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5 - CUERO, CAUCHO Y PLÁSTICO"/>
    <s v="N"/>
    <s v="00 - N/A"/>
    <s v="10 - FONDO GENERAL"/>
    <s v="99 - MULTIPROVINCIAL"/>
    <s v="(en blanco)"/>
    <n v="1312939"/>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6 - PRODUCTOS DE MINERALES, METÁLICOS Y NO METÁLICOS"/>
    <s v="N"/>
    <s v="00 - N/A"/>
    <s v="10 - FONDO GENERAL"/>
    <s v="99 - MULTIPROVINCIAL"/>
    <s v="(en blanco)"/>
    <n v="4325183"/>
    <n v="22175766.950000003"/>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7 - COMBUSTIBLES, LUBRICANTES, PRODUCTOS QUÍMICOS Y CONEXOS"/>
    <s v="N"/>
    <s v="00 - N/A"/>
    <s v="10 - FONDO GENERAL"/>
    <s v="99 - MULTIPROVINCIAL"/>
    <s v="(en blanco)"/>
    <n v="243863366"/>
    <n v="4100824.85"/>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9 - PRODUCTOS Y ÚTILES VARIOS"/>
    <s v="N"/>
    <s v="00 - N/A"/>
    <s v="10 - FONDO GENERAL"/>
    <s v="99 - MULTIPROVINCIAL"/>
    <s v="(en blanco)"/>
    <n v="33396458"/>
    <n v="2394708.9799999995"/>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54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4344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3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6517600"/>
    <n v="498741.75"/>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616000"/>
    <n v="223433"/>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2500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6632"/>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3 - VIÁTICOS"/>
    <s v="N"/>
    <s v="00 - N/A"/>
    <s v="10 - FONDO GENERAL"/>
    <s v="99 - MULTIPROVINCIAL"/>
    <s v="(en blanco)"/>
    <n v="602067"/>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208839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1396395"/>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2 - TEXTILES Y VESTUARIOS"/>
    <s v="N"/>
    <s v="00 - N/A"/>
    <s v="10 - FONDO GENERAL"/>
    <s v="99 - MULTIPROVINCIAL"/>
    <s v="(en blanco)"/>
    <n v="4158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4 - PRODUCTOS FARMACÉUTICOS"/>
    <s v="N"/>
    <s v="00 - N/A"/>
    <s v="10 - FONDO GENERAL"/>
    <s v="99 - MULTIPROVINCIAL"/>
    <s v="(en blanco)"/>
    <n v="3395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9 - PRODUCTOS Y ÚTILES VARIOS"/>
    <s v="N"/>
    <s v="00 - N/A"/>
    <s v="10 - FONDO GENERAL"/>
    <s v="99 - MULTIPROVINCIAL"/>
    <s v="(en blanco)"/>
    <n v="0"/>
    <n v="33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1 - SERVICIOS BÁSICOS"/>
    <s v="N"/>
    <s v="00 - N/A"/>
    <s v="10 - FONDO GENERAL"/>
    <s v="99 - MULTIPROVINCIAL"/>
    <s v="(en blanco)"/>
    <n v="931212"/>
    <n v="6018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N"/>
    <s v="00 - N/A"/>
    <s v="10 - FONDO GENERAL"/>
    <s v="99 - MULTIPROVINCIAL"/>
    <s v="(en blanco)"/>
    <n v="1170000"/>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3 - VIÁTICOS"/>
    <s v="N"/>
    <s v="00 - N/A"/>
    <s v="10 - FONDO GENERAL"/>
    <s v="99 - MULTIPROVINCIAL"/>
    <s v="(en blanco)"/>
    <n v="11402900"/>
    <n v="786762.9"/>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4 - TRANSPORTE Y ALMACENAJE"/>
    <s v="N"/>
    <s v="00 - N/A"/>
    <s v="10 - FONDO GENERAL"/>
    <s v="99 - MULTIPROVINCIAL"/>
    <s v="(en blanco)"/>
    <n v="180376933"/>
    <n v="36429275.140000001"/>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5 - ALQUILERES Y RENTAS"/>
    <s v="N"/>
    <s v="00 - N/A"/>
    <s v="10 - FONDO GENERAL"/>
    <s v="99 - MULTIPROVINCIAL"/>
    <s v="(en blanco)"/>
    <n v="1800000"/>
    <n v="2140139.009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6 - SEGUROS"/>
    <s v="N"/>
    <s v="00 - N/A"/>
    <s v="10 - FONDO GENERAL"/>
    <s v="99 - MULTIPROVINCIAL"/>
    <s v="(en blanco)"/>
    <n v="0"/>
    <n v="700417.42999999993"/>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680000"/>
    <n v="4538525.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N"/>
    <s v="00 - N/A"/>
    <s v="10 - FONDO GENERAL"/>
    <s v="99 - MULTIPROVINCIAL"/>
    <s v="(en blanco)"/>
    <n v="239561427"/>
    <n v="21966994.240000002"/>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9 - OTRAS CONTRATACIONES DE SERVICIOS"/>
    <s v="N"/>
    <s v="00 - N/A"/>
    <s v="10 - FONDO GENERAL"/>
    <s v="99 - MULTIPROVINCIAL"/>
    <s v="(en blanco)"/>
    <n v="6406993"/>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1 - ALIMENTOS Y PRODUCTOS AGROFORESTALES"/>
    <s v="N"/>
    <s v="00 - N/A"/>
    <s v="10 - FONDO GENERAL"/>
    <s v="99 - MULTIPROVINCIAL"/>
    <s v="(en blanco)"/>
    <n v="26000000"/>
    <n v="4279377.8499999996"/>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2 - TEXTILES Y VESTUARIOS"/>
    <s v="N"/>
    <s v="00 - N/A"/>
    <s v="10 - FONDO GENERAL"/>
    <s v="99 - MULTIPROVINCIAL"/>
    <s v="(en blanco)"/>
    <n v="8552480"/>
    <n v="20089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3 - PAPEL, CARTÓN E IMPRESOS"/>
    <s v="N"/>
    <s v="00 - N/A"/>
    <s v="10 - FONDO GENERAL"/>
    <s v="99 - MULTIPROVINCIAL"/>
    <s v="(en blanco)"/>
    <n v="335520"/>
    <n v="2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4 - PRODUCTOS FARMACÉUTICOS"/>
    <s v="N"/>
    <s v="00 - N/A"/>
    <s v="10 - FONDO GENERAL"/>
    <s v="99 - MULTIPROVINCIAL"/>
    <s v="(en blanco)"/>
    <n v="507596925"/>
    <n v="143813948.14000002"/>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N"/>
    <s v="00 - N/A"/>
    <s v="10 - FONDO GENERAL"/>
    <s v="99 - MULTIPROVINCIAL"/>
    <s v="(en blanco)"/>
    <n v="15162785"/>
    <n v="13551268.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9 - PRODUCTOS Y ÚTILES VARIOS"/>
    <s v="N"/>
    <s v="00 - N/A"/>
    <s v="10 - FONDO GENERAL"/>
    <s v="99 - MULTIPROVINCIAL"/>
    <s v="(en blanco)"/>
    <n v="122449637"/>
    <n v="359398.7"/>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2 - CONTRATACIÓN DE SERVICIOS"/>
    <s v="2.2.3 - VIÁTICOS"/>
    <s v="N"/>
    <s v="00 - N/A"/>
    <s v="10 - FONDO GENERAL"/>
    <s v="99 - MULTIPROVINCIAL"/>
    <s v="(en blanco)"/>
    <n v="2318400"/>
    <n v="275749.91000000003"/>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2 - TEXTILES Y VESTUARIOS"/>
    <s v="N"/>
    <s v="00 - N/A"/>
    <s v="10 - FONDO GENERAL"/>
    <s v="99 - MULTIPROVINCIAL"/>
    <s v="(en blanco)"/>
    <n v="250000"/>
    <n v="0"/>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7 - COMBUSTIBLES, LUBRICANTES, PRODUCTOS QUÍMICOS Y CONEXOS"/>
    <s v="N"/>
    <s v="00 - N/A"/>
    <s v="10 - FONDO GENERAL"/>
    <s v="99 - MULTIPROVINCIAL"/>
    <s v="(en blanco)"/>
    <n v="144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1 - REMUNERACIONES"/>
    <s v="N"/>
    <s v="00 - N/A"/>
    <s v="10 - FONDO GENERAL"/>
    <s v="99 - MULTIPROVINCIAL"/>
    <s v="(en blanco)"/>
    <n v="4685406921"/>
    <n v="2396894006.6900005"/>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2 - SOBRESUELDOS"/>
    <s v="N"/>
    <s v="00 - N/A"/>
    <s v="10 - FONDO GENERAL"/>
    <s v="99 - MULTIPROVINCIAL"/>
    <s v="(en blanco)"/>
    <n v="968808201"/>
    <n v="354372777.41000009"/>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5 - CONTRIBUCIONES A LA SEGURIDAD SOCIAL"/>
    <s v="N"/>
    <s v="00 - N/A"/>
    <s v="10 - FONDO GENERAL"/>
    <s v="99 - MULTIPROVINCIAL"/>
    <s v="(en blanco)"/>
    <n v="678218824"/>
    <n v="365035271.53000009"/>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10 - FONDO GENERAL"/>
    <s v="99 - MULTIPROVINCIAL"/>
    <s v="(en blanco)"/>
    <n v="297266232"/>
    <n v="211716937.4999999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20 - FONDOS CON DESTINO ESPECÍFICO"/>
    <s v="99 - MULTIPROVINCIAL"/>
    <s v="(en blanco)"/>
    <n v="2000000"/>
    <n v="843699.96"/>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10 - FONDO GENERAL"/>
    <s v="99 - MULTIPROVINCIAL"/>
    <s v="(en blanco)"/>
    <n v="161048390"/>
    <n v="42447104.52000000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20 - FONDOS CON DESTINO ESPECÍFICO"/>
    <s v="99 - MULTIPROVINCIAL"/>
    <s v="(en blanco)"/>
    <n v="20447546"/>
    <n v="237628.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10 - FONDO GENERAL"/>
    <s v="99 - MULTIPROVINCIAL"/>
    <s v="(en blanco)"/>
    <n v="110626100"/>
    <n v="27027927.699999999"/>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20 - FONDOS CON DESTINO ESPECÍFICO"/>
    <s v="99 - MULTIPROVINCIAL"/>
    <s v="(en blanco)"/>
    <n v="9027900"/>
    <n v="173432.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10 - FONDO GENERAL"/>
    <s v="99 - MULTIPROVINCIAL"/>
    <s v="(en blanco)"/>
    <n v="73666247"/>
    <n v="29081447.779999997"/>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20 - FONDOS CON DESTINO ESPECÍFICO"/>
    <s v="99 - MULTIPROVINCIAL"/>
    <s v="(en blanco)"/>
    <n v="753714"/>
    <n v="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10 - FONDO GENERAL"/>
    <s v="99 - MULTIPROVINCIAL"/>
    <s v="(en blanco)"/>
    <n v="119710204"/>
    <n v="10847475.139999999"/>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20 - FONDOS CON DESTINO ESPECÍFICO"/>
    <s v="99 - MULTIPROVINCIAL"/>
    <s v="(en blanco)"/>
    <n v="2002550"/>
    <n v="84960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6 - SEGUROS"/>
    <s v="N"/>
    <s v="00 - N/A"/>
    <s v="10 - FONDO GENERAL"/>
    <s v="99 - MULTIPROVINCIAL"/>
    <s v="(en blanco)"/>
    <n v="90850004"/>
    <n v="1497961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50259359"/>
    <n v="13024429.019999996"/>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15690000"/>
    <n v="1386632.69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224956311"/>
    <n v="31669015.46999999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76303044"/>
    <n v="3056185.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10 - FONDO GENERAL"/>
    <s v="99 - MULTIPROVINCIAL"/>
    <s v="(en blanco)"/>
    <n v="107633096"/>
    <n v="20295122.85999999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20 - FONDOS CON DESTINO ESPECÍFICO"/>
    <s v="99 - MULTIPROVINCIAL"/>
    <s v="(en blanco)"/>
    <n v="103764420"/>
    <n v="19319518.469999999"/>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50 - CRÉDITO INTERNO"/>
    <s v="99 - MULTIPROVINCIAL"/>
    <s v="(en blanco)"/>
    <n v="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10 - FONDO GENERAL"/>
    <s v="99 - MULTIPROVINCIAL"/>
    <s v="(en blanco)"/>
    <n v="52569575"/>
    <n v="13877456.65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20 - FONDOS CON DESTINO ESPECÍFICO"/>
    <s v="99 - MULTIPROVINCIAL"/>
    <s v="(en blanco)"/>
    <n v="260892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10 - FONDO GENERAL"/>
    <s v="99 - MULTIPROVINCIAL"/>
    <s v="(en blanco)"/>
    <n v="41479170"/>
    <n v="12813817.16"/>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20 - FONDOS CON DESTINO ESPECÍFICO"/>
    <s v="99 - MULTIPROVINCIAL"/>
    <s v="(en blanco)"/>
    <n v="8139880"/>
    <n v="1300236.0999999999"/>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10 - FONDO GENERAL"/>
    <s v="99 - MULTIPROVINCIAL"/>
    <s v="(en blanco)"/>
    <n v="13957011"/>
    <n v="3231600.5599999996"/>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20 - FONDOS CON DESTINO ESPECÍFICO"/>
    <s v="99 - MULTIPROVINCIAL"/>
    <s v="(en blanco)"/>
    <n v="936925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10 - FONDO GENERAL"/>
    <s v="99 - MULTIPROVINCIAL"/>
    <s v="(en blanco)"/>
    <n v="1386877094"/>
    <n v="206048589.39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20 - FONDOS CON DESTINO ESPECÍFICO"/>
    <s v="99 - MULTIPROVINCIAL"/>
    <s v="(en blanco)"/>
    <n v="5456421"/>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10 - FONDO GENERAL"/>
    <s v="99 - MULTIPROVINCIAL"/>
    <s v="(en blanco)"/>
    <n v="16463302"/>
    <n v="4302276.659999999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20 - FONDOS CON DESTINO ESPECÍFICO"/>
    <s v="99 - MULTIPROVINCIAL"/>
    <s v="(en blanco)"/>
    <n v="5592715"/>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50 - CRÉDITO INTERNO"/>
    <s v="99 - MULTIPROVINCIAL"/>
    <s v="(en blanco)"/>
    <n v="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10 - FONDO GENERAL"/>
    <s v="99 - MULTIPROVINCIAL"/>
    <s v="(en blanco)"/>
    <n v="8614207"/>
    <n v="2974312.8099999996"/>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62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10 - FONDO GENERAL"/>
    <s v="99 - MULTIPROVINCIAL"/>
    <s v="(en blanco)"/>
    <n v="692579008"/>
    <n v="88124874.189999998"/>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26918449"/>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50 - CRÉDITO INTERNO"/>
    <s v="99 - MULTIPROVINCIAL"/>
    <s v="(en blanco)"/>
    <n v="0"/>
    <n v="477900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10 - FONDO GENERAL"/>
    <s v="99 - MULTIPROVINCIAL"/>
    <s v="(en blanco)"/>
    <n v="129566601"/>
    <n v="50151340.289999977"/>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20 - FONDOS CON DESTINO ESPECÍFICO"/>
    <s v="99 - MULTIPROVINCIAL"/>
    <s v="(en blanco)"/>
    <n v="24843541"/>
    <n v="2207376.44"/>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50 - CRÉDITO INTERNO"/>
    <s v="99 - MULTIPROVINCIAL"/>
    <s v="(en blanco)"/>
    <n v="0"/>
    <n v="0"/>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1 - REMUNERACIONES"/>
    <s v="N"/>
    <s v="00 - N/A"/>
    <s v="10 - FONDO GENERAL"/>
    <s v="99 - MULTIPROVINCIAL"/>
    <s v="(en blanco)"/>
    <n v="116172198"/>
    <n v="60253614.650000013"/>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2 - SOBRESUELDOS"/>
    <s v="N"/>
    <s v="00 - N/A"/>
    <s v="10 - FONDO GENERAL"/>
    <s v="99 - MULTIPROVINCIAL"/>
    <s v="(en blanco)"/>
    <n v="18918000"/>
    <n v="8879744.8000000007"/>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5 - CONTRIBUCIONES A LA SEGURIDAD SOCIAL"/>
    <s v="N"/>
    <s v="00 - N/A"/>
    <s v="10 - FONDO GENERAL"/>
    <s v="99 - MULTIPROVINCIAL"/>
    <s v="(en blanco)"/>
    <n v="15562498"/>
    <n v="8925190.6000000015"/>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1 - SERVICIOS BÁSICOS"/>
    <s v="N"/>
    <s v="00 - N/A"/>
    <s v="10 - FONDO GENERAL"/>
    <s v="99 - MULTIPROVINCIAL"/>
    <s v="(en blanco)"/>
    <n v="8403000"/>
    <n v="3759100.600000000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2 - PUBLICIDAD, IMPRESIÓN Y ENCUADERNACIÓN"/>
    <s v="N"/>
    <s v="00 - N/A"/>
    <s v="10 - FONDO GENERAL"/>
    <s v="99 - MULTIPROVINCIAL"/>
    <s v="(en blanco)"/>
    <n v="400000"/>
    <n v="220801.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3 - VIÁTICOS"/>
    <s v="N"/>
    <s v="00 - N/A"/>
    <s v="10 - FONDO GENERAL"/>
    <s v="99 - MULTIPROVINCIAL"/>
    <s v="(en blanco)"/>
    <n v="500000"/>
    <n v="30754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4 - TRANSPORTE Y ALMACENAJE"/>
    <s v="N"/>
    <s v="00 - N/A"/>
    <s v="10 - FONDO GENERAL"/>
    <s v="99 - MULTIPROVINCIAL"/>
    <s v="(en blanco)"/>
    <n v="4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5 - ALQUILERES Y RENTAS"/>
    <s v="N"/>
    <s v="00 - N/A"/>
    <s v="10 - FONDO GENERAL"/>
    <s v="99 - MULTIPROVINCIAL"/>
    <s v="(en blanco)"/>
    <n v="38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6 - SEGUROS"/>
    <s v="N"/>
    <s v="00 - N/A"/>
    <s v="10 - FONDO GENERAL"/>
    <s v="99 - MULTIPROVINCIAL"/>
    <s v="(en blanco)"/>
    <n v="2400000"/>
    <n v="2378790.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3370000"/>
    <n v="527445.5600000000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8 - OTROS SERVICIOS NO INCLUIDOS EN CONCEPTOS ANTERIORES"/>
    <s v="N"/>
    <s v="00 - N/A"/>
    <s v="10 - FONDO GENERAL"/>
    <s v="99 - MULTIPROVINCIAL"/>
    <s v="(en blanco)"/>
    <n v="126500092"/>
    <n v="144000.03"/>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9 - OTRAS CONTRATACIONES DE SERVICIOS"/>
    <s v="N"/>
    <s v="00 - N/A"/>
    <s v="10 - FONDO GENERAL"/>
    <s v="99 - MULTIPROVINCIAL"/>
    <s v="(en blanco)"/>
    <n v="2400000"/>
    <n v="54271.65"/>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1 - ALIMENTOS Y PRODUCTOS AGROFORESTALES"/>
    <s v="N"/>
    <s v="00 - N/A"/>
    <s v="10 - FONDO GENERAL"/>
    <s v="99 - MULTIPROVINCIAL"/>
    <s v="(en blanco)"/>
    <n v="250000"/>
    <n v="159781.29999999999"/>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2 - TEXTILES Y VESTUARIOS"/>
    <s v="N"/>
    <s v="00 - N/A"/>
    <s v="10 - FONDO GENERAL"/>
    <s v="99 - MULTIPROVINCIAL"/>
    <s v="(en blanco)"/>
    <n v="250000"/>
    <n v="25132.31"/>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3 - PAPEL, CARTÓN E IMPRESOS"/>
    <s v="N"/>
    <s v="00 - N/A"/>
    <s v="10 - FONDO GENERAL"/>
    <s v="99 - MULTIPROVINCIAL"/>
    <s v="(en blanco)"/>
    <n v="600000"/>
    <n v="149364.4"/>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4 - PRODUCTOS FARMACÉUTICOS"/>
    <s v="N"/>
    <s v="00 - N/A"/>
    <s v="10 - FONDO GENERAL"/>
    <s v="99 - MULTIPROVINCIAL"/>
    <s v="(en blanco)"/>
    <n v="70000"/>
    <n v="22378.6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5 - CUERO, CAUCHO Y PLÁSTICO"/>
    <s v="N"/>
    <s v="00 - N/A"/>
    <s v="10 - FONDO GENERAL"/>
    <s v="99 - MULTIPROVINCIAL"/>
    <s v="(en blanco)"/>
    <n v="400000"/>
    <n v="19930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7 - COMBUSTIBLES, LUBRICANTES, PRODUCTOS QUÍMICOS Y CONEXOS"/>
    <s v="N"/>
    <s v="00 - N/A"/>
    <s v="10 - FONDO GENERAL"/>
    <s v="99 - MULTIPROVINCIAL"/>
    <s v="(en blanco)"/>
    <n v="10000000"/>
    <n v="2500000"/>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9 - PRODUCTOS Y ÚTILES VARIOS"/>
    <s v="N"/>
    <s v="00 - N/A"/>
    <s v="10 - FONDO GENERAL"/>
    <s v="99 - MULTIPROVINCIAL"/>
    <s v="(en blanco)"/>
    <n v="2680000"/>
    <n v="439213.02"/>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1 - REMUNERACIONES"/>
    <s v="N"/>
    <s v="00 - N/A"/>
    <s v="10 - FONDO GENERAL"/>
    <s v="99 - MULTIPROVINCIAL"/>
    <s v="(en blanco)"/>
    <n v="986182840"/>
    <n v="492977596.91000003"/>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2 - SOBRESUELDOS"/>
    <s v="N"/>
    <s v="00 - N/A"/>
    <s v="10 - FONDO GENERAL"/>
    <s v="99 - MULTIPROVINCIAL"/>
    <s v="(en blanco)"/>
    <n v="174701524"/>
    <n v="86675946.560000002"/>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5 - CONTRIBUCIONES A LA SEGURIDAD SOCIAL"/>
    <s v="N"/>
    <s v="00 - N/A"/>
    <s v="10 - FONDO GENERAL"/>
    <s v="99 - MULTIPROVINCIAL"/>
    <s v="(en blanco)"/>
    <n v="137583730"/>
    <n v="71815006.25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1 - SERVICIOS BÁSICOS"/>
    <s v="N"/>
    <s v="00 - N/A"/>
    <s v="10 - FONDO GENERAL"/>
    <s v="99 - MULTIPROVINCIAL"/>
    <s v="(en blanco)"/>
    <n v="104650000"/>
    <n v="48269002.28000000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2 - PUBLICIDAD, IMPRESIÓN Y ENCUADERNACIÓN"/>
    <s v="N"/>
    <s v="00 - N/A"/>
    <s v="10 - FONDO GENERAL"/>
    <s v="99 - MULTIPROVINCIAL"/>
    <s v="(en blanco)"/>
    <n v="3850000"/>
    <n v="1687109.72"/>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3 - VIÁTICOS"/>
    <s v="N"/>
    <s v="00 - N/A"/>
    <s v="10 - FONDO GENERAL"/>
    <s v="99 - MULTIPROVINCIAL"/>
    <s v="(en blanco)"/>
    <n v="11000000"/>
    <n v="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4 - TRANSPORTE Y ALMACENAJE"/>
    <s v="N"/>
    <s v="00 - N/A"/>
    <s v="10 - FONDO GENERAL"/>
    <s v="99 - MULTIPROVINCIAL"/>
    <s v="(en blanco)"/>
    <n v="3700000"/>
    <n v="254800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5 - ALQUILERES Y RENTAS"/>
    <s v="N"/>
    <s v="00 - N/A"/>
    <s v="10 - FONDO GENERAL"/>
    <s v="99 - MULTIPROVINCIAL"/>
    <s v="(en blanco)"/>
    <n v="179270172"/>
    <n v="60643659.239999995"/>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6 - SEGUROS"/>
    <s v="N"/>
    <s v="00 - N/A"/>
    <s v="10 - FONDO GENERAL"/>
    <s v="99 - MULTIPROVINCIAL"/>
    <s v="(en blanco)"/>
    <n v="47950460"/>
    <n v="36787373.940000005"/>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22230000"/>
    <n v="10401785.619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8 - OTROS SERVICIOS NO INCLUIDOS EN CONCEPTOS ANTERIORES"/>
    <s v="N"/>
    <s v="00 - N/A"/>
    <s v="10 - FONDO GENERAL"/>
    <s v="99 - MULTIPROVINCIAL"/>
    <s v="(en blanco)"/>
    <n v="65661983"/>
    <n v="20372489.620000001"/>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9 - OTRAS CONTRATACIONES DE SERVICIOS"/>
    <s v="N"/>
    <s v="00 - N/A"/>
    <s v="10 - FONDO GENERAL"/>
    <s v="99 - MULTIPROVINCIAL"/>
    <s v="(en blanco)"/>
    <n v="77403065"/>
    <n v="30837240.850000005"/>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1 - ALIMENTOS Y PRODUCTOS AGROFORESTALES"/>
    <s v="N"/>
    <s v="00 - N/A"/>
    <s v="10 - FONDO GENERAL"/>
    <s v="99 - MULTIPROVINCIAL"/>
    <s v="(en blanco)"/>
    <n v="4974284"/>
    <n v="1122115.1299999999"/>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2 - TEXTILES Y VESTUARIOS"/>
    <s v="N"/>
    <s v="00 - N/A"/>
    <s v="10 - FONDO GENERAL"/>
    <s v="99 - MULTIPROVINCIAL"/>
    <s v="(en blanco)"/>
    <n v="355000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3 - PAPEL, CARTÓN E IMPRESOS"/>
    <s v="N"/>
    <s v="00 - N/A"/>
    <s v="10 - FONDO GENERAL"/>
    <s v="99 - MULTIPROVINCIAL"/>
    <s v="(en blanco)"/>
    <n v="11951001"/>
    <n v="1922889.0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10 - FONDO GENERAL"/>
    <s v="99 - MULTIPROVINCIAL"/>
    <s v="(en blanco)"/>
    <n v="12482609238"/>
    <n v="4429835142.9099998"/>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20 - FONDOS CON DESTINO ESPECÍFICO"/>
    <s v="99 - MULTIPROVINCIAL"/>
    <s v="(en blanco)"/>
    <n v="318000000"/>
    <n v="1352088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50 - CRÉDITO INTERNO"/>
    <s v="99 - MULTIPROVINCIAL"/>
    <s v="(en blanco)"/>
    <n v="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5 - CUERO, CAUCHO Y PLÁSTICO"/>
    <s v="N"/>
    <s v="00 - N/A"/>
    <s v="10 - FONDO GENERAL"/>
    <s v="99 - MULTIPROVINCIAL"/>
    <s v="(en blanco)"/>
    <n v="7074000"/>
    <n v="2535050.08"/>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6 - PRODUCTOS DE MINERALES, METÁLICOS Y NO METÁLICOS"/>
    <s v="N"/>
    <s v="00 - N/A"/>
    <s v="10 - FONDO GENERAL"/>
    <s v="99 - MULTIPROVINCIAL"/>
    <s v="(en blanco)"/>
    <n v="1838711"/>
    <n v="194117.4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10 - FONDO GENERAL"/>
    <s v="99 - MULTIPROVINCIAL"/>
    <s v="(en blanco)"/>
    <n v="379303214"/>
    <n v="181628709.48000002"/>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50 - CRÉDITO INTERNO"/>
    <s v="99 - MULTIPROVINCIAL"/>
    <s v="(en blanco)"/>
    <n v="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10 - FONDO GENERAL"/>
    <s v="99 - MULTIPROVINCIAL"/>
    <s v="(en blanco)"/>
    <n v="1604606829"/>
    <n v="528141447.2800000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50 - CRÉDITO INTERNO"/>
    <s v="99 - MULTIPROVINCIAL"/>
    <s v="(en blanco)"/>
    <n v="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10 - FONDO GENERAL"/>
    <s v="99 - MULTIPROVINCIAL"/>
    <s v="(en blanco)"/>
    <n v="250040450"/>
    <n v="128371615.6699999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20 - FONDOS CON DESTINO ESPECÍFICO"/>
    <s v="99 - MULTIPROVINCIAL"/>
    <s v="(en blanco)"/>
    <n v="20000000"/>
    <n v="1257985.910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2 - SOBRESUELDOS"/>
    <s v="N"/>
    <s v="00 - N/A"/>
    <s v="10 - FONDO GENERAL"/>
    <s v="99 - MULTIPROVINCIAL"/>
    <s v="(en blanco)"/>
    <n v="37471777"/>
    <n v="22515025.289999995"/>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5 - CONTRIBUCIONES A LA SEGURIDAD SOCIAL"/>
    <s v="N"/>
    <s v="00 - N/A"/>
    <s v="10 - FONDO GENERAL"/>
    <s v="99 - MULTIPROVINCIAL"/>
    <s v="(en blanco)"/>
    <n v="33194606"/>
    <n v="19644413.52000001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10 - FONDO GENERAL"/>
    <s v="99 - MULTIPROVINCIAL"/>
    <s v="(en blanco)"/>
    <n v="23000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20 - FONDOS CON DESTINO ESPECÍFICO"/>
    <s v="99 - MULTIPROVINCIAL"/>
    <s v="(en blanco)"/>
    <n v="12200000"/>
    <n v="6234875.030000001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2 - PUBLICIDAD, IMPRESIÓN Y ENCUADERNACIÓN"/>
    <s v="N"/>
    <s v="00 - N/A"/>
    <s v="20 - FONDOS CON DESTINO ESPECÍFICO"/>
    <s v="99 - MULTIPROVINCIAL"/>
    <s v="(en blanco)"/>
    <n v="13850000"/>
    <n v="145717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3 - VIÁTICOS"/>
    <s v="N"/>
    <s v="00 - N/A"/>
    <s v="20 - FONDOS CON DESTINO ESPECÍFICO"/>
    <s v="99 - MULTIPROVINCIAL"/>
    <s v="(en blanco)"/>
    <n v="9500000"/>
    <n v="3764840.329999999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4 - TRANSPORTE Y ALMACENAJE"/>
    <s v="N"/>
    <s v="00 - N/A"/>
    <s v="20 - FONDOS CON DESTINO ESPECÍFICO"/>
    <s v="99 - MULTIPROVINCIAL"/>
    <s v="(en blanco)"/>
    <n v="1400000"/>
    <n v="1264004.420000000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5 - ALQUILERES Y RENTAS"/>
    <s v="N"/>
    <s v="00 - N/A"/>
    <s v="20 - FONDOS CON DESTINO ESPECÍFICO"/>
    <s v="99 - MULTIPROVINCIAL"/>
    <s v="(en blanco)"/>
    <n v="39400000"/>
    <n v="59732435.06000000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6 - SEGUROS"/>
    <s v="N"/>
    <s v="00 - N/A"/>
    <s v="20 - FONDOS CON DESTINO ESPECÍFICO"/>
    <s v="99 - MULTIPROVINCIAL"/>
    <s v="(en blanco)"/>
    <n v="3700000"/>
    <n v="2004682.2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68700000"/>
    <n v="15857988.17000000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56600000"/>
    <n v="12163564.54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9 - OTRAS CONTRATACIONES DE SERVICIOS"/>
    <s v="N"/>
    <s v="00 - N/A"/>
    <s v="20 - FONDOS CON DESTINO ESPECÍFICO"/>
    <s v="99 - MULTIPROVINCIAL"/>
    <s v="(en blanco)"/>
    <n v="14200000"/>
    <n v="3072555.3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1 - ALIMENTOS Y PRODUCTOS AGROFORESTALES"/>
    <s v="N"/>
    <s v="00 - N/A"/>
    <s v="20 - FONDOS CON DESTINO ESPECÍFICO"/>
    <s v="99 - MULTIPROVINCIAL"/>
    <s v="(en blanco)"/>
    <n v="500000"/>
    <n v="14945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2 - TEXTILES Y VESTUARIOS"/>
    <s v="N"/>
    <s v="00 - N/A"/>
    <s v="20 - FONDOS CON DESTINO ESPECÍFICO"/>
    <s v="99 - MULTIPROVINCIAL"/>
    <s v="(en blanco)"/>
    <n v="4050000"/>
    <n v="3092175.8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3 - PAPEL, CARTÓN E IMPRESOS"/>
    <s v="N"/>
    <s v="00 - N/A"/>
    <s v="20 - FONDOS CON DESTINO ESPECÍFICO"/>
    <s v="99 - MULTIPROVINCIAL"/>
    <s v="(en blanco)"/>
    <n v="4940500"/>
    <n v="29476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4 - PRODUCTOS FARMACÉUTICOS"/>
    <s v="N"/>
    <s v="00 - N/A"/>
    <s v="20 - FONDOS CON DESTINO ESPECÍFICO"/>
    <s v="99 - MULTIPROVINCIAL"/>
    <s v="(en blanco)"/>
    <n v="1000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5 - CUERO, CAUCHO Y PLÁSTICO"/>
    <s v="N"/>
    <s v="00 - N/A"/>
    <s v="20 - FONDOS CON DESTINO ESPECÍFICO"/>
    <s v="99 - MULTIPROVINCIAL"/>
    <s v="(en blanco)"/>
    <n v="16705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855000"/>
    <n v="55955.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10 - FONDO GENERAL"/>
    <s v="99 - MULTIPROVINCIAL"/>
    <s v="(en blanco)"/>
    <n v="11747969"/>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12215000"/>
    <n v="5960459.890000000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9 - PRODUCTOS Y ÚTILES VARIOS"/>
    <s v="N"/>
    <s v="00 - N/A"/>
    <s v="20 - FONDOS CON DESTINO ESPECÍFICO"/>
    <s v="99 - MULTIPROVINCIAL"/>
    <s v="(en blanco)"/>
    <n v="24510910"/>
    <n v="1125213.19"/>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0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35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400000"/>
    <n v="1224130.1100000001"/>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56050"/>
  </r>
  <r>
    <s v="2026"/>
    <x v="0"/>
    <x v="0"/>
    <x v="0"/>
    <x v="0"/>
    <s v="2 - Poder Ejecutivo"/>
    <s v="0208 - MINISTERIO DE DEPORTES Y RECREACIÓN"/>
    <s v="0001 - MINISTERIO DE DEPORTES Y RECREACIÓN"/>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3 - PAPEL, CARTÓN E IMPRESOS"/>
    <s v="N"/>
    <s v="00 - N/A"/>
    <s v="10 - FONDO GENERAL"/>
    <s v="99 - MULTIPROVINCIAL"/>
    <s v="(en blanco)"/>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9 - PRODUCTOS Y ÚTILES VARIOS"/>
    <s v="N"/>
    <s v="00 - N/A"/>
    <s v="10 - FONDO GENERAL"/>
    <s v="99 - MULTIPROVINCIAL"/>
    <s v="(en blanco)"/>
    <n v="3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1 - REMUNERACIONES"/>
    <s v="N"/>
    <s v="00 - N/A"/>
    <s v="10 - FONDO GENERAL"/>
    <s v="99 - MULTIPROVINCIAL"/>
    <s v="(en blanco)"/>
    <n v="42339407"/>
    <n v="35495802.019999996"/>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9800000"/>
    <n v="5433765.540000001"/>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3 - VIÁTICOS"/>
    <s v="N"/>
    <s v="00 - N/A"/>
    <s v="10 - FONDO GENERAL"/>
    <s v="99 - MULTIPROVINCIAL"/>
    <s v="(en blanco)"/>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4 - TRANSPORTE Y ALMACENAJE"/>
    <s v="N"/>
    <s v="00 - N/A"/>
    <s v="10 - FONDO GENERAL"/>
    <s v="99 - MULTIPROVINCIAL"/>
    <s v="(en blanco)"/>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5 - ALQUILERES Y RENTAS"/>
    <s v="N"/>
    <s v="00 - N/A"/>
    <s v="10 - FONDO GENERAL"/>
    <s v="99 - MULTIPROVINCIAL"/>
    <s v="(en blanco)"/>
    <n v="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6 - SEGUROS"/>
    <s v="N"/>
    <s v="00 - N/A"/>
    <s v="10 - FONDO GENERAL"/>
    <s v="99 - MULTIPROVINCIAL"/>
    <s v="(en blanco)"/>
    <n v="10000000"/>
    <n v="5785207.7200000007"/>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50000000"/>
    <n v="87655291.520000011"/>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2 - TEXTILES Y VESTUARIOS"/>
    <s v="N"/>
    <s v="00 - N/A"/>
    <s v="10 - FONDO GENERAL"/>
    <s v="99 - MULTIPROVINCIAL"/>
    <s v="(en blanco)"/>
    <n v="0"/>
    <n v="12941652.359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4 - PRODUCTOS FARMACÉUTICOS"/>
    <s v="N"/>
    <s v="00 - N/A"/>
    <s v="10 - FONDO GENERAL"/>
    <s v="99 - MULTIPROVINCIAL"/>
    <s v="(en blanco)"/>
    <n v="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9 - PRODUCTOS Y ÚTILES VARIOS"/>
    <s v="N"/>
    <s v="00 - N/A"/>
    <s v="10 - FONDO GENERAL"/>
    <s v="99 - MULTIPROVINCIAL"/>
    <s v="(en blanco)"/>
    <n v="500000"/>
    <n v="10156496"/>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1 - REMUNERACIONES"/>
    <s v="N"/>
    <s v="00 - N/A"/>
    <s v="10 - FONDO GENERAL"/>
    <s v="99 - MULTIPROVINCIAL"/>
    <s v="(en blanco)"/>
    <n v="65200000"/>
    <n v="25490209.629999999"/>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5 - CONTRIBUCIONES A LA SEGURIDAD SOCIAL"/>
    <s v="N"/>
    <s v="00 - N/A"/>
    <s v="10 - FONDO GENERAL"/>
    <s v="99 - MULTIPROVINCIAL"/>
    <s v="(en blanco)"/>
    <n v="9140000"/>
    <n v="3897620.6599999969"/>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10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3 - VIÁTICOS"/>
    <s v="N"/>
    <s v="00 - N/A"/>
    <s v="10 - FONDO GENERAL"/>
    <s v="99 - MULTIPROVINCIAL"/>
    <s v="(en blanco)"/>
    <n v="11000000"/>
    <n v="1023495.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4 - TRANSPORTE Y ALMACENAJE"/>
    <s v="N"/>
    <s v="00 - N/A"/>
    <s v="10 - FONDO GENERAL"/>
    <s v="99 - MULTIPROVINCIAL"/>
    <s v="(en blanco)"/>
    <n v="2500000"/>
    <n v="96484.9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5 - ALQUILERES Y RENTAS"/>
    <s v="N"/>
    <s v="00 - N/A"/>
    <s v="10 - FONDO GENERAL"/>
    <s v="99 - MULTIPROVINCIAL"/>
    <s v="(en blanco)"/>
    <n v="2060000"/>
    <n v="19470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5850000"/>
    <n v="576968.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9 - OTRAS CONTRATACIONES DE SERVICIOS"/>
    <s v="N"/>
    <s v="00 - N/A"/>
    <s v="10 - FONDO GENERAL"/>
    <s v="99 - MULTIPROVINCIAL"/>
    <s v="(en blanco)"/>
    <n v="5750000"/>
    <n v="769553.29"/>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1 - ALIMENTOS Y PRODUCTOS AGROFORESTALES"/>
    <s v="N"/>
    <s v="00 - N/A"/>
    <s v="10 - FONDO GENERAL"/>
    <s v="99 - MULTIPROVINCIAL"/>
    <s v="(en blanco)"/>
    <n v="21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N"/>
    <s v="00 - N/A"/>
    <s v="10 - FONDO GENERAL"/>
    <s v="99 - MULTIPROVINCIAL"/>
    <s v="(en blanco)"/>
    <n v="7700000"/>
    <n v="4170200.24"/>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3 - PAPEL, CARTÓN E IMPRESOS"/>
    <s v="N"/>
    <s v="00 - N/A"/>
    <s v="10 - FONDO GENERAL"/>
    <s v="99 - MULTIPROVINCIAL"/>
    <s v="(en blanco)"/>
    <n v="750000"/>
    <n v="281264.8"/>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5 - CUERO, CAUCHO Y PLÁSTICO"/>
    <s v="N"/>
    <s v="00 - N/A"/>
    <s v="10 - FONDO GENERAL"/>
    <s v="99 - MULTIPROVINCIAL"/>
    <s v="(en blanco)"/>
    <n v="2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7 - COMBUSTIBLES, LUBRICANTES, PRODUCTOS QUÍMICOS Y CONEXOS"/>
    <s v="N"/>
    <s v="00 - N/A"/>
    <s v="10 - FONDO GENERAL"/>
    <s v="99 - MULTIPROVINCIAL"/>
    <s v="(en blanco)"/>
    <n v="1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N"/>
    <s v="00 - N/A"/>
    <s v="10 - FONDO GENERAL"/>
    <s v="99 - MULTIPROVINCIAL"/>
    <s v="(en blanco)"/>
    <n v="11673665"/>
    <n v="139310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807760593"/>
    <n v="409249180.4500001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200400000"/>
    <n v="88050910.28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4 - GRATIFICACIONES Y BONIFICACIONES"/>
    <s v="N"/>
    <s v="00 - N/A"/>
    <s v="10 - FONDO GENERAL"/>
    <s v="99 - MULTIPROVINCIAL"/>
    <s v="(en blanco)"/>
    <n v="100000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106670000"/>
    <n v="61294248.320000015"/>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244200000"/>
    <n v="125800474.1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10 - FONDO GENERAL"/>
    <s v="99 - MULTIPROVINCIAL"/>
    <s v="(en blanco)"/>
    <n v="42500000"/>
    <n v="9501312.130000000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3 - VIÁTICOS"/>
    <s v="N"/>
    <s v="00 - N/A"/>
    <s v="10 - FONDO GENERAL"/>
    <s v="99 - MULTIPROVINCIAL"/>
    <s v="(en blanco)"/>
    <n v="11500000"/>
    <n v="4972606.4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10 - FONDO GENERAL"/>
    <s v="99 - MULTIPROVINCIAL"/>
    <s v="(en blanco)"/>
    <n v="2600000"/>
    <n v="246156.6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10 - FONDO GENERAL"/>
    <s v="99 - MULTIPROVINCIAL"/>
    <s v="(en blanco)"/>
    <n v="34693583"/>
    <n v="23705759.35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0"/>
    <n v="35322352.43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6 - SEGUROS"/>
    <s v="N"/>
    <s v="00 - N/A"/>
    <s v="10 - FONDO GENERAL"/>
    <s v="99 - MULTIPROVINCIAL"/>
    <s v="(en blanco)"/>
    <n v="21000000"/>
    <n v="11201314.27999999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10 - FONDO GENERAL"/>
    <s v="99 - MULTIPROVINCIAL"/>
    <s v="(en blanco)"/>
    <n v="20100000"/>
    <n v="5649368.20000000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10 - FONDO GENERAL"/>
    <s v="99 - MULTIPROVINCIAL"/>
    <s v="(en blanco)"/>
    <n v="13882518"/>
    <n v="13725753.38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10 - FONDO GENERAL"/>
    <s v="99 - MULTIPROVINCIAL"/>
    <s v="(en blanco)"/>
    <n v="60150000"/>
    <n v="7052594.030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10 - FONDO GENERAL"/>
    <s v="99 - MULTIPROVINCIAL"/>
    <s v="(en blanco)"/>
    <n v="7500000"/>
    <n v="4454681.8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10 - FONDO GENERAL"/>
    <s v="99 - MULTIPROVINCIAL"/>
    <s v="(en blanco)"/>
    <n v="7200000"/>
    <n v="1889899.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20 - FONDOS CON DESTINO ESPECÍFICO"/>
    <s v="99 - MULTIPROVINCIAL"/>
    <s v="(en blanco)"/>
    <n v="2520000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10 - FONDO GENERAL"/>
    <s v="99 - MULTIPROVINCIAL"/>
    <s v="(en blanco)"/>
    <n v="6300000"/>
    <n v="213405.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4 - PRODUCTOS FARMACÉUTICOS"/>
    <s v="N"/>
    <s v="00 - N/A"/>
    <s v="10 - FONDO GENERAL"/>
    <s v="99 - MULTIPROVINCIAL"/>
    <s v="(en blanco)"/>
    <n v="500000"/>
    <n v="14160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5 - CUERO, CAUCHO Y PLÁSTICO"/>
    <s v="N"/>
    <s v="00 - N/A"/>
    <s v="10 - FONDO GENERAL"/>
    <s v="99 - MULTIPROVINCIAL"/>
    <s v="(en blanco)"/>
    <n v="7600000"/>
    <n v="5865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10 - FONDO GENERAL"/>
    <s v="99 - MULTIPROVINCIAL"/>
    <s v="(en blanco)"/>
    <n v="11503191"/>
    <n v="1419515.55"/>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10 - FONDO GENERAL"/>
    <s v="99 - MULTIPROVINCIAL"/>
    <s v="(en blanco)"/>
    <n v="44950000"/>
    <n v="10658224.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25000000"/>
    <n v="111864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10 - FONDO GENERAL"/>
    <s v="99 - MULTIPROVINCIAL"/>
    <s v="(en blanco)"/>
    <n v="41000000"/>
    <n v="6574250.410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70000000"/>
    <n v="20374904.240000002"/>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3 - VIÁTICOS"/>
    <s v="N"/>
    <s v="00 - N/A"/>
    <s v="10 - FONDO GENERAL"/>
    <s v="99 - MULTIPROVINCIAL"/>
    <s v="(en blanco)"/>
    <n v="2500000"/>
    <n v="2429203.2400000002"/>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4 - TRANSPORTE Y ALMACENAJE"/>
    <s v="N"/>
    <s v="00 - N/A"/>
    <s v="10 - FONDO GENERAL"/>
    <s v="99 - MULTIPROVINCIAL"/>
    <s v="(en blanco)"/>
    <n v="2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5 - ALQUILERES Y RENTAS"/>
    <s v="N"/>
    <s v="00 - N/A"/>
    <s v="10 - FONDO GENERAL"/>
    <s v="99 - MULTIPROVINCIAL"/>
    <s v="(en blanco)"/>
    <n v="10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2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200000"/>
    <n v="24780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9 - OTRAS CONTRATACIONES DE SERVICIOS"/>
    <s v="N"/>
    <s v="00 - N/A"/>
    <s v="10 - FONDO GENERAL"/>
    <s v="99 - MULTIPROVINCIAL"/>
    <s v="(en blanco)"/>
    <n v="2500000"/>
    <n v="551633.42000000004"/>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1 - ALIMENTOS Y PRODUCTOS AGROFORESTALES"/>
    <s v="N"/>
    <s v="00 - N/A"/>
    <s v="10 - FONDO GENERAL"/>
    <s v="99 - MULTIPROVINCIAL"/>
    <s v="(en blanco)"/>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2 - TEXTILES Y VESTUARIOS"/>
    <s v="N"/>
    <s v="00 - N/A"/>
    <s v="10 - FONDO GENERAL"/>
    <s v="99 - MULTIPROVINCIAL"/>
    <s v="(en blanco)"/>
    <n v="1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3 - PAPEL, CARTÓN E IMPRESOS"/>
    <s v="N"/>
    <s v="00 - N/A"/>
    <s v="10 - FONDO GENERAL"/>
    <s v="99 - MULTIPROVINCIAL"/>
    <s v="(en blanco)"/>
    <n v="1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9 - PRODUCTOS Y ÚTILES VARIOS"/>
    <s v="N"/>
    <s v="00 - N/A"/>
    <s v="10 - FONDO GENERAL"/>
    <s v="99 - MULTIPROVINCIAL"/>
    <s v="(en blanco)"/>
    <n v="25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68923967"/>
    <n v="33473131.109999999"/>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5920000"/>
    <n v="336200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8914894"/>
    <n v="5088956.6599999992"/>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11568788"/>
    <n v="5622902.1500000004"/>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20 - FONDOS CON DESTINO ESPECÍFICO"/>
    <s v="99 - MULTIPROVINCIAL"/>
    <s v="(en blanco)"/>
    <n v="292035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20 - FONDOS CON DESTINO ESPECÍFICO"/>
    <s v="99 - MULTIPROVINCIAL"/>
    <s v="(en blanco)"/>
    <n v="1294623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20 - FONDOS CON DESTINO ESPECÍFICO"/>
    <s v="99 - MULTIPROVINCIAL"/>
    <s v="(en blanco)"/>
    <n v="10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135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6 - SEGUROS"/>
    <s v="N"/>
    <s v="00 - N/A"/>
    <s v="20 - FONDOS CON DESTINO ESPECÍFICO"/>
    <s v="99 - MULTIPROVINCIAL"/>
    <s v="(en blanco)"/>
    <n v="152029"/>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20 - FONDOS CON DESTINO ESPECÍFICO"/>
    <s v="99 - MULTIPROVINCIAL"/>
    <s v="(en blanco)"/>
    <n v="8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20 - FONDOS CON DESTINO ESPECÍFICO"/>
    <s v="99 - MULTIPROVINCIAL"/>
    <s v="(en blanco)"/>
    <n v="327740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20 - FONDOS CON DESTINO ESPECÍFICO"/>
    <s v="99 - MULTIPROVINCIAL"/>
    <s v="(en blanco)"/>
    <n v="109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36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20 - FONDOS CON DESTINO ESPECÍFICO"/>
    <s v="99 - MULTIPROVINCIAL"/>
    <s v="(en blanco)"/>
    <n v="18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20 - FONDOS CON DESTINO ESPECÍFICO"/>
    <s v="99 - MULTIPROVINCIAL"/>
    <s v="(en blanco)"/>
    <n v="1988313"/>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15483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4300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1 - REMUNERACIONES"/>
    <s v="N"/>
    <s v="00 - N/A"/>
    <s v="10 - FONDO GENERAL"/>
    <s v="99 - MULTIPROVINCIAL"/>
    <s v="(en blanco)"/>
    <n v="61096923"/>
    <n v="32469411.389999997"/>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2 - SOBRESUELDOS"/>
    <s v="N"/>
    <s v="00 - N/A"/>
    <s v="10 - FONDO GENERAL"/>
    <s v="99 - MULTIPROVINCIAL"/>
    <s v="(en blanco)"/>
    <n v="10382073"/>
    <n v="4596553.309999999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8400608"/>
    <n v="4840131.9200000018"/>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1 - SERVICIOS BÁSICOS"/>
    <s v="N"/>
    <s v="00 - N/A"/>
    <s v="10 - FONDO GENERAL"/>
    <s v="99 - MULTIPROVINCIAL"/>
    <s v="(en blanco)"/>
    <n v="3939095"/>
    <n v="902579.5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2 - PUBLICIDAD, IMPRESIÓN Y ENCUADERNACIÓN"/>
    <s v="N"/>
    <s v="00 - N/A"/>
    <s v="10 - FONDO GENERAL"/>
    <s v="99 - MULTIPROVINCIAL"/>
    <s v="(en blanco)"/>
    <n v="110000"/>
    <n v="1711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3 - VIÁTICOS"/>
    <s v="N"/>
    <s v="00 - N/A"/>
    <s v="10 - FONDO GENERAL"/>
    <s v="99 - MULTIPROVINCIAL"/>
    <s v="(en blanco)"/>
    <n v="600000"/>
    <n v="279617.8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4 - TRANSPORTE Y ALMACENAJE"/>
    <s v="N"/>
    <s v="00 - N/A"/>
    <s v="10 - FONDO GENERAL"/>
    <s v="99 - MULTIPROVINCIAL"/>
    <s v="(en blanco)"/>
    <n v="3600000"/>
    <n v="261126.3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7 - SERVICIOS DE CONSERVACIÓN, REPARACIONES MENORES E INSTALACIONES TEMPORALES"/>
    <s v="N"/>
    <s v="00 - N/A"/>
    <s v="10 - FONDO GENERAL"/>
    <s v="99 - MULTIPROVINCIAL"/>
    <s v="(en blanco)"/>
    <n v="200000"/>
    <n v="386906.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8 - OTROS SERVICIOS NO INCLUIDOS EN CONCEPTOS ANTERIORES"/>
    <s v="N"/>
    <s v="00 - N/A"/>
    <s v="10 - FONDO GENERAL"/>
    <s v="99 - MULTIPROVINCIAL"/>
    <s v="(en blanco)"/>
    <n v="300000"/>
    <n v="350000.98"/>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972800"/>
    <n v="724497.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1 - ALIMENTOS Y PRODUCTOS AGROFORESTALES"/>
    <s v="N"/>
    <s v="00 - N/A"/>
    <s v="10 - FONDO GENERAL"/>
    <s v="99 - MULTIPROVINCIAL"/>
    <s v="(en blanco)"/>
    <n v="140000"/>
    <n v="106983.2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2 - TEXTILES Y VESTUARIOS"/>
    <s v="N"/>
    <s v="00 - N/A"/>
    <s v="10 - FONDO GENERAL"/>
    <s v="99 - MULTIPROVINCIAL"/>
    <s v="(en blanco)"/>
    <n v="100000"/>
    <n v="41064"/>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3 - PAPEL, CARTÓN E IMPRESOS"/>
    <s v="N"/>
    <s v="00 - N/A"/>
    <s v="10 - FONDO GENERAL"/>
    <s v="99 - MULTIPROVINCIAL"/>
    <s v="(en blanco)"/>
    <n v="680000"/>
    <n v="86411.70000000001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5 - CUERO, CAUCHO Y PLÁSTICO"/>
    <s v="N"/>
    <s v="00 - N/A"/>
    <s v="10 - FONDO GENERAL"/>
    <s v="99 - MULTIPROVINCIAL"/>
    <s v="(en blanco)"/>
    <n v="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6 - PRODUCTOS DE MINERALES, METÁLICOS Y NO METÁLICOS"/>
    <s v="N"/>
    <s v="00 - N/A"/>
    <s v="10 - FONDO GENERAL"/>
    <s v="99 - MULTIPROVINCIAL"/>
    <s v="(en blanco)"/>
    <n v="25000"/>
    <n v="127799.9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7 - COMBUSTIBLES, LUBRICANTES, PRODUCTOS QUÍMICOS Y CONEXOS"/>
    <s v="N"/>
    <s v="00 - N/A"/>
    <s v="10 - FONDO GENERAL"/>
    <s v="99 - MULTIPROVINCIAL"/>
    <s v="(en blanco)"/>
    <n v="3600000"/>
    <n v="158900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9 - PRODUCTOS Y ÚTILES VARIOS"/>
    <s v="N"/>
    <s v="00 - N/A"/>
    <s v="10 - FONDO GENERAL"/>
    <s v="99 - MULTIPROVINCIAL"/>
    <s v="(en blanco)"/>
    <n v="7985959"/>
    <n v="3412675.8000000007"/>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4115840"/>
    <n v="2480000"/>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626382"/>
    <n v="378722.86"/>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3 - VIÁTICOS"/>
    <s v="N"/>
    <s v="00 - N/A"/>
    <s v="10 - FONDO GENERAL"/>
    <s v="99 - MULTIPROVINCIAL"/>
    <s v="(en blanco)"/>
    <n v="1000000"/>
    <n v="0"/>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2 - TEXTILES Y VESTUARIOS"/>
    <s v="N"/>
    <s v="00 - N/A"/>
    <s v="20 - FONDOS CON DESTINO ESPECÍFICO"/>
    <s v="99 - MULTIPROVINCIAL"/>
    <s v="(en blanco)"/>
    <n v="0"/>
    <n v="44876.88"/>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20 - FONDOS CON DESTINO ESPECÍFICO"/>
    <s v="99 - MULTIPROVINCIAL"/>
    <s v="(en blanco)"/>
    <n v="500000"/>
    <n v="80737.490000000005"/>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10 - FONDO GENERAL"/>
    <s v="99 - MULTIPROVINCIAL"/>
    <s v="(en blanco)"/>
    <n v="792500925"/>
    <n v="411339058.32000005"/>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20 - FONDOS CON DESTINO ESPECÍFICO"/>
    <s v="99 - MULTIPROVINCIAL"/>
    <s v="(en blanco)"/>
    <n v="20740927"/>
    <n v="12807404.15"/>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10 - FONDO GENERAL"/>
    <s v="99 - MULTIPROVINCIAL"/>
    <s v="(en blanco)"/>
    <n v="154685175"/>
    <n v="73901595.5"/>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20 - FONDOS CON DESTINO ESPECÍFICO"/>
    <s v="99 - MULTIPROVINCIAL"/>
    <s v="(en blanco)"/>
    <n v="821074"/>
    <n v="328440.49"/>
  </r>
  <r>
    <s v="2026"/>
    <x v="0"/>
    <x v="0"/>
    <x v="0"/>
    <x v="0"/>
    <s v="2 - Poder Ejecutivo"/>
    <s v="0209 - MINISTERIO DE TRABAJO"/>
    <s v="0001 - MINISTERIO DE TRABAJO"/>
    <s v="2 - SERVICIOS ECONÓMICOS"/>
    <s v="2.1 - Asuntos económicos, comerciales y laborales"/>
    <s v="2.1.02 - Asuntos laborales generales"/>
    <s v="2.1 - REMUNERACIONES Y CONTRIBUCIONES"/>
    <s v="2.1.3 - DIETAS Y GASTOS DE REPRESENTACIÓN"/>
    <s v="N"/>
    <s v="00 - N/A"/>
    <s v="10 - FONDO GENERAL"/>
    <s v="99 - MULTIPROVINCIAL"/>
    <s v="(en blanco)"/>
    <n v="6479219"/>
    <n v="273430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10 - FONDO GENERAL"/>
    <s v="99 - MULTIPROVINCIAL"/>
    <s v="(en blanco)"/>
    <n v="4257913"/>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20 - FONDOS CON DESTINO ESPECÍFICO"/>
    <s v="99 - MULTIPROVINCIAL"/>
    <s v="(en blanco)"/>
    <n v="35226755"/>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5 - CONTRIBUCIONES A LA SEGURIDAD SOCIAL"/>
    <s v="N"/>
    <s v="00 - N/A"/>
    <s v="10 - FONDO GENERAL"/>
    <s v="99 - MULTIPROVINCIAL"/>
    <s v="(en blanco)"/>
    <n v="108541943"/>
    <n v="62596152.800000019"/>
  </r>
  <r>
    <s v="2026"/>
    <x v="0"/>
    <x v="0"/>
    <x v="0"/>
    <x v="0"/>
    <s v="2 - Poder Ejecutivo"/>
    <s v="0209 - MINISTERIO DE TRABAJO"/>
    <s v="0001 - MINISTERIO DE TRABAJO"/>
    <s v="2 - SERVICIOS ECONÓMICOS"/>
    <s v="2.1 - Asuntos económicos, comerciales y laborales"/>
    <s v="2.1.02 - Asuntos laborales generales"/>
    <s v="2.2 - CONTRATACIÓN DE SERVICIOS"/>
    <s v="2.2.1 - SERVICIOS BÁSICOS"/>
    <s v="N"/>
    <s v="00 - N/A"/>
    <s v="10 - FONDO GENERAL"/>
    <s v="99 - MULTIPROVINCIAL"/>
    <s v="(en blanco)"/>
    <n v="23300000"/>
    <n v="15462463.689999999"/>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10 - FONDO GENERAL"/>
    <s v="99 - MULTIPROVINCIAL"/>
    <s v="(en blanco)"/>
    <n v="34867997"/>
    <n v="1234067.96"/>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20 - FONDOS CON DESTINO ESPECÍFICO"/>
    <s v="99 - MULTIPROVINCIAL"/>
    <s v="(en blanco)"/>
    <n v="1000000"/>
    <n v="616250"/>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10 - FONDO GENERAL"/>
    <s v="99 - MULTIPROVINCIAL"/>
    <s v="(en blanco)"/>
    <n v="24350000"/>
    <n v="25477319.050000001"/>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20 - FONDOS CON DESTINO ESPECÍFICO"/>
    <s v="99 - MULTIPROVINCIAL"/>
    <s v="(en blanco)"/>
    <n v="2500000"/>
    <n v="0"/>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10 - FONDO GENERAL"/>
    <s v="99 - MULTIPROVINCIAL"/>
    <s v="(en blanco)"/>
    <n v="7500000"/>
    <n v="3171924.12"/>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20 - FONDOS CON DESTINO ESPECÍFICO"/>
    <s v="99 - MULTIPROVINCIAL"/>
    <s v="(en blanco)"/>
    <n v="1529878"/>
    <n v="600000"/>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10 - FONDO GENERAL"/>
    <s v="99 - MULTIPROVINCIAL"/>
    <s v="(en blanco)"/>
    <n v="25028857"/>
    <n v="19114230.449999999"/>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20 - FONDOS CON DESTINO ESPECÍFICO"/>
    <s v="99 - MULTIPROVINCIAL"/>
    <s v="(en blanco)"/>
    <n v="371143"/>
    <n v="2644945.819999999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10 - FONDO GENERAL"/>
    <s v="99 - MULTIPROVINCIAL"/>
    <s v="(en blanco)"/>
    <n v="8826752"/>
    <n v="677568.3400000000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20 - FONDOS CON DESTINO ESPECÍFICO"/>
    <s v="99 - MULTIPROVINCIAL"/>
    <s v="(en blanco)"/>
    <n v="18510986"/>
    <n v="16039263.940000001"/>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10 - FONDO GENERAL"/>
    <s v="99 - MULTIPROVINCIAL"/>
    <s v="(en blanco)"/>
    <n v="8789262"/>
    <n v="2924499.92"/>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20 - FONDOS CON DESTINO ESPECÍFICO"/>
    <s v="99 - MULTIPROVINCIAL"/>
    <s v="(en blanco)"/>
    <n v="32886186"/>
    <n v="11404352.870000001"/>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10 - FONDO GENERAL"/>
    <s v="99 - MULTIPROVINCIAL"/>
    <s v="(en blanco)"/>
    <n v="31992686"/>
    <n v="9486353.75"/>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20 - FONDOS CON DESTINO ESPECÍFICO"/>
    <s v="99 - MULTIPROVINCIAL"/>
    <s v="(en blanco)"/>
    <n v="6087581"/>
    <n v="5043662.63"/>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10 - FONDO GENERAL"/>
    <s v="99 - MULTIPROVINCIAL"/>
    <s v="(en blanco)"/>
    <n v="16406441"/>
    <n v="12904772.300000001"/>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20 - FONDOS CON DESTINO ESPECÍFICO"/>
    <s v="99 - MULTIPROVINCIAL"/>
    <s v="(en blanco)"/>
    <n v="9233738"/>
    <n v="5134923.7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10 - FONDO GENERAL"/>
    <s v="99 - MULTIPROVINCIAL"/>
    <s v="(en blanco)"/>
    <n v="2678278"/>
    <n v="511875.32"/>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20 - FONDOS CON DESTINO ESPECÍFICO"/>
    <s v="99 - MULTIPROVINCIAL"/>
    <s v="(en blanco)"/>
    <n v="130000"/>
    <n v="719461.48"/>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10 - FONDO GENERAL"/>
    <s v="99 - MULTIPROVINCIAL"/>
    <s v="(en blanco)"/>
    <n v="3885200"/>
    <n v="4227371.99"/>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20 - FONDOS CON DESTINO ESPECÍFICO"/>
    <s v="99 - MULTIPROVINCIAL"/>
    <s v="(en blanco)"/>
    <n v="442969"/>
    <n v="385094.74"/>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10 - FONDO GENERAL"/>
    <s v="99 - MULTIPROVINCIAL"/>
    <s v="(en blanco)"/>
    <n v="1942244"/>
    <n v="1375210.93"/>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20 - FONDOS CON DESTINO ESPECÍFICO"/>
    <s v="99 - MULTIPROVINCIAL"/>
    <s v="(en blanco)"/>
    <n v="886553"/>
    <n v="165467.85999999999"/>
  </r>
  <r>
    <s v="2026"/>
    <x v="0"/>
    <x v="0"/>
    <x v="0"/>
    <x v="0"/>
    <s v="2 - Poder Ejecutivo"/>
    <s v="0209 - MINISTERIO DE TRABAJO"/>
    <s v="0001 - MINISTERIO DE TRABAJO"/>
    <s v="2 - SERVICIOS ECONÓMICOS"/>
    <s v="2.1 - Asuntos económicos, comerciales y laborales"/>
    <s v="2.1.02 - Asuntos laborales generales"/>
    <s v="2.3 - MATERIALES Y SUMINISTROS"/>
    <s v="2.3.4 - PRODUCTOS FARMACÉUTICOS"/>
    <s v="N"/>
    <s v="00 - N/A"/>
    <s v="10 - FONDO GENERAL"/>
    <s v="99 - MULTIPROVINCIAL"/>
    <s v="(en blanco)"/>
    <n v="0"/>
    <n v="0"/>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10 - FONDO GENERAL"/>
    <s v="99 - MULTIPROVINCIAL"/>
    <s v="(en blanco)"/>
    <n v="1597632"/>
    <n v="752495.32"/>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20 - FONDOS CON DESTINO ESPECÍFICO"/>
    <s v="99 - MULTIPROVINCIAL"/>
    <s v="(en blanco)"/>
    <n v="2108948"/>
    <n v="5015"/>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10 - FONDO GENERAL"/>
    <s v="99 - MULTIPROVINCIAL"/>
    <s v="(en blanco)"/>
    <n v="506000"/>
    <n v="253491.62"/>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20 - FONDOS CON DESTINO ESPECÍFICO"/>
    <s v="99 - MULTIPROVINCIAL"/>
    <s v="(en blanco)"/>
    <n v="31000"/>
    <n v="247927.08"/>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10 - FONDO GENERAL"/>
    <s v="99 - MULTIPROVINCIAL"/>
    <s v="(en blanco)"/>
    <n v="55200000"/>
    <n v="20591750.539999999"/>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20 - FONDOS CON DESTINO ESPECÍFICO"/>
    <s v="99 - MULTIPROVINCIAL"/>
    <s v="(en blanco)"/>
    <n v="727232"/>
    <n v="398441.99000000005"/>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10 - FONDO GENERAL"/>
    <s v="99 - MULTIPROVINCIAL"/>
    <s v="(en blanco)"/>
    <n v="10500676"/>
    <n v="4799820.82"/>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20 - FONDOS CON DESTINO ESPECÍFICO"/>
    <s v="99 - MULTIPROVINCIAL"/>
    <s v="(en blanco)"/>
    <n v="3874653"/>
    <n v="3387764.59"/>
  </r>
  <r>
    <s v="2026"/>
    <x v="0"/>
    <x v="0"/>
    <x v="0"/>
    <x v="0"/>
    <s v="2 - Poder Ejecutivo"/>
    <s v="0209 - MINISTERIO DE TRABAJO"/>
    <s v="0001 - MINISTERIO DE TRABAJO"/>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1595601"/>
    <n v="506521.5"/>
  </r>
  <r>
    <s v="2026"/>
    <x v="0"/>
    <x v="0"/>
    <x v="0"/>
    <x v="0"/>
    <s v="2 - Poder Ejecutivo"/>
    <s v="0209 - MINISTERIO DE TRABAJO"/>
    <s v="0001 - MINISTERIO DE TRABAJO"/>
    <s v="3 - PROTECCIÓN DEL MEDIO AMBIENTE"/>
    <s v="3.3 - Cambio Climático"/>
    <s v="3.3.01 - Mixtos"/>
    <s v="2.2 - CONTRATACIÓN DE SERVICIOS"/>
    <s v="2.2.1 - SERVICIOS BÁSICOS"/>
    <s v="N"/>
    <s v="00 - N/A"/>
    <s v="10 - FONDO GENERAL"/>
    <s v="99 - MULTIPROVINCIAL"/>
    <s v="(en blanco)"/>
    <n v="18950000"/>
    <n v="9951255.389999995"/>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10 - FONDO GENERAL"/>
    <s v="99 - MULTIPROVINCIAL"/>
    <s v="(en blanco)"/>
    <n v="1215442"/>
    <n v="0"/>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10 - FONDO GENERAL"/>
    <s v="99 - MULTIPROVINCIAL"/>
    <s v="(en blanco)"/>
    <n v="59000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20 - FONDOS CON DESTINO ESPECÍFICO"/>
    <s v="99 - MULTIPROVINCIAL"/>
    <s v="(en blanco)"/>
    <n v="5209646"/>
    <n v="0"/>
  </r>
  <r>
    <s v="2026"/>
    <x v="0"/>
    <x v="0"/>
    <x v="0"/>
    <x v="0"/>
    <s v="2 - Poder Ejecutivo"/>
    <s v="0209 - MINISTERIO DE TRABAJO"/>
    <s v="0001 - MINISTERIO DE TRABAJO"/>
    <s v="3 - PROTECCIÓN DEL MEDIO AMBIENTE"/>
    <s v="3.3 - Cambio Climático"/>
    <s v="3.3.01 - Mixtos"/>
    <s v="2.3 - MATERIALES Y SUMINISTROS"/>
    <s v="2.3.9 - PRODUCTOS Y ÚTILES VARIOS"/>
    <s v="N"/>
    <s v="00 - N/A"/>
    <s v="10 - FONDO GENERAL"/>
    <s v="99 - MULTIPROVINCIAL"/>
    <s v="(en blanco)"/>
    <n v="1177968"/>
    <n v="39660.550000000003"/>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1 - REMUNERACIONES"/>
    <s v="N"/>
    <s v="00 - N/A"/>
    <s v="10 - FONDO GENERAL"/>
    <s v="22 - SAN JUAN"/>
    <s v="(en blanco)"/>
    <n v="40446500"/>
    <n v="1726500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2 - SOBRESUELDOS"/>
    <s v="N"/>
    <s v="00 - N/A"/>
    <s v="10 - FONDO GENERAL"/>
    <s v="22 - SAN JUAN"/>
    <s v="(en blanco)"/>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5 - CONTRIBUCIONES A LA SEGURIDAD SOCIAL"/>
    <s v="N"/>
    <s v="00 - N/A"/>
    <s v="10 - FONDO GENERAL"/>
    <s v="22 - SAN JUAN"/>
    <s v="(en blanco)"/>
    <n v="5955809"/>
    <n v="2648563.5499999998"/>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2 - PUBLICIDAD, IMPRESIÓN Y ENCUADERNACIÓN"/>
    <s v="N"/>
    <s v="00 - N/A"/>
    <s v="10 - FONDO GENERAL"/>
    <s v="22 - SAN JUAN"/>
    <s v="(en blanco)"/>
    <n v="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3 - VIÁTICOS"/>
    <s v="N"/>
    <s v="00 - N/A"/>
    <s v="10 - FONDO GENERAL"/>
    <s v="22 - SAN JUAN"/>
    <s v="(en blanco)"/>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6 - SEGUROS"/>
    <s v="N"/>
    <s v="00 - N/A"/>
    <s v="10 - FONDO GENERAL"/>
    <s v="22 - SAN JUAN"/>
    <s v="(en blanco)"/>
    <n v="425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22 - SAN JUAN"/>
    <s v="(en blanco)"/>
    <n v="2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8 - OTROS SERVICIOS NO INCLUIDOS EN CONCEPTOS ANTERIORES"/>
    <s v="N"/>
    <s v="00 - N/A"/>
    <s v="10 - FONDO GENERAL"/>
    <s v="22 - SAN JUAN"/>
    <s v="(en blanco)"/>
    <n v="17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9 - OTRAS CONTRATACIONES DE SERVICIOS"/>
    <s v="N"/>
    <s v="00 - N/A"/>
    <s v="10 - FONDO GENERAL"/>
    <s v="22 - SAN JUAN"/>
    <s v="(en blanco)"/>
    <n v="20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2 - TEXTILES Y VESTUARIOS"/>
    <s v="N"/>
    <s v="00 - N/A"/>
    <s v="10 - FONDO GENERAL"/>
    <s v="22 - SAN JUAN"/>
    <s v="(en blanco)"/>
    <n v="6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5 - CUERO, CAUCHO Y PLÁSTICO"/>
    <s v="N"/>
    <s v="00 - N/A"/>
    <s v="10 - FONDO GENERAL"/>
    <s v="22 - SAN JUAN"/>
    <s v="(en blanco)"/>
    <n v="1672691"/>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6 - PRODUCTOS DE MINERALES, METÁLICOS Y NO METÁLICOS"/>
    <s v="N"/>
    <s v="00 - N/A"/>
    <s v="10 - FONDO GENERAL"/>
    <s v="22 - SAN JUAN"/>
    <s v="(en blanco)"/>
    <n v="13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7 - COMBUSTIBLES, LUBRICANTES, PRODUCTOS QUÍMICOS Y CONEXOS"/>
    <s v="N"/>
    <s v="00 - N/A"/>
    <s v="10 - FONDO GENERAL"/>
    <s v="22 - SAN JUAN"/>
    <s v="(en blanco)"/>
    <n v="46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9 - PRODUCTOS Y ÚTILES VARIOS"/>
    <s v="N"/>
    <s v="00 - N/A"/>
    <s v="10 - FONDO GENERAL"/>
    <s v="22 - SAN JUAN"/>
    <s v="(en blanco)"/>
    <n v="11300000"/>
    <n v="4500000"/>
  </r>
  <r>
    <s v="2026"/>
    <x v="0"/>
    <x v="0"/>
    <x v="0"/>
    <x v="0"/>
    <s v="2 - Poder Ejecutivo"/>
    <s v="0210 - MINISTERIO DE AGRICULTURA"/>
    <s v="0001 - MINISTERIO DE AGRICULTURA"/>
    <s v="2 - SERVICIOS ECONÓMICOS"/>
    <s v="2.2 - Agropecuaria, caza, pesca y silvicultura"/>
    <s v="2.2.01 - Agropecuaria"/>
    <s v="2.1 - REMUNERACIONES Y CONTRIBUCIONES"/>
    <s v="2.1.1 - REMUNERACIONES"/>
    <s v="N"/>
    <s v="00 - N/A"/>
    <s v="10 - FONDO GENERAL"/>
    <s v="99 - MULTIPROVINCIAL"/>
    <s v="(en blanco)"/>
    <n v="291000000"/>
    <n v="57707950.649999999"/>
  </r>
  <r>
    <s v="2026"/>
    <x v="0"/>
    <x v="0"/>
    <x v="0"/>
    <x v="0"/>
    <s v="2 - Poder Ejecutivo"/>
    <s v="0210 - MINISTERIO DE AGRICULTURA"/>
    <s v="0001 - MINISTERIO DE AGRICULTURA"/>
    <s v="2 - SERVICIOS ECONÓMICOS"/>
    <s v="2.2 - Agropecuaria, caza, pesca y silvicultura"/>
    <s v="2.2.01 - Agropecuaria"/>
    <s v="2.2 - CONTRATACIÓN DE SERVICIOS"/>
    <s v="2.2.2 - PUBLICIDAD, IMPRESIÓN Y ENCUADERNACIÓN"/>
    <s v="N"/>
    <s v="00 - N/A"/>
    <s v="10 - FONDO GENERAL"/>
    <s v="99 - MULTIPROVINCIAL"/>
    <s v="(en blanco)"/>
    <n v="4095400"/>
    <n v="3841183.3999999994"/>
  </r>
  <r>
    <s v="2026"/>
    <x v="0"/>
    <x v="0"/>
    <x v="0"/>
    <x v="0"/>
    <s v="2 - Poder Ejecutivo"/>
    <s v="0210 - MINISTERIO DE AGRICULTURA"/>
    <s v="0001 - MINISTERIO DE AGRICULTURA"/>
    <s v="2 - SERVICIOS ECONÓMICOS"/>
    <s v="2.2 - Agropecuaria, caza, pesca y silvicultura"/>
    <s v="2.2.01 - Agropecuaria"/>
    <s v="2.2 - CONTRATACIÓN DE SERVICIOS"/>
    <s v="2.2.4 - TRANSPORTE Y ALMACENAJE"/>
    <s v="N"/>
    <s v="00 - N/A"/>
    <s v="10 - FONDO GENERAL"/>
    <s v="99 - MULTIPROVINCIAL"/>
    <s v="(en blanco)"/>
    <n v="500000"/>
    <n v="0"/>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10 - FONDO GENERAL"/>
    <s v="99 - MULTIPROVINCIAL"/>
    <s v="(en blanco)"/>
    <n v="3950000"/>
    <n v="3302280.01"/>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50 - CRÉDITO INTERNO"/>
    <s v="99 - MULTIPROVINCIAL"/>
    <s v="(en blanco)"/>
    <n v="0"/>
    <n v="19978840.82"/>
  </r>
  <r>
    <s v="2026"/>
    <x v="0"/>
    <x v="0"/>
    <x v="0"/>
    <x v="0"/>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73790000"/>
    <n v="3455045.0199999996"/>
  </r>
  <r>
    <s v="2026"/>
    <x v="0"/>
    <x v="0"/>
    <x v="0"/>
    <x v="0"/>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N"/>
    <s v="00 - N/A"/>
    <s v="10 - FONDO GENERAL"/>
    <s v="99 - MULTIPROVINCIAL"/>
    <s v="(en blanco)"/>
    <n v="18186408"/>
    <n v="5015406.2899999991"/>
  </r>
  <r>
    <s v="2026"/>
    <x v="0"/>
    <x v="0"/>
    <x v="0"/>
    <x v="0"/>
    <s v="2 - Poder Ejecutivo"/>
    <s v="0210 - MINISTERIO DE AGRICULTURA"/>
    <s v="0001 - MINISTERIO DE AGRICULTURA"/>
    <s v="2 - SERVICIOS ECONÓMICOS"/>
    <s v="2.2 - Agropecuaria, caza, pesca y silvicultura"/>
    <s v="2.2.01 - Agropecuaria"/>
    <s v="2.2 - CONTRATACIÓN DE SERVICIOS"/>
    <s v="2.2.9 - OTRAS CONTRATACIONES DE SERVICIOS"/>
    <s v="N"/>
    <s v="00 - N/A"/>
    <s v="10 - FONDO GENERAL"/>
    <s v="99 - MULTIPROVINCIAL"/>
    <s v="(en blanco)"/>
    <n v="5500000"/>
    <n v="1399570.9100000001"/>
  </r>
  <r>
    <s v="2026"/>
    <x v="0"/>
    <x v="0"/>
    <x v="0"/>
    <x v="0"/>
    <s v="2 - Poder Ejecutivo"/>
    <s v="0210 - MINISTERIO DE AGRICULTURA"/>
    <s v="0001 - MINISTERIO DE AGRICULTURA"/>
    <s v="2 - SERVICIOS ECONÓMICOS"/>
    <s v="2.2 - Agropecuaria, caza, pesca y silvicultura"/>
    <s v="2.2.01 - Agropecuaria"/>
    <s v="2.3 - MATERIALES Y SUMINISTROS"/>
    <s v="2.3.1 - ALIMENTOS Y PRODUCTOS AGROFORESTALES"/>
    <s v="N"/>
    <s v="00 - N/A"/>
    <s v="10 - FONDO GENERAL"/>
    <s v="99 - MULTIPROVINCIAL"/>
    <s v="(en blanco)"/>
    <n v="10140000"/>
    <n v="0"/>
  </r>
  <r>
    <s v="2026"/>
    <x v="0"/>
    <x v="0"/>
    <x v="0"/>
    <x v="0"/>
    <s v="2 - Poder Ejecutivo"/>
    <s v="0210 - MINISTERIO DE AGRICULTURA"/>
    <s v="0001 - MINISTERIO DE AGRICULTURA"/>
    <s v="2 - SERVICIOS ECONÓMICOS"/>
    <s v="2.2 - Agropecuaria, caza, pesca y silvicultura"/>
    <s v="2.2.01 - Agropecuaria"/>
    <s v="2.3 - MATERIALES Y SUMINISTROS"/>
    <s v="2.3.2 - TEXTILES Y VESTUARIOS"/>
    <s v="N"/>
    <s v="00 - N/A"/>
    <s v="10 - FONDO GENERAL"/>
    <s v="99 - MULTIPROVINCIAL"/>
    <s v="(en blanco)"/>
    <n v="5705393"/>
    <n v="209041"/>
  </r>
  <r>
    <s v="2026"/>
    <x v="0"/>
    <x v="0"/>
    <x v="0"/>
    <x v="0"/>
    <s v="2 - Poder Ejecutivo"/>
    <s v="0210 - MINISTERIO DE AGRICULTURA"/>
    <s v="0001 - MINISTERIO DE AGRICULTURA"/>
    <s v="2 - SERVICIOS ECONÓMICOS"/>
    <s v="2.2 - Agropecuaria, caza, pesca y silvicultura"/>
    <s v="2.2.01 - Agropecuaria"/>
    <s v="2.3 - MATERIALES Y SUMINISTROS"/>
    <s v="2.3.3 - PAPEL, CARTÓN E IMPRESOS"/>
    <s v="N"/>
    <s v="00 - N/A"/>
    <s v="10 - FONDO GENERAL"/>
    <s v="99 - MULTIPROVINCIAL"/>
    <s v="(en blanco)"/>
    <n v="3610000"/>
    <n v="1246302.9100000001"/>
  </r>
  <r>
    <s v="2026"/>
    <x v="0"/>
    <x v="0"/>
    <x v="0"/>
    <x v="0"/>
    <s v="2 - Poder Ejecutivo"/>
    <s v="0210 - MINISTERIO DE AGRICULTURA"/>
    <s v="0001 - MINISTERIO DE AGRICULTURA"/>
    <s v="2 - SERVICIOS ECONÓMICOS"/>
    <s v="2.2 - Agropecuaria, caza, pesca y silvicultura"/>
    <s v="2.2.01 - Agropecuaria"/>
    <s v="2.3 - MATERIALES Y SUMINISTROS"/>
    <s v="2.3.4 - PRODUCTOS FARMACÉUTICOS"/>
    <s v="N"/>
    <s v="00 - N/A"/>
    <s v="10 - FONDO GENERAL"/>
    <s v="99 - MULTIPROVINCIAL"/>
    <s v="(en blanco)"/>
    <n v="950000"/>
    <n v="0"/>
  </r>
  <r>
    <s v="2026"/>
    <x v="0"/>
    <x v="0"/>
    <x v="0"/>
    <x v="0"/>
    <s v="2 - Poder Ejecutivo"/>
    <s v="0210 - MINISTERIO DE AGRICULTURA"/>
    <s v="0001 - MINISTERIO DE AGRICULTURA"/>
    <s v="2 - SERVICIOS ECONÓMICOS"/>
    <s v="2.2 - Agropecuaria, caza, pesca y silvicultura"/>
    <s v="2.2.01 - Agropecuaria"/>
    <s v="2.3 - MATERIALES Y SUMINISTROS"/>
    <s v="2.3.5 - CUERO, CAUCHO Y PLÁSTICO"/>
    <s v="N"/>
    <s v="00 - N/A"/>
    <s v="10 - FONDO GENERAL"/>
    <s v="99 - MULTIPROVINCIAL"/>
    <s v="(en blanco)"/>
    <n v="16675000"/>
    <n v="2314566.88"/>
  </r>
  <r>
    <s v="2026"/>
    <x v="0"/>
    <x v="0"/>
    <x v="0"/>
    <x v="0"/>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N"/>
    <s v="00 - N/A"/>
    <s v="10 - FONDO GENERAL"/>
    <s v="99 - MULTIPROVINCIAL"/>
    <s v="(en blanco)"/>
    <n v="14314573"/>
    <n v="546493.16"/>
  </r>
  <r>
    <s v="2026"/>
    <x v="0"/>
    <x v="0"/>
    <x v="0"/>
    <x v="0"/>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N"/>
    <s v="00 - N/A"/>
    <s v="10 - FONDO GENERAL"/>
    <s v="99 - MULTIPROVINCIAL"/>
    <s v="(en blanco)"/>
    <n v="67231250"/>
    <n v="15919291.82"/>
  </r>
  <r>
    <s v="2026"/>
    <x v="0"/>
    <x v="0"/>
    <x v="0"/>
    <x v="0"/>
    <s v="2 - Poder Ejecutivo"/>
    <s v="0210 - MINISTERIO DE AGRICULTURA"/>
    <s v="0001 - MINISTERIO DE AGRICULTURA"/>
    <s v="2 - SERVICIOS ECONÓMICOS"/>
    <s v="2.2 - Agropecuaria, caza, pesca y silvicultura"/>
    <s v="2.2.01 - Agropecuaria"/>
    <s v="2.3 - MATERIALES Y SUMINISTROS"/>
    <s v="2.3.9 - PRODUCTOS Y ÚTILES VARIOS"/>
    <s v="N"/>
    <s v="00 - N/A"/>
    <s v="10 - FONDO GENERAL"/>
    <s v="99 - MULTIPROVINCIAL"/>
    <s v="(en blanco)"/>
    <n v="30985312"/>
    <n v="3603810.2800000003"/>
  </r>
  <r>
    <s v="2026"/>
    <x v="0"/>
    <x v="0"/>
    <x v="0"/>
    <x v="0"/>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8 - GASTOS QUE SE ASIGNARÁN DURANTE EL EJERCICIO (ART. 32 Y 33 LEY 423-06)"/>
    <s v="S"/>
    <s v="09 - GESTION DE LA PARTE ALTA Y MEDIA DE LA CUENCA DEL RÍO YAQUE DEL NORTE EN LA VERTIENTE NORTE DE LA CORDILLERA CENTRAL."/>
    <s v="60 - CREDITO EXTERNO"/>
    <s v="99 - MULTIPROVINCIAL"/>
    <n v="14132"/>
    <n v="5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1 - REMUNERACIONES"/>
    <s v="N"/>
    <s v="00 - N/A"/>
    <s v="10 - FONDO GENERAL"/>
    <s v="99 - MULTIPROVINCIAL"/>
    <s v="(en blanco)"/>
    <n v="3740396279"/>
    <n v="1843351221.02"/>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2 - SOBRESUELDOS"/>
    <s v="N"/>
    <s v="00 - N/A"/>
    <s v="10 - FONDO GENERAL"/>
    <s v="99 - MULTIPROVINCIAL"/>
    <s v="(en blanco)"/>
    <n v="490379440"/>
    <n v="262594009.4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4 - GRATIFICACIONES Y BONIFICACIONES"/>
    <s v="N"/>
    <s v="00 - N/A"/>
    <s v="10 - FONDO GENERAL"/>
    <s v="99 - MULTIPROVINCIAL"/>
    <s v="(en blanco)"/>
    <n v="7309696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5 - CONTRIBUCIONES A LA SEGURIDAD SOCIAL"/>
    <s v="N"/>
    <s v="00 - N/A"/>
    <s v="10 - FONDO GENERAL"/>
    <s v="99 - MULTIPROVINCIAL"/>
    <s v="(en blanco)"/>
    <n v="489172871"/>
    <n v="283320713.2999998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1 - SERVICIOS BÁSICOS"/>
    <s v="N"/>
    <s v="00 - N/A"/>
    <s v="10 - FONDO GENERAL"/>
    <s v="99 - MULTIPROVINCIAL"/>
    <s v="(en blanco)"/>
    <n v="313107039"/>
    <n v="212863085.4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2 - PUBLICIDAD, IMPRESIÓN Y ENCUADERNACIÓN"/>
    <s v="N"/>
    <s v="00 - N/A"/>
    <s v="10 - FONDO GENERAL"/>
    <s v="99 - MULTIPROVINCIAL"/>
    <s v="(en blanco)"/>
    <n v="11298746"/>
    <n v="2122417.9900000002"/>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3 - VIÁTICOS"/>
    <s v="N"/>
    <s v="00 - N/A"/>
    <s v="10 - FONDO GENERAL"/>
    <s v="99 - MULTIPROVINCIAL"/>
    <s v="(en blanco)"/>
    <n v="34300494"/>
    <n v="7768714.949999999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4 - TRANSPORTE Y ALMACENAJE"/>
    <s v="N"/>
    <s v="00 - N/A"/>
    <s v="10 - FONDO GENERAL"/>
    <s v="99 - MULTIPROVINCIAL"/>
    <s v="(en blanco)"/>
    <n v="271335014"/>
    <n v="151752246.5099999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5 - ALQUILERES Y RENTAS"/>
    <s v="N"/>
    <s v="00 - N/A"/>
    <s v="10 - FONDO GENERAL"/>
    <s v="99 - MULTIPROVINCIAL"/>
    <s v="(en blanco)"/>
    <n v="84700000"/>
    <n v="34638080.84000000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6 - SEGUROS"/>
    <s v="N"/>
    <s v="00 - N/A"/>
    <s v="10 - FONDO GENERAL"/>
    <s v="99 - MULTIPROVINCIAL"/>
    <s v="(en blanco)"/>
    <n v="346000000"/>
    <n v="74590328.99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7 - SERVICIOS DE CONSERVACIÓN, REPARACIONES MENORES E INSTALACIONES TEMPORALES"/>
    <s v="N"/>
    <s v="00 - N/A"/>
    <s v="10 - FONDO GENERAL"/>
    <s v="99 - MULTIPROVINCIAL"/>
    <s v="(en blanco)"/>
    <n v="26189000"/>
    <n v="778865.1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10 - FONDO GENERAL"/>
    <s v="99 - MULTIPROVINCIAL"/>
    <s v="(en blanco)"/>
    <n v="33952421"/>
    <n v="1690892.589999999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20 - FONDOS CON DESTINO ESPECÍFICO"/>
    <s v="99 - MULTIPROVINCIAL"/>
    <s v="(en blanco)"/>
    <n v="250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70 - DONACION EXTERNA"/>
    <s v="99 - MULTIPROVINCIAL"/>
    <s v="(en blanco)"/>
    <n v="4991118"/>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9 - OTRAS CONTRATACIONES DE SERVICIOS"/>
    <s v="N"/>
    <s v="00 - N/A"/>
    <s v="10 - FONDO GENERAL"/>
    <s v="99 - MULTIPROVINCIAL"/>
    <s v="(en blanco)"/>
    <n v="70000000"/>
    <n v="43251653.420000002"/>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1 - ALIMENTOS Y PRODUCTOS AGROFORESTALES"/>
    <s v="N"/>
    <s v="00 - N/A"/>
    <s v="10 - FONDO GENERAL"/>
    <s v="99 - MULTIPROVINCIAL"/>
    <s v="(en blanco)"/>
    <n v="18980000"/>
    <n v="675606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2 - TEXTILES Y VESTUARIOS"/>
    <s v="N"/>
    <s v="00 - N/A"/>
    <s v="10 - FONDO GENERAL"/>
    <s v="99 - MULTIPROVINCIAL"/>
    <s v="(en blanco)"/>
    <n v="1110000"/>
    <n v="193137.5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3 - PAPEL, CARTÓN E IMPRESOS"/>
    <s v="N"/>
    <s v="00 - N/A"/>
    <s v="10 - FONDO GENERAL"/>
    <s v="99 - MULTIPROVINCIAL"/>
    <s v="(en blanco)"/>
    <n v="2380000"/>
    <n v="115695.62000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4 - PRODUCTOS FARMACÉUTICOS"/>
    <s v="N"/>
    <s v="00 - N/A"/>
    <s v="10 - FONDO GENERAL"/>
    <s v="99 - MULTIPROVINCIAL"/>
    <s v="(en blanco)"/>
    <n v="4000000"/>
    <n v="91885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5 - CUERO, CAUCHO Y PLÁSTICO"/>
    <s v="N"/>
    <s v="00 - N/A"/>
    <s v="10 - FONDO GENERAL"/>
    <s v="99 - MULTIPROVINCIAL"/>
    <s v="(en blanco)"/>
    <n v="3774394"/>
    <n v="64220.6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6 - PRODUCTOS DE MINERALES, METÁLICOS Y NO METÁLICOS"/>
    <s v="N"/>
    <s v="00 - N/A"/>
    <s v="10 - FONDO GENERAL"/>
    <s v="99 - MULTIPROVINCIAL"/>
    <s v="(en blanco)"/>
    <n v="2715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7 - COMBUSTIBLES, LUBRICANTES, PRODUCTOS QUÍMICOS Y CONEXOS"/>
    <s v="N"/>
    <s v="00 - N/A"/>
    <s v="10 - FONDO GENERAL"/>
    <s v="99 - MULTIPROVINCIAL"/>
    <s v="(en blanco)"/>
    <n v="395604209"/>
    <n v="76791287.10000000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9 - PRODUCTOS Y ÚTILES VARIOS"/>
    <s v="N"/>
    <s v="00 - N/A"/>
    <s v="10 - FONDO GENERAL"/>
    <s v="99 - MULTIPROVINCIAL"/>
    <s v="(en blanco)"/>
    <n v="23766531"/>
    <n v="1900082.19"/>
  </r>
  <r>
    <s v="2026"/>
    <x v="0"/>
    <x v="0"/>
    <x v="0"/>
    <x v="0"/>
    <s v="2 - Poder Ejecutivo"/>
    <s v="0210 - MINISTERIO DE AGRICULTURA"/>
    <s v="0001 - MINISTERIO DE AGRICULTURA"/>
    <s v="3 - PROTECCIÓN DEL MEDIO AMBIENTE"/>
    <s v="3.3 - Cambio Climático"/>
    <s v="3.3.01 - Mixtos"/>
    <s v="2.2 - CONTRATACIÓN DE SERVICIOS"/>
    <s v="2.2.2 - PUBLICIDAD, IMPRESIÓN Y ENCUADERNACIÓN"/>
    <s v="N"/>
    <s v="00 - N/A"/>
    <s v="10 - FONDO GENERAL"/>
    <s v="99 - MULTIPROVINCIAL"/>
    <s v="(en blanco)"/>
    <n v="200000"/>
    <n v="0"/>
  </r>
  <r>
    <s v="2026"/>
    <x v="0"/>
    <x v="0"/>
    <x v="0"/>
    <x v="0"/>
    <s v="2 - Poder Ejecutivo"/>
    <s v="0210 - MINISTERIO DE AGRICULTURA"/>
    <s v="0001 - MINISTERIO DE AGRICULTURA"/>
    <s v="3 - PROTECCIÓN DEL MEDIO AMBIENTE"/>
    <s v="3.3 - Cambio Climático"/>
    <s v="3.3.01 - Mixtos"/>
    <s v="2.2 - CONTRATACIÓN DE SERVICIOS"/>
    <s v="2.2.8 - OTROS SERVICIOS NO INCLUIDOS EN CONCEPTOS ANTERIORES"/>
    <s v="N"/>
    <s v="00 - N/A"/>
    <s v="10 - FONDO GENERAL"/>
    <s v="99 - MULTIPROVINCIAL"/>
    <s v="(en blanco)"/>
    <n v="450000"/>
    <n v="0"/>
  </r>
  <r>
    <s v="2026"/>
    <x v="0"/>
    <x v="0"/>
    <x v="0"/>
    <x v="0"/>
    <s v="2 - Poder Ejecutivo"/>
    <s v="0210 - MINISTERIO DE AGRICULTURA"/>
    <s v="0001 - MINISTERIO DE AGRICULTURA"/>
    <s v="3 - PROTECCIÓN DEL MEDIO AMBIENTE"/>
    <s v="3.3 - Cambio Climático"/>
    <s v="3.3.01 - Mixtos"/>
    <s v="2.2 - CONTRATACIÓN DE SERVICIOS"/>
    <s v="2.2.9 - OTRAS CONTRATACIONES DE SERVICIOS"/>
    <s v="N"/>
    <s v="00 - N/A"/>
    <s v="10 - FONDO GENERAL"/>
    <s v="99 - MULTIPROVINCIAL"/>
    <s v="(en blanco)"/>
    <n v="100000"/>
    <n v="0"/>
  </r>
  <r>
    <s v="2026"/>
    <x v="0"/>
    <x v="0"/>
    <x v="0"/>
    <x v="0"/>
    <s v="2 - Poder Ejecutivo"/>
    <s v="0210 - MINISTERIO DE AGRICULTURA"/>
    <s v="0001 - MINISTERIO DE AGRICULTURA"/>
    <s v="3 - PROTECCIÓN DEL MEDIO AMBIENTE"/>
    <s v="3.3 - Cambio Climático"/>
    <s v="3.3.01 - Mixtos"/>
    <s v="2.3 - MATERIALES Y SUMINISTROS"/>
    <s v="2.3.1 - ALIMENTOS Y PRODUCTOS AGROFORESTALES"/>
    <s v="N"/>
    <s v="00 - N/A"/>
    <s v="10 - FONDO GENERAL"/>
    <s v="99 - MULTIPROVINCIAL"/>
    <s v="(en blanco)"/>
    <n v="100000"/>
    <n v="0"/>
  </r>
  <r>
    <s v="2026"/>
    <x v="0"/>
    <x v="0"/>
    <x v="0"/>
    <x v="0"/>
    <s v="2 - Poder Ejecutivo"/>
    <s v="0210 - MINISTERIO DE AGRICULTURA"/>
    <s v="0001 - MINISTERIO DE AGRICULTURA"/>
    <s v="3 - PROTECCIÓN DEL MEDIO AMBIENTE"/>
    <s v="3.3 - Cambio Climático"/>
    <s v="3.3.01 - Mixtos"/>
    <s v="2.3 - MATERIALES Y SUMINISTROS"/>
    <s v="2.3.2 - TEXTILES Y VESTUARIOS"/>
    <s v="N"/>
    <s v="00 - N/A"/>
    <s v="10 - FONDO GENERAL"/>
    <s v="99 - MULTIPROVINCIAL"/>
    <s v="(en blanco)"/>
    <n v="100000"/>
    <n v="0"/>
  </r>
  <r>
    <s v="2026"/>
    <x v="0"/>
    <x v="0"/>
    <x v="0"/>
    <x v="0"/>
    <s v="2 - Poder Ejecutivo"/>
    <s v="0210 - MINISTERIO DE AGRICULTURA"/>
    <s v="0001 - MINISTERIO DE AGRICULTURA"/>
    <s v="3 - PROTECCIÓN DEL MEDIO AMBIENTE"/>
    <s v="3.3 - Cambio Climático"/>
    <s v="3.3.01 - Mixtos"/>
    <s v="2.3 - MATERIALES Y SUMINISTROS"/>
    <s v="2.3.3 - PAPEL, CARTÓN E IMPRESOS"/>
    <s v="N"/>
    <s v="00 - N/A"/>
    <s v="10 - FONDO GENERAL"/>
    <s v="99 - MULTIPROVINCIAL"/>
    <s v="(en blanco)"/>
    <n v="0"/>
    <n v="47034.8"/>
  </r>
  <r>
    <s v="2026"/>
    <x v="0"/>
    <x v="0"/>
    <x v="0"/>
    <x v="0"/>
    <s v="2 - Poder Ejecutivo"/>
    <s v="0210 - MINISTERIO DE AGRICULTURA"/>
    <s v="0001 - MINISTERIO DE AGRICULTURA"/>
    <s v="3 - PROTECCIÓN DEL MEDIO AMBIENTE"/>
    <s v="3.3 - Cambio Climático"/>
    <s v="3.3.01 - Mixtos"/>
    <s v="2.3 - MATERIALES Y SUMINISTROS"/>
    <s v="2.3.6 - PRODUCTOS DE MINERALES, METÁLICOS Y NO METÁLICOS"/>
    <s v="N"/>
    <s v="00 - N/A"/>
    <s v="10 - FONDO GENERAL"/>
    <s v="99 - MULTIPROVINCIAL"/>
    <s v="(en blanco)"/>
    <n v="5000"/>
    <n v="0"/>
  </r>
  <r>
    <s v="2026"/>
    <x v="0"/>
    <x v="0"/>
    <x v="0"/>
    <x v="0"/>
    <s v="2 - Poder Ejecutivo"/>
    <s v="0210 - MINISTERIO DE AGRICULTURA"/>
    <s v="0001 - MINISTERIO DE AGRICULTURA"/>
    <s v="3 - PROTECCIÓN DEL MEDIO AMBIENTE"/>
    <s v="3.3 - Cambio Climático"/>
    <s v="3.3.01 - Mixtos"/>
    <s v="2.3 - MATERIALES Y SUMINISTROS"/>
    <s v="2.3.9 - PRODUCTOS Y ÚTILES VARIOS"/>
    <s v="N"/>
    <s v="00 - N/A"/>
    <s v="10 - FONDO GENERAL"/>
    <s v="99 - MULTIPROVINCIAL"/>
    <s v="(en blanco)"/>
    <n v="63000"/>
    <n v="0"/>
  </r>
  <r>
    <s v="2026"/>
    <x v="0"/>
    <x v="0"/>
    <x v="0"/>
    <x v="0"/>
    <s v="2 - Poder Ejecutivo"/>
    <s v="0210 - MINISTERIO DE AGRICULTURA"/>
    <s v="0001 - MINISTERIO DE AGRICULTURA"/>
    <s v="4 - SERVICIOS SOCIALES"/>
    <s v="4.4 - Educación"/>
    <s v="4.4.06 - Educación técnica"/>
    <s v="2.2 - CONTRATACIÓN DE SERVICIOS"/>
    <s v="2.2.2 - PUBLICIDAD, IMPRESIÓN Y ENCUADERNACIÓN"/>
    <s v="N"/>
    <s v="00 - N/A"/>
    <s v="10 - FONDO GENERAL"/>
    <s v="99 - MULTIPROVINCIAL"/>
    <s v="(en blanco)"/>
    <n v="900000"/>
    <n v="93947.88"/>
  </r>
  <r>
    <s v="2026"/>
    <x v="0"/>
    <x v="0"/>
    <x v="0"/>
    <x v="0"/>
    <s v="2 - Poder Ejecutivo"/>
    <s v="0210 - MINISTERIO DE AGRICULTURA"/>
    <s v="0001 - MINISTERIO DE AGRICULTURA"/>
    <s v="4 - SERVICIOS SOCIALES"/>
    <s v="4.4 - Educación"/>
    <s v="4.4.06 - Educación técnica"/>
    <s v="2.2 - CONTRATACIÓN DE SERVICIOS"/>
    <s v="2.2.5 - ALQUILERES Y RENTAS"/>
    <s v="N"/>
    <s v="00 - N/A"/>
    <s v="10 - FONDO GENERAL"/>
    <s v="99 - MULTIPROVINCIAL"/>
    <s v="(en blanco)"/>
    <n v="600000"/>
    <n v="0"/>
  </r>
  <r>
    <s v="2026"/>
    <x v="0"/>
    <x v="0"/>
    <x v="0"/>
    <x v="0"/>
    <s v="2 - Poder Ejecutivo"/>
    <s v="0210 - MINISTERIO DE AGRICULTURA"/>
    <s v="0001 - MINISTERIO DE AGRICULTURA"/>
    <s v="4 - SERVICIOS SOCIALES"/>
    <s v="4.4 - Educación"/>
    <s v="4.4.06 - Educación técnica"/>
    <s v="2.2 - CONTRATACIÓN DE SERVICIOS"/>
    <s v="2.2.7 - SERVICIOS DE CONSERVACIÓN, REPARACIONES MENORES E INSTALACIONES TEMPORALES"/>
    <s v="N"/>
    <s v="00 - N/A"/>
    <s v="10 - FONDO GENERAL"/>
    <s v="99 - MULTIPROVINCIAL"/>
    <s v="(en blanco)"/>
    <n v="540000"/>
    <n v="0"/>
  </r>
  <r>
    <s v="2026"/>
    <x v="0"/>
    <x v="0"/>
    <x v="0"/>
    <x v="0"/>
    <s v="2 - Poder Ejecutivo"/>
    <s v="0210 - MINISTERIO DE AGRICULTURA"/>
    <s v="0001 - MINISTERIO DE AGRICULTURA"/>
    <s v="4 - SERVICIOS SOCIALES"/>
    <s v="4.4 - Educación"/>
    <s v="4.4.06 - Educación técnica"/>
    <s v="2.2 - CONTRATACIÓN DE SERVICIOS"/>
    <s v="2.2.8 - OTROS SERVICIOS NO INCLUIDOS EN CONCEPTOS ANTERIORES"/>
    <s v="N"/>
    <s v="00 - N/A"/>
    <s v="10 - FONDO GENERAL"/>
    <s v="99 - MULTIPROVINCIAL"/>
    <s v="(en blanco)"/>
    <n v="2600000"/>
    <n v="0"/>
  </r>
  <r>
    <s v="2026"/>
    <x v="0"/>
    <x v="0"/>
    <x v="0"/>
    <x v="0"/>
    <s v="2 - Poder Ejecutivo"/>
    <s v="0210 - MINISTERIO DE AGRICULTURA"/>
    <s v="0001 - MINISTERIO DE AGRICULTURA"/>
    <s v="4 - SERVICIOS SOCIALES"/>
    <s v="4.4 - Educación"/>
    <s v="4.4.06 - Educación técnica"/>
    <s v="2.2 - CONTRATACIÓN DE SERVICIOS"/>
    <s v="2.2.9 - OTRAS CONTRATACIONES DE SERVICIOS"/>
    <s v="N"/>
    <s v="00 - N/A"/>
    <s v="10 - FONDO GENERAL"/>
    <s v="99 - MULTIPROVINCIAL"/>
    <s v="(en blanco)"/>
    <n v="2850000"/>
    <n v="1014920"/>
  </r>
  <r>
    <s v="2026"/>
    <x v="0"/>
    <x v="0"/>
    <x v="0"/>
    <x v="0"/>
    <s v="2 - Poder Ejecutivo"/>
    <s v="0210 - MINISTERIO DE AGRICULTURA"/>
    <s v="0001 - MINISTERIO DE AGRICULTURA"/>
    <s v="4 - SERVICIOS SOCIALES"/>
    <s v="4.4 - Educación"/>
    <s v="4.4.06 - Educación técnica"/>
    <s v="2.3 - MATERIALES Y SUMINISTROS"/>
    <s v="2.3.3 - PAPEL, CARTÓN E IMPRESOS"/>
    <s v="N"/>
    <s v="00 - N/A"/>
    <s v="10 - FONDO GENERAL"/>
    <s v="99 - MULTIPROVINCIAL"/>
    <s v="(en blanco)"/>
    <n v="400000"/>
    <n v="0"/>
  </r>
  <r>
    <s v="2026"/>
    <x v="0"/>
    <x v="0"/>
    <x v="0"/>
    <x v="0"/>
    <s v="2 - Poder Ejecutivo"/>
    <s v="0210 - MINISTERIO DE AGRICULTURA"/>
    <s v="0001 - MINISTERIO DE AGRICULTUR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891162.48"/>
  </r>
  <r>
    <s v="2026"/>
    <x v="0"/>
    <x v="0"/>
    <x v="0"/>
    <x v="0"/>
    <s v="2 - Poder Ejecutivo"/>
    <s v="0210 - MINISTERIO DE AGRICULTURA"/>
    <s v="0001 - MINISTERIO DE AGRICULTURA"/>
    <s v="4 - SERVICIOS SOCIALES"/>
    <s v="4.6 - Equidad de género"/>
    <s v="4.6.01 - Acciones focalizada en mujeres"/>
    <s v="2.2 - CONTRATACIÓN DE SERVICIOS"/>
    <s v="2.2.8 - OTROS SERVICIOS NO INCLUIDOS EN CONCEPTOS ANTERIORES"/>
    <s v="N"/>
    <s v="00 - N/A"/>
    <s v="10 - FONDO GENERAL"/>
    <s v="99 - MULTIPROVINCIAL"/>
    <s v="(en blanco)"/>
    <n v="7780000"/>
    <n v="411820"/>
  </r>
  <r>
    <s v="2026"/>
    <x v="0"/>
    <x v="0"/>
    <x v="0"/>
    <x v="0"/>
    <s v="2 - Poder Ejecutivo"/>
    <s v="0210 - MINISTERIO DE AGRICULTURA"/>
    <s v="0001 - MINISTERIO DE AGRICULTURA"/>
    <s v="4 - SERVICIOS SOCIALES"/>
    <s v="4.6 - Equidad de género"/>
    <s v="4.6.01 - Acciones focalizada en mujeres"/>
    <s v="2.2 - CONTRATACIÓN DE SERVICIOS"/>
    <s v="2.2.9 - OTRAS CONTRATACIONES DE SERVICIOS"/>
    <s v="N"/>
    <s v="00 - N/A"/>
    <s v="10 - FONDO GENERAL"/>
    <s v="99 - MULTIPROVINCIAL"/>
    <s v="(en blanco)"/>
    <n v="0"/>
    <n v="327664.52"/>
  </r>
  <r>
    <s v="2026"/>
    <x v="0"/>
    <x v="0"/>
    <x v="0"/>
    <x v="0"/>
    <s v="2 - Poder Ejecutivo"/>
    <s v="0210 - MINISTERIO DE AGRICULTURA"/>
    <s v="0001 - MINISTERIO DE AGRICULTURA"/>
    <s v="4 - SERVICIOS SOCIALES"/>
    <s v="4.6 - Equidad de género"/>
    <s v="4.6.01 - Acciones focalizada en mujeres"/>
    <s v="2.3 - MATERIALES Y SUMINISTROS"/>
    <s v="2.3.1 - ALIMENTOS Y PRODUCTOS AGROFORESTALES"/>
    <s v="N"/>
    <s v="00 - N/A"/>
    <s v="10 - FONDO GENERAL"/>
    <s v="99 - MULTIPROVINCIAL"/>
    <s v="(en blanco)"/>
    <n v="14732"/>
    <n v="0"/>
  </r>
  <r>
    <s v="2026"/>
    <x v="0"/>
    <x v="0"/>
    <x v="0"/>
    <x v="0"/>
    <s v="2 - Poder Ejecutivo"/>
    <s v="0210 - MINISTERIO DE AGRICULTURA"/>
    <s v="0001 - MINISTERIO DE AGRICULTURA"/>
    <s v="4 - SERVICIOS SOCIALES"/>
    <s v="4.6 - Equidad de género"/>
    <s v="4.6.01 - Acciones focalizada en mujeres"/>
    <s v="2.3 - MATERIALES Y SUMINISTROS"/>
    <s v="2.3.2 - TEXTILES Y VESTUARIOS"/>
    <s v="N"/>
    <s v="00 - N/A"/>
    <s v="10 - FONDO GENERAL"/>
    <s v="99 - MULTIPROVINCIAL"/>
    <s v="(en blanco)"/>
    <n v="352380"/>
    <n v="126796"/>
  </r>
  <r>
    <s v="2026"/>
    <x v="0"/>
    <x v="0"/>
    <x v="0"/>
    <x v="0"/>
    <s v="2 - Poder Ejecutivo"/>
    <s v="0210 - MINISTERIO DE AGRICULTURA"/>
    <s v="0001 - MINISTERIO DE AGRICULTURA"/>
    <s v="4 - SERVICIOS SOCIALES"/>
    <s v="4.6 - Equidad de género"/>
    <s v="4.6.01 - Acciones focalizada en mujeres"/>
    <s v="2.3 - MATERIALES Y SUMINISTROS"/>
    <s v="2.3.3 - PAPEL, CARTÓN E IMPRESOS"/>
    <s v="N"/>
    <s v="00 - N/A"/>
    <s v="10 - FONDO GENERAL"/>
    <s v="99 - MULTIPROVINCIAL"/>
    <s v="(en blanco)"/>
    <n v="0"/>
    <n v="344560"/>
  </r>
  <r>
    <s v="2026"/>
    <x v="0"/>
    <x v="0"/>
    <x v="0"/>
    <x v="0"/>
    <s v="2 - Poder Ejecutivo"/>
    <s v="0210 - MINISTERIO DE AGRICULTURA"/>
    <s v="0001 - MINISTERIO DE AGRICULTURA"/>
    <s v="4 - SERVICIOS SOCIALES"/>
    <s v="4.6 - Equidad de género"/>
    <s v="4.6.01 - Acciones focalizada en mujeres"/>
    <s v="2.3 - MATERIALES Y SUMINISTROS"/>
    <s v="2.3.6 - PRODUCTOS DE MINERALES, METÁLICOS Y NO METÁLICOS"/>
    <s v="N"/>
    <s v="00 - N/A"/>
    <s v="10 - FONDO GENERAL"/>
    <s v="99 - MULTIPROVINCIAL"/>
    <s v="(en blanco)"/>
    <n v="1357259"/>
    <n v="177240"/>
  </r>
  <r>
    <s v="2026"/>
    <x v="0"/>
    <x v="0"/>
    <x v="0"/>
    <x v="0"/>
    <s v="2 - Poder Ejecutivo"/>
    <s v="0210 - MINISTERIO DE AGRICULTURA"/>
    <s v="0001 - MINISTERIO DE AGRICULTURA"/>
    <s v="4 - SERVICIOS SOCIALES"/>
    <s v="4.6 - Equidad de género"/>
    <s v="4.6.01 - Acciones focalizada en mujeres"/>
    <s v="2.3 - MATERIALES Y SUMINISTROS"/>
    <s v="2.3.9 - PRODUCTOS Y ÚTILES VARIOS"/>
    <s v="N"/>
    <s v="00 - N/A"/>
    <s v="10 - FONDO GENERAL"/>
    <s v="99 - MULTIPROVINCIAL"/>
    <s v="(en blanco)"/>
    <n v="562656"/>
    <n v="30000"/>
  </r>
  <r>
    <s v="2026"/>
    <x v="0"/>
    <x v="0"/>
    <x v="0"/>
    <x v="0"/>
    <s v="2 - Poder Ejecutivo"/>
    <s v="0210 - MINISTERIO DE AGRICULTURA"/>
    <s v="0001 - MINISTERIO DE AGRICULTURA"/>
    <s v="4 - SERVICIOS SOCIALES"/>
    <s v="4.6 - Equidad de género"/>
    <s v="4.6.03 - Acciones para una cultura de igualdad de género."/>
    <s v="2.2 - CONTRATACIÓN DE SERVICIOS"/>
    <s v="2.2.2 - PUBLICIDAD, IMPRESIÓN Y ENCUADERNACIÓN"/>
    <s v="N"/>
    <s v="00 - N/A"/>
    <s v="10 - FONDO GENERAL"/>
    <s v="99 - MULTIPROVINCIAL"/>
    <s v="(en blanco)"/>
    <n v="75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350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9 - OTRAS CONTRATACIONES DE SERVICIOS"/>
    <s v="N"/>
    <s v="00 - N/A"/>
    <s v="10 - FONDO GENERAL"/>
    <s v="99 - MULTIPROVINCIAL"/>
    <s v="(en blanco)"/>
    <n v="600000"/>
    <n v="134815"/>
  </r>
  <r>
    <s v="2026"/>
    <x v="0"/>
    <x v="0"/>
    <x v="0"/>
    <x v="0"/>
    <s v="2 - Poder Ejecutivo"/>
    <s v="0210 - MINISTERIO DE AGRICULTURA"/>
    <s v="0001 - MINISTERIO DE AGRICULTURA"/>
    <s v="4 - SERVICIOS SOCIALES"/>
    <s v="4.6 - Equidad de género"/>
    <s v="4.6.03 - Acciones para una cultura de igualdad de género."/>
    <s v="2.3 - MATERIALES Y SUMINISTROS"/>
    <s v="2.3.2 - TEXTILES Y VESTUARIOS"/>
    <s v="N"/>
    <s v="00 - N/A"/>
    <s v="10 - FONDO GENERAL"/>
    <s v="99 - MULTIPROVINCIAL"/>
    <s v="(en blanco)"/>
    <n v="25000"/>
    <n v="0"/>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10 - FONDO GENERAL"/>
    <s v="99 - MULTIPROVINCIAL"/>
    <s v="(en blanco)"/>
    <n v="518343642"/>
    <n v="282129486.64000005"/>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20 - FONDOS CON DESTINO ESPECÍFICO"/>
    <s v="99 - MULTIPROVINCIAL"/>
    <s v="(en blanco)"/>
    <n v="0"/>
    <n v="28957000"/>
  </r>
  <r>
    <s v="2026"/>
    <x v="0"/>
    <x v="0"/>
    <x v="0"/>
    <x v="0"/>
    <s v="2 - Poder Ejecutivo"/>
    <s v="0210 - MINISTERIO DE AGRICULTURA"/>
    <s v="0002 - DIRECCION GENERAL DE GANADERIA"/>
    <s v="2 - SERVICIOS ECONÓMICOS"/>
    <s v="2.2 - Agropecuaria, caza, pesca y silvicultura"/>
    <s v="2.2.01 - Agropecuaria"/>
    <s v="2.1 - REMUNERACIONES Y CONTRIBUCIONES"/>
    <s v="2.1.2 - SOBRESUELDOS"/>
    <s v="N"/>
    <s v="00 - N/A"/>
    <s v="10 - FONDO GENERAL"/>
    <s v="99 - MULTIPROVINCIAL"/>
    <s v="(en blanco)"/>
    <n v="85699418"/>
    <n v="36879637.619999997"/>
  </r>
  <r>
    <s v="2026"/>
    <x v="0"/>
    <x v="0"/>
    <x v="0"/>
    <x v="0"/>
    <s v="2 - Poder Ejecutivo"/>
    <s v="0210 - MINISTERIO DE AGRICULTURA"/>
    <s v="0002 - DIRECCION GENERAL DE GANADERIA"/>
    <s v="2 - SERVICIOS ECONÓMICOS"/>
    <s v="2.2 - Agropecuaria, caza, pesca y silvicultura"/>
    <s v="2.2.01 - Agropecuaria"/>
    <s v="2.1 - REMUNERACIONES Y CONTRIBUCIONES"/>
    <s v="2.1.3 - DIETAS Y GASTOS DE REPRESENTACIÓN"/>
    <s v="N"/>
    <s v="00 - N/A"/>
    <s v="10 - FONDO GENERAL"/>
    <s v="99 - MULTIPROVINCIAL"/>
    <s v="(en blanco)"/>
    <n v="100000"/>
    <n v="13240.11"/>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10 - FONDO GENERAL"/>
    <s v="99 - MULTIPROVINCIAL"/>
    <s v="(en blanco)"/>
    <n v="72007231"/>
    <n v="42494051.859999985"/>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20 - FONDOS CON DESTINO ESPECÍFICO"/>
    <s v="99 - MULTIPROVINCIAL"/>
    <s v="(en blanco)"/>
    <n v="0"/>
    <n v="4456442.87"/>
  </r>
  <r>
    <s v="2026"/>
    <x v="0"/>
    <x v="0"/>
    <x v="0"/>
    <x v="0"/>
    <s v="2 - Poder Ejecutivo"/>
    <s v="0210 - MINISTERIO DE AGRICULTURA"/>
    <s v="0002 - DIRECCION GENERAL DE GANADERIA"/>
    <s v="2 - SERVICIOS ECONÓMICOS"/>
    <s v="2.2 - Agropecuaria, caza, pesca y silvicultura"/>
    <s v="2.2.01 - Agropecuaria"/>
    <s v="2.2 - CONTRATACIÓN DE SERVICIOS"/>
    <s v="2.2.1 - SERVICIOS BÁSICOS"/>
    <s v="N"/>
    <s v="00 - N/A"/>
    <s v="10 - FONDO GENERAL"/>
    <s v="99 - MULTIPROVINCIAL"/>
    <s v="(en blanco)"/>
    <n v="17028977"/>
    <n v="9600223.3600000013"/>
  </r>
  <r>
    <s v="2026"/>
    <x v="0"/>
    <x v="0"/>
    <x v="0"/>
    <x v="0"/>
    <s v="2 - Poder Ejecutivo"/>
    <s v="0210 - MINISTERIO DE AGRICULTURA"/>
    <s v="0002 - DIRECCION GENERAL DE GANADERIA"/>
    <s v="2 - SERVICIOS ECONÓMICOS"/>
    <s v="2.2 - Agropecuaria, caza, pesca y silvicultura"/>
    <s v="2.2.01 - Agropecuaria"/>
    <s v="2.2 - CONTRATACIÓN DE SERVICIOS"/>
    <s v="2.2.2 - PUBLICIDAD, IMPRESIÓN Y ENCUADERNACIÓN"/>
    <s v="N"/>
    <s v="00 - N/A"/>
    <s v="10 - FONDO GENERAL"/>
    <s v="99 - MULTIPROVINCIAL"/>
    <s v="(en blanco)"/>
    <n v="1136380"/>
    <n v="171527.79"/>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10 - FONDO GENERAL"/>
    <s v="99 - MULTIPROVINCIAL"/>
    <s v="(en blanco)"/>
    <n v="6300000"/>
    <n v="10050844"/>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20 - FONDOS CON DESTINO ESPECÍFICO"/>
    <s v="99 - MULTIPROVINCIAL"/>
    <s v="(en blanco)"/>
    <n v="0"/>
    <n v="2168468"/>
  </r>
  <r>
    <s v="2026"/>
    <x v="0"/>
    <x v="0"/>
    <x v="0"/>
    <x v="0"/>
    <s v="2 - Poder Ejecutivo"/>
    <s v="0210 - MINISTERIO DE AGRICULTURA"/>
    <s v="0002 - DIRECCION GENERAL DE GANADERIA"/>
    <s v="2 - SERVICIOS ECONÓMICOS"/>
    <s v="2.2 - Agropecuaria, caza, pesca y silvicultura"/>
    <s v="2.2.01 - Agropecuaria"/>
    <s v="2.2 - CONTRATACIÓN DE SERVICIOS"/>
    <s v="2.2.4 - TRANSPORTE Y ALMACENAJE"/>
    <s v="N"/>
    <s v="00 - N/A"/>
    <s v="10 - FONDO GENERAL"/>
    <s v="99 - MULTIPROVINCIAL"/>
    <s v="(en blanco)"/>
    <n v="0"/>
    <n v="0"/>
  </r>
  <r>
    <s v="2026"/>
    <x v="0"/>
    <x v="0"/>
    <x v="0"/>
    <x v="0"/>
    <s v="2 - Poder Ejecutivo"/>
    <s v="0210 - MINISTERIO DE AGRICULTURA"/>
    <s v="0002 - DIRECCION GENERAL DE GANADERIA"/>
    <s v="2 - SERVICIOS ECONÓMICOS"/>
    <s v="2.2 - Agropecuaria, caza, pesca y silvicultura"/>
    <s v="2.2.01 - Agropecuaria"/>
    <s v="2.2 - CONTRATACIÓN DE SERVICIOS"/>
    <s v="2.2.5 - ALQUILERES Y RENTAS"/>
    <s v="N"/>
    <s v="00 - N/A"/>
    <s v="10 - FONDO GENERAL"/>
    <s v="99 - MULTIPROVINCIAL"/>
    <s v="(en blanco)"/>
    <n v="5850075"/>
    <n v="3831789.8499999996"/>
  </r>
  <r>
    <s v="2026"/>
    <x v="0"/>
    <x v="0"/>
    <x v="0"/>
    <x v="0"/>
    <s v="2 - Poder Ejecutivo"/>
    <s v="0210 - MINISTERIO DE AGRICULTURA"/>
    <s v="0002 - DIRECCION GENERAL DE GANADERIA"/>
    <s v="2 - SERVICIOS ECONÓMICOS"/>
    <s v="2.2 - Agropecuaria, caza, pesca y silvicultura"/>
    <s v="2.2.01 - Agropecuaria"/>
    <s v="2.2 - CONTRATACIÓN DE SERVICIOS"/>
    <s v="2.2.6 - SEGUROS"/>
    <s v="N"/>
    <s v="00 - N/A"/>
    <s v="10 - FONDO GENERAL"/>
    <s v="99 - MULTIPROVINCIAL"/>
    <s v="(en blanco)"/>
    <n v="11897018"/>
    <n v="1170320.2"/>
  </r>
  <r>
    <s v="2026"/>
    <x v="0"/>
    <x v="0"/>
    <x v="0"/>
    <x v="0"/>
    <s v="2 - Poder Ejecutivo"/>
    <s v="0210 - MINISTERIO DE AGRICULTURA"/>
    <s v="0002 - DIRECCION GENERAL DE GANADERI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11914033"/>
    <n v="2380430.36"/>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3079854"/>
    <n v="1051446.6600000001"/>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20 - FONDOS CON DESTINO ESPECÍFICO"/>
    <s v="99 - MULTIPROVINCIAL"/>
    <s v="(en blanco)"/>
    <n v="150000"/>
    <n v="0"/>
  </r>
  <r>
    <s v="2026"/>
    <x v="0"/>
    <x v="0"/>
    <x v="0"/>
    <x v="0"/>
    <s v="2 - Poder Ejecutivo"/>
    <s v="0210 - MINISTERIO DE AGRICULTURA"/>
    <s v="0002 - DIRECCION GENERAL DE GANADERIA"/>
    <s v="2 - SERVICIOS ECONÓMICOS"/>
    <s v="2.2 - Agropecuaria, caza, pesca y silvicultura"/>
    <s v="2.2.01 - Agropecuaria"/>
    <s v="2.2 - CONTRATACIÓN DE SERVICIOS"/>
    <s v="2.2.9 - OTRAS CONTRATACIONES DE SERVICIOS"/>
    <s v="N"/>
    <s v="00 - N/A"/>
    <s v="10 - FONDO GENERAL"/>
    <s v="99 - MULTIPROVINCIAL"/>
    <s v="(en blanco)"/>
    <n v="5700000"/>
    <n v="318482"/>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10 - FONDO GENERAL"/>
    <s v="99 - MULTIPROVINCIAL"/>
    <s v="(en blanco)"/>
    <n v="6258748"/>
    <n v="850023.5"/>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20 - FONDOS CON DESTINO ESPECÍFICO"/>
    <s v="99 - MULTIPROVINCIAL"/>
    <s v="(en blanco)"/>
    <n v="987860"/>
    <n v="0"/>
  </r>
  <r>
    <s v="2026"/>
    <x v="0"/>
    <x v="0"/>
    <x v="0"/>
    <x v="0"/>
    <s v="2 - Poder Ejecutivo"/>
    <s v="0210 - MINISTERIO DE AGRICULTURA"/>
    <s v="0002 - DIRECCION GENERAL DE GANADERIA"/>
    <s v="2 - SERVICIOS ECONÓMICOS"/>
    <s v="2.2 - Agropecuaria, caza, pesca y silvicultura"/>
    <s v="2.2.01 - Agropecuaria"/>
    <s v="2.3 - MATERIALES Y SUMINISTROS"/>
    <s v="2.3.2 - TEXTILES Y VESTUARIOS"/>
    <s v="N"/>
    <s v="00 - N/A"/>
    <s v="10 - FONDO GENERAL"/>
    <s v="99 - MULTIPROVINCIAL"/>
    <s v="(en blanco)"/>
    <n v="3540803"/>
    <n v="572222.94999999995"/>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10 - FONDO GENERAL"/>
    <s v="99 - MULTIPROVINCIAL"/>
    <s v="(en blanco)"/>
    <n v="147416"/>
    <n v="784288.17999999993"/>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20 - FONDOS CON DESTINO ESPECÍFICO"/>
    <s v="99 - MULTIPROVINCIAL"/>
    <s v="(en blanco)"/>
    <n v="950000"/>
    <n v="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10 - FONDO GENERAL"/>
    <s v="99 - MULTIPROVINCIAL"/>
    <s v="(en blanco)"/>
    <n v="5648250"/>
    <n v="175860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20 - FONDOS CON DESTINO ESPECÍFICO"/>
    <s v="99 - MULTIPROVINCIAL"/>
    <s v="(en blanco)"/>
    <n v="1500000"/>
    <n v="0"/>
  </r>
  <r>
    <s v="2026"/>
    <x v="0"/>
    <x v="0"/>
    <x v="0"/>
    <x v="0"/>
    <s v="2 - Poder Ejecutivo"/>
    <s v="0210 - MINISTERIO DE AGRICULTURA"/>
    <s v="0002 - DIRECCION GENERAL DE GANADERIA"/>
    <s v="2 - SERVICIOS ECONÓMICOS"/>
    <s v="2.2 - Agropecuaria, caza, pesca y silvicultura"/>
    <s v="2.2.01 - Agropecuaria"/>
    <s v="2.3 - MATERIALES Y SUMINISTROS"/>
    <s v="2.3.5 - CUERO, CAUCHO Y PLÁSTICO"/>
    <s v="N"/>
    <s v="00 - N/A"/>
    <s v="10 - FONDO GENERAL"/>
    <s v="99 - MULTIPROVINCIAL"/>
    <s v="(en blanco)"/>
    <n v="464600"/>
    <n v="0"/>
  </r>
  <r>
    <s v="2026"/>
    <x v="0"/>
    <x v="0"/>
    <x v="0"/>
    <x v="0"/>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N"/>
    <s v="00 - N/A"/>
    <s v="10 - FONDO GENERAL"/>
    <s v="99 - MULTIPROVINCIAL"/>
    <s v="(en blanco)"/>
    <n v="734265"/>
    <n v="174769.06"/>
  </r>
  <r>
    <s v="2026"/>
    <x v="0"/>
    <x v="0"/>
    <x v="0"/>
    <x v="0"/>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N"/>
    <s v="00 - N/A"/>
    <s v="10 - FONDO GENERAL"/>
    <s v="99 - MULTIPROVINCIAL"/>
    <s v="(en blanco)"/>
    <n v="59582877"/>
    <n v="23057543.73"/>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10 - FONDO GENERAL"/>
    <s v="99 - MULTIPROVINCIAL"/>
    <s v="(en blanco)"/>
    <n v="8999458"/>
    <n v="3641347.4800000004"/>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20 - FONDOS CON DESTINO ESPECÍFICO"/>
    <s v="99 - MULTIPROVINCIAL"/>
    <s v="(en blanco)"/>
    <n v="16811666"/>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1 - REMUNERACIONES"/>
    <s v="N"/>
    <s v="00 - N/A"/>
    <s v="10 - FONDO GENERAL"/>
    <s v="99 - MULTIPROVINCIAL"/>
    <s v="(en blanco)"/>
    <n v="12194400"/>
    <n v="6272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2 - SOBRESUELDOS"/>
    <s v="N"/>
    <s v="00 - N/A"/>
    <s v="10 - FONDO GENERAL"/>
    <s v="99 - MULTIPROVINCIAL"/>
    <s v="(en blanco)"/>
    <n v="3236400"/>
    <n v="10485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737644"/>
    <n v="948442.0000000001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1 - SERVICIOS BÁSICOS"/>
    <s v="N"/>
    <s v="00 - N/A"/>
    <s v="10 - FONDO GENERAL"/>
    <s v="99 - MULTIPROVINCIAL"/>
    <s v="(en blanco)"/>
    <n v="760092"/>
    <n v="351519.7599999999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150000"/>
    <n v="10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3 - VIÁTICOS"/>
    <s v="N"/>
    <s v="00 - N/A"/>
    <s v="10 - FONDO GENERAL"/>
    <s v="99 - MULTIPROVINCIAL"/>
    <s v="(en blanco)"/>
    <n v="1650000"/>
    <n v="700598.7"/>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4 - TRANSPORTE Y ALMACENAJE"/>
    <s v="N"/>
    <s v="00 - N/A"/>
    <s v="10 - FONDO GENERAL"/>
    <s v="99 - MULTIPROVINCIAL"/>
    <s v="(en blanco)"/>
    <n v="755000"/>
    <n v="292820.8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5 - ALQUILERES Y RENTAS"/>
    <s v="N"/>
    <s v="00 - N/A"/>
    <s v="10 - FONDO GENERAL"/>
    <s v="99 - MULTIPROVINCIAL"/>
    <s v="(en blanco)"/>
    <n v="800000"/>
    <n v="612939.3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88146"/>
    <n v="2011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659000"/>
    <n v="9718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877238"/>
    <n v="630139.29999999993"/>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191600"/>
    <n v="8472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2 - TEXTILES Y VESTUARIOS"/>
    <s v="N"/>
    <s v="00 - N/A"/>
    <s v="10 - FONDO GENERAL"/>
    <s v="99 - MULTIPROVINCIAL"/>
    <s v="(en blanco)"/>
    <n v="10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3 - PAPEL, CARTÓN E IMPRESOS"/>
    <s v="N"/>
    <s v="00 - N/A"/>
    <s v="10 - FONDO GENERAL"/>
    <s v="99 - MULTIPROVINCIAL"/>
    <s v="(en blanco)"/>
    <n v="205000"/>
    <n v="2070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1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1967000"/>
    <n v="950130.8"/>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9 - PRODUCTOS Y ÚTILES VARIOS"/>
    <s v="N"/>
    <s v="00 - N/A"/>
    <s v="10 - FONDO GENERAL"/>
    <s v="99 - MULTIPROVINCIAL"/>
    <s v="(en blanco)"/>
    <n v="205000"/>
    <n v="13571.18"/>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1 - REMUNERACIONES"/>
    <s v="N"/>
    <s v="00 - N/A"/>
    <s v="10 - FONDO GENERAL"/>
    <s v="99 - MULTIPROVINCIAL"/>
    <s v="(en blanco)"/>
    <n v="114860000"/>
    <n v="59934362.729999997"/>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2 - SOBRESUELDOS"/>
    <s v="N"/>
    <s v="00 - N/A"/>
    <s v="10 - FONDO GENERAL"/>
    <s v="99 - MULTIPROVINCIAL"/>
    <s v="(en blanco)"/>
    <n v="22025000"/>
    <n v="10519041.689999999"/>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5 - CONTRIBUCIONES A LA SEGURIDAD SOCIAL"/>
    <s v="N"/>
    <s v="00 - N/A"/>
    <s v="10 - FONDO GENERAL"/>
    <s v="99 - MULTIPROVINCIAL"/>
    <s v="(en blanco)"/>
    <n v="16009850"/>
    <n v="8617993.0799999963"/>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1 - SERVICIOS BÁSICOS"/>
    <s v="N"/>
    <s v="00 - N/A"/>
    <s v="10 - FONDO GENERAL"/>
    <s v="99 - MULTIPROVINCIAL"/>
    <s v="(en blanco)"/>
    <n v="4900000"/>
    <n v="1646061.3000000003"/>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2 - PUBLICIDAD, IMPRESIÓN Y ENCUADERNACIÓN"/>
    <s v="N"/>
    <s v="00 - N/A"/>
    <s v="10 - FONDO GENERAL"/>
    <s v="99 - MULTIPROVINCIAL"/>
    <s v="(en blanco)"/>
    <n v="1041500"/>
    <n v="409038.5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3 - VIÁTICOS"/>
    <s v="N"/>
    <s v="00 - N/A"/>
    <s v="10 - FONDO GENERAL"/>
    <s v="99 - MULTIPROVINCIAL"/>
    <s v="(en blanco)"/>
    <n v="3300000"/>
    <n v="967150.67000000027"/>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4 - TRANSPORTE Y ALMACENAJE"/>
    <s v="N"/>
    <s v="00 - N/A"/>
    <s v="10 - FONDO GENERAL"/>
    <s v="99 - MULTIPROVINCIAL"/>
    <s v="(en blanco)"/>
    <n v="280000"/>
    <n v="372811.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5 - ALQUILERES Y RENTAS"/>
    <s v="N"/>
    <s v="00 - N/A"/>
    <s v="10 - FONDO GENERAL"/>
    <s v="99 - MULTIPROVINCIAL"/>
    <s v="(en blanco)"/>
    <n v="5336941"/>
    <n v="1243901.3799999999"/>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6 - SEGUROS"/>
    <s v="N"/>
    <s v="00 - N/A"/>
    <s v="10 - FONDO GENERAL"/>
    <s v="99 - MULTIPROVINCIAL"/>
    <s v="(en blanco)"/>
    <n v="4026019"/>
    <n v="1280549.4000000004"/>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7 - SERVICIOS DE CONSERVACIÓN, REPARACIONES MENORES E INSTALACIONES TEMPORALES"/>
    <s v="N"/>
    <s v="00 - N/A"/>
    <s v="10 - FONDO GENERAL"/>
    <s v="99 - MULTIPROVINCIAL"/>
    <s v="(en blanco)"/>
    <n v="2145500"/>
    <n v="1222063.2700000003"/>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8 - OTROS SERVICIOS NO INCLUIDOS EN CONCEPTOS ANTERIORES"/>
    <s v="N"/>
    <s v="00 - N/A"/>
    <s v="10 - FONDO GENERAL"/>
    <s v="99 - MULTIPROVINCIAL"/>
    <s v="(en blanco)"/>
    <n v="1450000"/>
    <n v="585296.80000000005"/>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9 - OTRAS CONTRATACIONES DE SERVICIOS"/>
    <s v="N"/>
    <s v="00 - N/A"/>
    <s v="10 - FONDO GENERAL"/>
    <s v="99 - MULTIPROVINCIAL"/>
    <s v="(en blanco)"/>
    <n v="1648000"/>
    <n v="260013"/>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1 - ALIMENTOS Y PRODUCTOS AGROFORESTALES"/>
    <s v="N"/>
    <s v="00 - N/A"/>
    <s v="10 - FONDO GENERAL"/>
    <s v="99 - MULTIPROVINCIAL"/>
    <s v="(en blanco)"/>
    <n v="584908"/>
    <n v="341233.47000000003"/>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2 - TEXTILES Y VESTUARIOS"/>
    <s v="N"/>
    <s v="00 - N/A"/>
    <s v="10 - FONDO GENERAL"/>
    <s v="99 - MULTIPROVINCIAL"/>
    <s v="(en blanco)"/>
    <n v="516400"/>
    <n v="749152.5"/>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3 - PAPEL, CARTÓN E IMPRESOS"/>
    <s v="N"/>
    <s v="00 - N/A"/>
    <s v="10 - FONDO GENERAL"/>
    <s v="99 - MULTIPROVINCIAL"/>
    <s v="(en blanco)"/>
    <n v="277468"/>
    <n v="106532.8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4 - PRODUCTOS FARMACÉUTICOS"/>
    <s v="N"/>
    <s v="00 - N/A"/>
    <s v="10 - FONDO GENERAL"/>
    <s v="99 - MULTIPROVINCIAL"/>
    <s v="(en blanco)"/>
    <n v="9360"/>
    <n v="2715.18"/>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5 - CUERO, CAUCHO Y PLÁSTICO"/>
    <s v="N"/>
    <s v="00 - N/A"/>
    <s v="10 - FONDO GENERAL"/>
    <s v="99 - MULTIPROVINCIAL"/>
    <s v="(en blanco)"/>
    <n v="572000"/>
    <n v="9390.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6 - PRODUCTOS DE MINERALES, METÁLICOS Y NO METÁLICOS"/>
    <s v="N"/>
    <s v="00 - N/A"/>
    <s v="10 - FONDO GENERAL"/>
    <s v="99 - MULTIPROVINCIAL"/>
    <s v="(en blanco)"/>
    <n v="28687"/>
    <n v="15126.21"/>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7 - COMBUSTIBLES, LUBRICANTES, PRODUCTOS QUÍMICOS Y CONEXOS"/>
    <s v="N"/>
    <s v="00 - N/A"/>
    <s v="10 - FONDO GENERAL"/>
    <s v="99 - MULTIPROVINCIAL"/>
    <s v="(en blanco)"/>
    <n v="4438240"/>
    <n v="2840717.82"/>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9 - PRODUCTOS Y ÚTILES VARIOS"/>
    <s v="N"/>
    <s v="00 - N/A"/>
    <s v="10 - FONDO GENERAL"/>
    <s v="99 - MULTIPROVINCIAL"/>
    <s v="(en blanco)"/>
    <n v="1845855"/>
    <n v="980798.23"/>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1 - REMUNERACIONES"/>
    <s v="N"/>
    <s v="00 - N/A"/>
    <s v="10 - FONDO GENERAL"/>
    <s v="99 - MULTIPROVINCIAL"/>
    <s v="(en blanco)"/>
    <n v="40150000"/>
    <n v="21203968.619999997"/>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2 - SOBRESUELDOS"/>
    <s v="N"/>
    <s v="00 - N/A"/>
    <s v="10 - FONDO GENERAL"/>
    <s v="99 - MULTIPROVINCIAL"/>
    <s v="(en blanco)"/>
    <n v="1452000"/>
    <n v="847000"/>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5606110"/>
    <n v="3191245.6900000009"/>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2 - CONTRATACIÓN DE SERVICIOS"/>
    <s v="2.2.1 - SERVICIOS BÁSICOS"/>
    <s v="N"/>
    <s v="00 - N/A"/>
    <s v="10 - FONDO GENERAL"/>
    <s v="99 - MULTIPROVINCIAL"/>
    <s v="(en blanco)"/>
    <n v="1892184"/>
    <n v="895165.93000000017"/>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10 - FONDO GENERAL"/>
    <s v="99 - MULTIPROVINCIAL"/>
    <s v="(en blanco)"/>
    <n v="65465000"/>
    <n v="18779995.09"/>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20 - FONDOS CON DESTINO ESPECÍFICO"/>
    <s v="99 - MULTIPROVINCIAL"/>
    <s v="(en blanco)"/>
    <n v="300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2 - SOBRESUELDOS"/>
    <s v="N"/>
    <s v="00 - N/A"/>
    <s v="10 - FONDO GENERAL"/>
    <s v="99 - MULTIPROVINCIAL"/>
    <s v="(en blanco)"/>
    <n v="540000"/>
    <n v="1548833.3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N"/>
    <s v="00 - N/A"/>
    <s v="10 - FONDO GENERAL"/>
    <s v="99 - MULTIPROVINCIAL"/>
    <s v="(en blanco)"/>
    <n v="2649000"/>
    <n v="2682616.92"/>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N"/>
    <s v="00 - N/A"/>
    <s v="10 - FONDO GENERAL"/>
    <s v="99 - MULTIPROVINCIAL"/>
    <s v="(en blanco)"/>
    <n v="0"/>
    <n v="140706.69"/>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N"/>
    <s v="00 - N/A"/>
    <s v="10 - FONDO GENERAL"/>
    <s v="99 - MULTIPROVINCIAL"/>
    <s v="(en blanco)"/>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N"/>
    <s v="00 - N/A"/>
    <s v="10 - FONDO GENERAL"/>
    <s v="99 - MULTIPROVINCIAL"/>
    <s v="(en blanco)"/>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N"/>
    <s v="00 - N/A"/>
    <s v="10 - FONDO GENERAL"/>
    <s v="99 - MULTIPROVINCIAL"/>
    <s v="(en blanco)"/>
    <n v="0"/>
    <n v="2595540.79"/>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0"/>
    <n v="418492.02999999997"/>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N"/>
    <s v="00 - N/A"/>
    <s v="10 - FONDO GENERAL"/>
    <s v="99 - MULTIPROVINCIAL"/>
    <s v="(en blanco)"/>
    <n v="0"/>
    <n v="76752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N"/>
    <s v="00 - N/A"/>
    <s v="10 - FONDO GENERAL"/>
    <s v="99 - MULTIPROVINCIAL"/>
    <s v="(en blanco)"/>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4 - PRODUCTOS FARMACÉUTICOS"/>
    <s v="N"/>
    <s v="00 - N/A"/>
    <s v="10 - FONDO GENERAL"/>
    <s v="99 - MULTIPROVINCIAL"/>
    <s v="(en blanco)"/>
    <n v="0"/>
    <n v="74284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N"/>
    <s v="00 - N/A"/>
    <s v="10 - FONDO GENERAL"/>
    <s v="99 - MULTIPROVINCIAL"/>
    <s v="(en blanco)"/>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6 - PRODUCTOS DE MINERALES, METÁLICOS Y NO METÁLICOS"/>
    <s v="N"/>
    <s v="00 - N/A"/>
    <s v="10 - FONDO GENERAL"/>
    <s v="99 - MULTIPROVINCIAL"/>
    <s v="(en blanco)"/>
    <n v="0"/>
    <n v="5114873.78"/>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N"/>
    <s v="00 - N/A"/>
    <s v="10 - FONDO GENERAL"/>
    <s v="99 - MULTIPROVINCIAL"/>
    <s v="(en blanco)"/>
    <n v="0"/>
    <n v="953169.03"/>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N"/>
    <s v="00 - N/A"/>
    <s v="10 - FONDO GENERAL"/>
    <s v="99 - MULTIPROVINCIAL"/>
    <s v="(en blanco)"/>
    <n v="0"/>
    <n v="194700"/>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1 - REMUNERACIONES"/>
    <s v="N"/>
    <s v="00 - N/A"/>
    <s v="10 - FONDO GENERAL"/>
    <s v="99 - MULTIPROVINCIAL"/>
    <s v="(en blanco)"/>
    <n v="2725600000"/>
    <n v="1344505913.5999997"/>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2 - SOBRESUELDOS"/>
    <s v="N"/>
    <s v="00 - N/A"/>
    <s v="10 - FONDO GENERAL"/>
    <s v="99 - MULTIPROVINCIAL"/>
    <s v="(en blanco)"/>
    <n v="270000000"/>
    <n v="141752618.94999999"/>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5 - CONTRIBUCIONES A LA SEGURIDAD SOCIAL"/>
    <s v="N"/>
    <s v="00 - N/A"/>
    <s v="10 - FONDO GENERAL"/>
    <s v="99 - MULTIPROVINCIAL"/>
    <s v="(en blanco)"/>
    <n v="284000000"/>
    <n v="150515413.3299999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10 - FONDO GENERAL"/>
    <s v="99 - MULTIPROVINCIAL"/>
    <s v="(en blanco)"/>
    <n v="24000000"/>
    <n v="6440332.630000000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20 - FONDOS CON DESTINO ESPECÍFICO"/>
    <s v="99 - MULTIPROVINCIAL"/>
    <s v="(en blanco)"/>
    <n v="35000000"/>
    <n v="6088883.309999999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50 - CRÉDITO INTERNO"/>
    <s v="99 - MULTIPROVINCIAL"/>
    <s v="(en blanco)"/>
    <n v="0"/>
    <n v="6128778.400000000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10 - FONDO GENERAL"/>
    <s v="99 - MULTIPROVINCIAL"/>
    <s v="(en blanco)"/>
    <n v="2000000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20 - FONDOS CON DESTINO ESPECÍFICO"/>
    <s v="99 - MULTIPROVINCIAL"/>
    <s v="(en blanco)"/>
    <n v="36500000"/>
    <n v="1291179.60000000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10 - FONDO GENERAL"/>
    <s v="99 - MULTIPROVINCIAL"/>
    <s v="(en blanco)"/>
    <n v="3500000"/>
    <n v="659482.8000000000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20 - FONDOS CON DESTINO ESPECÍFICO"/>
    <s v="99 - MULTIPROVINCIAL"/>
    <s v="(en blanco)"/>
    <n v="7600000"/>
    <n v="263046.5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10 - FONDO GENERAL"/>
    <s v="99 - MULTIPROVINCIAL"/>
    <s v="(en blanco)"/>
    <n v="50000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20 - FONDOS CON DESTINO ESPECÍFICO"/>
    <s v="99 - MULTIPROVINCIAL"/>
    <s v="(en blanco)"/>
    <n v="5000000"/>
    <n v="386938.6600000000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10 - FONDO GENERAL"/>
    <s v="99 - MULTIPROVINCIAL"/>
    <s v="(en blanco)"/>
    <n v="10500000"/>
    <n v="177147.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20 - FONDOS CON DESTINO ESPECÍFICO"/>
    <s v="99 - MULTIPROVINCIAL"/>
    <s v="(en blanco)"/>
    <n v="31500000"/>
    <n v="10532253.50000000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50 - CRÉDITO INTERNO"/>
    <s v="99 - MULTIPROVINCIAL"/>
    <s v="(en blanco)"/>
    <n v="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10 - FONDO GENERAL"/>
    <s v="99 - MULTIPROVINCIAL"/>
    <s v="(en blanco)"/>
    <n v="15000000"/>
    <n v="138698.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20 - FONDOS CON DESTINO ESPECÍFICO"/>
    <s v="99 - MULTIPROVINCIAL"/>
    <s v="(en blanco)"/>
    <n v="51050000"/>
    <n v="186259472.3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50 - CRÉDITO INTERNO"/>
    <s v="99 - MULTIPROVINCIAL"/>
    <s v="(en blanco)"/>
    <n v="0"/>
    <n v="514763.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10 - FONDO GENERAL"/>
    <s v="99 - MULTIPROVINCIAL"/>
    <s v="(en blanco)"/>
    <n v="457934500"/>
    <n v="259558506.6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20 - FONDOS CON DESTINO ESPECÍFICO"/>
    <s v="99 - MULTIPROVINCIAL"/>
    <s v="(en blanco)"/>
    <n v="100700000"/>
    <n v="16271132.4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10 - FONDO GENERAL"/>
    <s v="99 - MULTIPROVINCIAL"/>
    <s v="(en blanco)"/>
    <n v="15200000"/>
    <n v="1585142.339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20 - FONDOS CON DESTINO ESPECÍFICO"/>
    <s v="99 - MULTIPROVINCIAL"/>
    <s v="(en blanco)"/>
    <n v="64500000"/>
    <n v="18700633.8500000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50 - CRÉDITO INTERNO"/>
    <s v="99 - MULTIPROVINCIAL"/>
    <s v="(en blanco)"/>
    <n v="0"/>
    <n v="314824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10 - FONDO GENERAL"/>
    <s v="99 - MULTIPROVINCIAL"/>
    <s v="(en blanco)"/>
    <n v="820400000"/>
    <n v="395529143.49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20 - FONDOS CON DESTINO ESPECÍFICO"/>
    <s v="99 - MULTIPROVINCIAL"/>
    <s v="(en blanco)"/>
    <n v="315000000"/>
    <n v="7973708.940000001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10 - FONDO GENERAL"/>
    <s v="99 - MULTIPROVINCIAL"/>
    <s v="(en blanco)"/>
    <n v="390000000"/>
    <n v="165875726.5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20 - FONDOS CON DESTINO ESPECÍFICO"/>
    <s v="99 - MULTIPROVINCIAL"/>
    <s v="(en blanco)"/>
    <n v="381000000"/>
    <n v="122464998.78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5 - CONTRIBUCIONES A LA SEGURIDAD SOCIAL"/>
    <s v="N"/>
    <s v="00 - N/A"/>
    <s v="10 - FONDO GENERAL"/>
    <s v="99 - MULTIPROVINCIAL"/>
    <s v="(en blanco)"/>
    <n v="151000000"/>
    <n v="5464946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1 - SERVICIOS BÁSICOS"/>
    <s v="N"/>
    <s v="00 - N/A"/>
    <s v="10 - FONDO GENERAL"/>
    <s v="99 - MULTIPROVINCIAL"/>
    <s v="(en blanco)"/>
    <n v="208800000"/>
    <n v="120523754.70000002"/>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10 - FONDO GENERAL"/>
    <s v="99 - MULTIPROVINCIAL"/>
    <s v="(en blanco)"/>
    <n v="40800000"/>
    <n v="574795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20 - FONDOS CON DESTINO ESPECÍFICO"/>
    <s v="99 - MULTIPROVINCIAL"/>
    <s v="(en blanco)"/>
    <n v="105000000"/>
    <n v="58634104.230000004"/>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10 - FONDO GENERAL"/>
    <s v="99 - MULTIPROVINCIAL"/>
    <s v="(en blanco)"/>
    <n v="180000000"/>
    <n v="109884911.27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20 - FONDOS CON DESTINO ESPECÍFICO"/>
    <s v="99 - MULTIPROVINCIAL"/>
    <s v="(en blanco)"/>
    <n v="35000000"/>
    <n v="151603.20000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10 - FONDO GENERAL"/>
    <s v="99 - MULTIPROVINCIAL"/>
    <s v="(en blanco)"/>
    <n v="5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20 - FONDOS CON DESTINO ESPECÍFICO"/>
    <s v="99 - MULTIPROVINCIAL"/>
    <s v="(en blanco)"/>
    <n v="20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10 - FONDO GENERAL"/>
    <s v="99 - MULTIPROVINCIAL"/>
    <s v="(en blanco)"/>
    <n v="410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20 - FONDOS CON DESTINO ESPECÍFICO"/>
    <s v="99 - MULTIPROVINCIAL"/>
    <s v="(en blanco)"/>
    <n v="92500000"/>
    <n v="90576705.46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10 - FONDO GENERAL"/>
    <s v="99 - MULTIPROVINCIAL"/>
    <s v="(en blanco)"/>
    <n v="80794024"/>
    <n v="89866286.849999994"/>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20 - FONDOS CON DESTINO ESPECÍFICO"/>
    <s v="99 - MULTIPROVINCIAL"/>
    <s v="(en blanco)"/>
    <n v="60000000"/>
    <n v="9905.78000000000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10 - FONDO GENERAL"/>
    <s v="99 - MULTIPROVINCIAL"/>
    <s v="(en blanco)"/>
    <n v="40000000"/>
    <n v="2498831.6199999996"/>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20 - FONDOS CON DESTINO ESPECÍFICO"/>
    <s v="99 - MULTIPROVINCIAL"/>
    <s v="(en blanco)"/>
    <n v="114000000"/>
    <n v="43313484.0400000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10 - FONDO GENERAL"/>
    <s v="99 - MULTIPROVINCIAL"/>
    <s v="(en blanco)"/>
    <n v="104200000"/>
    <n v="29511561.11000000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57900000"/>
    <n v="16129032.290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10 - FONDO GENERAL"/>
    <s v="99 - MULTIPROVINCIAL"/>
    <s v="(en blanco)"/>
    <n v="5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20 - FONDOS CON DESTINO ESPECÍFICO"/>
    <s v="99 - MULTIPROVINCIAL"/>
    <s v="(en blanco)"/>
    <n v="11000000"/>
    <n v="2003992.8900000001"/>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1 - REMUNERACIONES"/>
    <s v="N"/>
    <s v="00 - N/A"/>
    <s v="10 - FONDO GENERAL"/>
    <s v="99 - MULTIPROVINCIAL"/>
    <s v="(en blanco)"/>
    <n v="129500000"/>
    <n v="56891365.450000003"/>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5 - CONTRIBUCIONES A LA SEGURIDAD SOCIAL"/>
    <s v="N"/>
    <s v="00 - N/A"/>
    <s v="10 - FONDO GENERAL"/>
    <s v="99 - MULTIPROVINCIAL"/>
    <s v="(en blanco)"/>
    <n v="22000000"/>
    <n v="8729220.9799999986"/>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1 - REMUNERACIONES"/>
    <s v="N"/>
    <s v="00 - N/A"/>
    <s v="10 - FONDO GENERAL"/>
    <s v="99 - MULTIPROVINCIAL"/>
    <s v="(en blanco)"/>
    <n v="225976800"/>
    <n v="119715070.25999999"/>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2 - SOBRESUELDOS"/>
    <s v="N"/>
    <s v="00 - N/A"/>
    <s v="10 - FONDO GENERAL"/>
    <s v="99 - MULTIPROVINCIAL"/>
    <s v="(en blanco)"/>
    <n v="42401864"/>
    <n v="19643540.200000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5 - CONTRIBUCIONES A LA SEGURIDAD SOCIAL"/>
    <s v="N"/>
    <s v="00 - N/A"/>
    <s v="10 - FONDO GENERAL"/>
    <s v="99 - MULTIPROVINCIAL"/>
    <s v="(en blanco)"/>
    <n v="28666998"/>
    <n v="16724980.52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1 - SERVICIOS BÁSICOS"/>
    <s v="N"/>
    <s v="00 - N/A"/>
    <s v="10 - FONDO GENERAL"/>
    <s v="99 - MULTIPROVINCIAL"/>
    <s v="(en blanco)"/>
    <n v="6878927"/>
    <n v="4344682.12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2 - PUBLICIDAD, IMPRESIÓN Y ENCUADERNACIÓN"/>
    <s v="N"/>
    <s v="00 - N/A"/>
    <s v="10 - FONDO GENERAL"/>
    <s v="99 - MULTIPROVINCIAL"/>
    <s v="(en blanco)"/>
    <n v="2561400"/>
    <n v="126879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3 - VIÁTICOS"/>
    <s v="N"/>
    <s v="00 - N/A"/>
    <s v="10 - FONDO GENERAL"/>
    <s v="99 - MULTIPROVINCIAL"/>
    <s v="(en blanco)"/>
    <n v="2100000"/>
    <n v="1049701.18"/>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4 - TRANSPORTE Y ALMACENAJE"/>
    <s v="N"/>
    <s v="00 - N/A"/>
    <s v="10 - FONDO GENERAL"/>
    <s v="99 - MULTIPROVINCIAL"/>
    <s v="(en blanco)"/>
    <n v="800000"/>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5 - ALQUILERES Y RENTAS"/>
    <s v="N"/>
    <s v="00 - N/A"/>
    <s v="10 - FONDO GENERAL"/>
    <s v="99 - MULTIPROVINCIAL"/>
    <s v="(en blanco)"/>
    <n v="19898321"/>
    <n v="10355800.78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6 - SEGUROS"/>
    <s v="N"/>
    <s v="00 - N/A"/>
    <s v="10 - FONDO GENERAL"/>
    <s v="99 - MULTIPROVINCIAL"/>
    <s v="(en blanco)"/>
    <n v="3680636"/>
    <n v="2593548.44"/>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7 - SERVICIOS DE CONSERVACIÓN, REPARACIONES MENORES E INSTALACIONES TEMPORALES"/>
    <s v="N"/>
    <s v="00 - N/A"/>
    <s v="10 - FONDO GENERAL"/>
    <s v="99 - MULTIPROVINCIAL"/>
    <s v="(en blanco)"/>
    <n v="3405000"/>
    <n v="1764087.69"/>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8 - OTROS SERVICIOS NO INCLUIDOS EN CONCEPTOS ANTERIORES"/>
    <s v="N"/>
    <s v="00 - N/A"/>
    <s v="10 - FONDO GENERAL"/>
    <s v="99 - MULTIPROVINCIAL"/>
    <s v="(en blanco)"/>
    <n v="8446276"/>
    <n v="4566717.0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9 - OTRAS CONTRATACIONES DE SERVICIOS"/>
    <s v="N"/>
    <s v="00 - N/A"/>
    <s v="10 - FONDO GENERAL"/>
    <s v="99 - MULTIPROVINCIAL"/>
    <s v="(en blanco)"/>
    <n v="6100000"/>
    <n v="2380959.2999999998"/>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1 - ALIMENTOS Y PRODUCTOS AGROFORESTALES"/>
    <s v="N"/>
    <s v="00 - N/A"/>
    <s v="10 - FONDO GENERAL"/>
    <s v="99 - MULTIPROVINCIAL"/>
    <s v="(en blanco)"/>
    <n v="4913722"/>
    <n v="35036177.57"/>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2 - TEXTILES Y VESTUARIOS"/>
    <s v="N"/>
    <s v="00 - N/A"/>
    <s v="10 - FONDO GENERAL"/>
    <s v="99 - MULTIPROVINCIAL"/>
    <s v="(en blanco)"/>
    <n v="0"/>
    <n v="161070.38"/>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3 - PAPEL, CARTÓN E IMPRESOS"/>
    <s v="N"/>
    <s v="00 - N/A"/>
    <s v="10 - FONDO GENERAL"/>
    <s v="99 - MULTIPROVINCIAL"/>
    <s v="(en blanco)"/>
    <n v="72015"/>
    <n v="1310280.5"/>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4 - PRODUCTOS FARMACÉUTICOS"/>
    <s v="N"/>
    <s v="00 - N/A"/>
    <s v="10 - FONDO GENERAL"/>
    <s v="99 - MULTIPROVINCIAL"/>
    <s v="(en blanco)"/>
    <n v="0"/>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5 - CUERO, CAUCHO Y PLÁSTICO"/>
    <s v="N"/>
    <s v="00 - N/A"/>
    <s v="10 - FONDO GENERAL"/>
    <s v="99 - MULTIPROVINCIAL"/>
    <s v="(en blanco)"/>
    <n v="1215814"/>
    <n v="229775.32"/>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6 - PRODUCTOS DE MINERALES, METÁLICOS Y NO METÁLICOS"/>
    <s v="N"/>
    <s v="00 - N/A"/>
    <s v="10 - FONDO GENERAL"/>
    <s v="99 - MULTIPROVINCIAL"/>
    <s v="(en blanco)"/>
    <n v="11985395"/>
    <n v="12013582.54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7 - COMBUSTIBLES, LUBRICANTES, PRODUCTOS QUÍMICOS Y CONEXOS"/>
    <s v="N"/>
    <s v="00 - N/A"/>
    <s v="10 - FONDO GENERAL"/>
    <s v="99 - MULTIPROVINCIAL"/>
    <s v="(en blanco)"/>
    <n v="27409525"/>
    <n v="10183653.39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9 - PRODUCTOS Y ÚTILES VARIOS"/>
    <s v="N"/>
    <s v="00 - N/A"/>
    <s v="10 - FONDO GENERAL"/>
    <s v="99 - MULTIPROVINCIAL"/>
    <s v="(en blanco)"/>
    <n v="7576132"/>
    <n v="4518191.4800000004"/>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N"/>
    <s v="00 - N/A"/>
    <s v="10 - FONDO GENERAL"/>
    <s v="99 - MULTIPROVINCIAL"/>
    <s v="(en blanco)"/>
    <n v="1106058259"/>
    <n v="592196170.28999996"/>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2 - SOBRESUELDOS"/>
    <s v="N"/>
    <s v="00 - N/A"/>
    <s v="10 - FONDO GENERAL"/>
    <s v="99 - MULTIPROVINCIAL"/>
    <s v="(en blanco)"/>
    <n v="196866300"/>
    <n v="102338454"/>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N"/>
    <s v="00 - N/A"/>
    <s v="10 - FONDO GENERAL"/>
    <s v="99 - MULTIPROVINCIAL"/>
    <s v="(en blanco)"/>
    <n v="146880732"/>
    <n v="89207567.619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1 - SERVICIOS BÁSICOS"/>
    <s v="N"/>
    <s v="00 - N/A"/>
    <s v="10 - FONDO GENERAL"/>
    <s v="99 - MULTIPROVINCIAL"/>
    <s v="(en blanco)"/>
    <n v="785971071"/>
    <n v="547608803.3000001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2 - PUBLICIDAD, IMPRESIÓN Y ENCUADERNACIÓN"/>
    <s v="N"/>
    <s v="00 - N/A"/>
    <s v="10 - FONDO GENERAL"/>
    <s v="99 - MULTIPROVINCIAL"/>
    <s v="(en blanco)"/>
    <n v="1500000"/>
    <n v="150379.2000000000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3 - VIÁTICOS"/>
    <s v="N"/>
    <s v="00 - N/A"/>
    <s v="10 - FONDO GENERAL"/>
    <s v="99 - MULTIPROVINCIAL"/>
    <s v="(en blanco)"/>
    <n v="200000"/>
    <n v="2039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4 - TRANSPORTE Y ALMACENAJE"/>
    <s v="N"/>
    <s v="00 - N/A"/>
    <s v="10 - FONDO GENERAL"/>
    <s v="99 - MULTIPROVINCIAL"/>
    <s v="(en blanco)"/>
    <n v="14000000"/>
    <n v="5196088.4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5 - ALQUILERES Y RENTAS"/>
    <s v="N"/>
    <s v="00 - N/A"/>
    <s v="10 - FONDO GENERAL"/>
    <s v="99 - MULTIPROVINCIAL"/>
    <s v="(en blanco)"/>
    <n v="15600000"/>
    <n v="2242554.030000000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6 - SEGUROS"/>
    <s v="N"/>
    <s v="00 - N/A"/>
    <s v="10 - FONDO GENERAL"/>
    <s v="99 - MULTIPROVINCIAL"/>
    <s v="(en blanco)"/>
    <n v="250100000"/>
    <n v="283027099.76999992"/>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10 - FONDO GENERAL"/>
    <s v="99 - MULTIPROVINCIAL"/>
    <s v="(en blanco)"/>
    <n v="710000000"/>
    <n v="495927037.8899999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20 - FONDOS CON DESTINO ESPECÍFICO"/>
    <s v="99 - MULTIPROVINCIAL"/>
    <s v="(en blanco)"/>
    <n v="1751066051"/>
    <n v="466243216.57999992"/>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59128929"/>
    <n v="51210004.79000000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20 - FONDOS CON DESTINO ESPECÍFICO"/>
    <s v="99 - MULTIPROVINCIAL"/>
    <s v="(en blanco)"/>
    <n v="240000000"/>
    <n v="12218416.7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9 - OTRAS CONTRATACIONES DE SERVICIOS"/>
    <s v="N"/>
    <s v="00 - N/A"/>
    <s v="10 - FONDO GENERAL"/>
    <s v="99 - MULTIPROVINCIAL"/>
    <s v="(en blanco)"/>
    <n v="2000000"/>
    <n v="488154.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1 - ALIMENTOS Y PRODUCTOS AGROFORESTALES"/>
    <s v="N"/>
    <s v="00 - N/A"/>
    <s v="10 - FONDO GENERAL"/>
    <s v="99 - MULTIPROVINCIAL"/>
    <s v="(en blanco)"/>
    <n v="3100000"/>
    <n v="3749926.4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2 - TEXTILES Y VESTUARIOS"/>
    <s v="N"/>
    <s v="00 - N/A"/>
    <s v="10 - FONDO GENERAL"/>
    <s v="99 - MULTIPROVINCIAL"/>
    <s v="(en blanco)"/>
    <n v="5000000"/>
    <n v="1696055.2999999998"/>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10 - FONDO GENERAL"/>
    <s v="99 - MULTIPROVINCIAL"/>
    <s v="(en blanco)"/>
    <n v="5800000"/>
    <n v="2593079.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20 - FONDOS CON DESTINO ESPECÍFICO"/>
    <s v="99 - MULTIPROVINCIAL"/>
    <s v="(en blanco)"/>
    <n v="8000000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10 - FONDO GENERAL"/>
    <s v="99 - MULTIPROVINCIAL"/>
    <s v="(en blanco)"/>
    <n v="4000000"/>
    <n v="95249.600000000006"/>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20 - FONDOS CON DESTINO ESPECÍFICO"/>
    <s v="99 - MULTIPROVINCIAL"/>
    <s v="(en blanco)"/>
    <n v="3000000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6 - PRODUCTOS DE MINERALES, METÁLICOS Y NO METÁLICOS"/>
    <s v="N"/>
    <s v="00 - N/A"/>
    <s v="10 - FONDO GENERAL"/>
    <s v="99 - MULTIPROVINCIAL"/>
    <s v="(en blanco)"/>
    <n v="7000000"/>
    <n v="7030433.939999999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7 - COMBUSTIBLES, LUBRICANTES, PRODUCTOS QUÍMICOS Y CONEXOS"/>
    <s v="N"/>
    <s v="00 - N/A"/>
    <s v="10 - FONDO GENERAL"/>
    <s v="99 - MULTIPROVINCIAL"/>
    <s v="(en blanco)"/>
    <n v="22076364"/>
    <n v="8994900.3599999994"/>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10 - FONDO GENERAL"/>
    <s v="99 - MULTIPROVINCIAL"/>
    <s v="(en blanco)"/>
    <n v="29500000"/>
    <n v="67009631.890000001"/>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20 - FONDOS CON DESTINO ESPECÍFICO"/>
    <s v="99 - MULTIPROVINCIAL"/>
    <s v="(en blanco)"/>
    <n v="100000000"/>
    <n v="0"/>
  </r>
  <r>
    <s v="2026"/>
    <x v="0"/>
    <x v="0"/>
    <x v="0"/>
    <x v="0"/>
    <s v="2 - Poder Ejecutivo"/>
    <s v="0211 - MINISTERIO DE OBRAS PÚBLICAS Y COMUNICACIONES"/>
    <s v="0003 - OFICINA PARA EL REORDENAMIENTO DEL TRANSPORTE"/>
    <s v="2 - SERVICIOS ECONÓMICOS"/>
    <s v="2.6 - Transporte"/>
    <s v="2.6.04 - Transporte aéreo"/>
    <s v="2.2 - CONTRATACIÓN DE SERVICIOS"/>
    <s v="2.2.6 - SEGUROS"/>
    <s v="N"/>
    <s v="00 - N/A"/>
    <s v="10 - FONDO GENERAL"/>
    <s v="99 - MULTIPROVINCIAL"/>
    <s v="(en blanco)"/>
    <n v="60000000"/>
    <n v="53912977.469999999"/>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10 - FONDO GENERAL"/>
    <s v="99 - MULTIPROVINCIAL"/>
    <s v="(en blanco)"/>
    <n v="0"/>
    <n v="209588107.26000002"/>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350000000"/>
    <n v="37780724.07"/>
  </r>
  <r>
    <s v="2026"/>
    <x v="0"/>
    <x v="0"/>
    <x v="0"/>
    <x v="0"/>
    <s v="2 - Poder Ejecutivo"/>
    <s v="0211 - MINISTERIO DE OBRAS PÚBLICAS Y COMUNICACIONES"/>
    <s v="0003 - OFICINA PARA EL REORDENAMIENTO DEL TRANSPORTE"/>
    <s v="2 - SERVICIOS ECONÓMICOS"/>
    <s v="2.6 - Transporte"/>
    <s v="2.6.04 - Transporte aéreo"/>
    <s v="2.2 - CONTRATACIÓN DE SERVICIOS"/>
    <s v="2.2.8 - OTROS SERVICIOS NO INCLUIDOS EN CONCEPTOS ANTERIORES"/>
    <s v="N"/>
    <s v="00 - N/A"/>
    <s v="10 - FONDO GENERAL"/>
    <s v="99 - MULTIPROVINCIAL"/>
    <s v="(en blanco)"/>
    <n v="0"/>
    <n v="14728339.03999999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1 - REMUNERACIONES"/>
    <s v="N"/>
    <s v="00 - N/A"/>
    <s v="10 - FONDO GENERAL"/>
    <s v="99 - MULTIPROVINCIAL"/>
    <s v="(en blanco)"/>
    <n v="197242000"/>
    <n v="102357997.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2 - SOBRESUELDOS"/>
    <s v="N"/>
    <s v="00 - N/A"/>
    <s v="10 - FONDO GENERAL"/>
    <s v="99 - MULTIPROVINCIAL"/>
    <s v="(en blanco)"/>
    <n v="34268000"/>
    <n v="14802750"/>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5 - CONTRIBUCIONES A LA SEGURIDAD SOCIAL"/>
    <s v="N"/>
    <s v="00 - N/A"/>
    <s v="10 - FONDO GENERAL"/>
    <s v="99 - MULTIPROVINCIAL"/>
    <s v="(en blanco)"/>
    <n v="27378780"/>
    <n v="15333298.9700000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1 - SERVICIOS BÁSICOS"/>
    <s v="N"/>
    <s v="00 - N/A"/>
    <s v="10 - FONDO GENERAL"/>
    <s v="99 - MULTIPROVINCIAL"/>
    <s v="(en blanco)"/>
    <n v="5676372"/>
    <n v="3173318.8899999997"/>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2 - PUBLICIDAD, IMPRESIÓN Y ENCUADERNACIÓN"/>
    <s v="N"/>
    <s v="00 - N/A"/>
    <s v="10 - FONDO GENERAL"/>
    <s v="99 - MULTIPROVINCIAL"/>
    <s v="(en blanco)"/>
    <n v="15000"/>
    <n v="104693.9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3 - VIÁTICOS"/>
    <s v="N"/>
    <s v="00 - N/A"/>
    <s v="10 - FONDO GENERAL"/>
    <s v="99 - MULTIPROVINCIAL"/>
    <s v="(en blanco)"/>
    <n v="500000"/>
    <n v="69240"/>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4 - TRANSPORTE Y ALMACENAJE"/>
    <s v="N"/>
    <s v="00 - N/A"/>
    <s v="10 - FONDO GENERAL"/>
    <s v="99 - MULTIPROVINCIAL"/>
    <s v="(en blanco)"/>
    <n v="30000"/>
    <n v="35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5 - ALQUILERES Y RENTAS"/>
    <s v="N"/>
    <s v="00 - N/A"/>
    <s v="10 - FONDO GENERAL"/>
    <s v="99 - MULTIPROVINCIAL"/>
    <s v="(en blanco)"/>
    <n v="11304420"/>
    <n v="3386544.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6 - SEGUROS"/>
    <s v="N"/>
    <s v="00 - N/A"/>
    <s v="10 - FONDO GENERAL"/>
    <s v="99 - MULTIPROVINCIAL"/>
    <s v="(en blanco)"/>
    <n v="4250020"/>
    <n v="2964623.0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7 - SERVICIOS DE CONSERVACIÓN, REPARACIONES MENORES E INSTALACIONES TEMPORALES"/>
    <s v="N"/>
    <s v="00 - N/A"/>
    <s v="10 - FONDO GENERAL"/>
    <s v="99 - MULTIPROVINCIAL"/>
    <s v="(en blanco)"/>
    <n v="4224000"/>
    <n v="751517.76"/>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1505000"/>
    <n v="142938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9 - OTRAS CONTRATACIONES DE SERVICIOS"/>
    <s v="N"/>
    <s v="00 - N/A"/>
    <s v="10 - FONDO GENERAL"/>
    <s v="99 - MULTIPROVINCIAL"/>
    <s v="(en blanco)"/>
    <n v="611158"/>
    <n v="10513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1 - ALIMENTOS Y PRODUCTOS AGROFORESTALES"/>
    <s v="N"/>
    <s v="00 - N/A"/>
    <s v="10 - FONDO GENERAL"/>
    <s v="99 - MULTIPROVINCIAL"/>
    <s v="(en blanco)"/>
    <n v="455000"/>
    <n v="319607.1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2 - TEXTILES Y VESTUARIOS"/>
    <s v="N"/>
    <s v="00 - N/A"/>
    <s v="10 - FONDO GENERAL"/>
    <s v="99 - MULTIPROVINCIAL"/>
    <s v="(en blanco)"/>
    <n v="40000"/>
    <n v="30007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3 - PAPEL, CARTÓN E IMPRESOS"/>
    <s v="N"/>
    <s v="00 - N/A"/>
    <s v="10 - FONDO GENERAL"/>
    <s v="99 - MULTIPROVINCIAL"/>
    <s v="(en blanco)"/>
    <n v="168500"/>
    <n v="157057.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4 - PRODUCTOS FARMACÉUTICOS"/>
    <s v="N"/>
    <s v="00 - N/A"/>
    <s v="10 - FONDO GENERAL"/>
    <s v="99 - MULTIPROVINCIAL"/>
    <s v="(en blanco)"/>
    <n v="30000"/>
    <n v="45536.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6 - PRODUCTOS DE MINERALES, METÁLICOS Y NO METÁLICOS"/>
    <s v="N"/>
    <s v="00 - N/A"/>
    <s v="10 - FONDO GENERAL"/>
    <s v="99 - MULTIPROVINCIAL"/>
    <s v="(en blanco)"/>
    <n v="85000"/>
    <n v="90841.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7 - COMBUSTIBLES, LUBRICANTES, PRODUCTOS QUÍMICOS Y CONEXOS"/>
    <s v="N"/>
    <s v="00 - N/A"/>
    <s v="10 - FONDO GENERAL"/>
    <s v="99 - MULTIPROVINCIAL"/>
    <s v="(en blanco)"/>
    <n v="6847908"/>
    <n v="3439532.7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9 - PRODUCTOS Y ÚTILES VARIOS"/>
    <s v="N"/>
    <s v="00 - N/A"/>
    <s v="10 - FONDO GENERAL"/>
    <s v="99 - MULTIPROVINCIAL"/>
    <s v="(en blanco)"/>
    <n v="1310000"/>
    <n v="1482700.5399999998"/>
  </r>
  <r>
    <s v="2026"/>
    <x v="0"/>
    <x v="0"/>
    <x v="0"/>
    <x v="0"/>
    <s v="2 - Poder Ejecutivo"/>
    <s v="0211 - MINISTERIO DE OBRAS PÚBLICAS Y COMUNICACIONES"/>
    <s v="0011 - JUNTA DE AVIACIÓN CIVIL"/>
    <s v="2 - SERVICIOS ECONÓMICOS"/>
    <s v="2.6 - Transporte"/>
    <s v="2.6.04 - Transporte aéreo"/>
    <s v="2.1 - REMUNERACIONES Y CONTRIBUCIONES"/>
    <s v="2.1.1 - REMUNERACIONES"/>
    <s v="N"/>
    <s v="00 - N/A"/>
    <s v="20 - FONDOS CON DESTINO ESPECÍFICO"/>
    <s v="99 - MULTIPROVINCIAL"/>
    <s v="(en blanco)"/>
    <n v="261198872"/>
    <n v="111851064.48"/>
  </r>
  <r>
    <s v="2026"/>
    <x v="0"/>
    <x v="0"/>
    <x v="0"/>
    <x v="0"/>
    <s v="2 - Poder Ejecutivo"/>
    <s v="0211 - MINISTERIO DE OBRAS PÚBLICAS Y COMUNICACIONES"/>
    <s v="0011 - JUNTA DE AVIACIÓN CIVIL"/>
    <s v="2 - SERVICIOS ECONÓMICOS"/>
    <s v="2.6 - Transporte"/>
    <s v="2.6.04 - Transporte aéreo"/>
    <s v="2.1 - REMUNERACIONES Y CONTRIBUCIONES"/>
    <s v="2.1.2 - SOBRESUELDOS"/>
    <s v="N"/>
    <s v="00 - N/A"/>
    <s v="20 - FONDOS CON DESTINO ESPECÍFICO"/>
    <s v="99 - MULTIPROVINCIAL"/>
    <s v="(en blanco)"/>
    <n v="107003721"/>
    <n v="47621536.769999996"/>
  </r>
  <r>
    <s v="2026"/>
    <x v="0"/>
    <x v="0"/>
    <x v="0"/>
    <x v="0"/>
    <s v="2 - Poder Ejecutivo"/>
    <s v="0211 - MINISTERIO DE OBRAS PÚBLICAS Y COMUNICACIONES"/>
    <s v="0011 - JUNTA DE AVIACIÓN CIVIL"/>
    <s v="2 - SERVICIOS ECONÓMICOS"/>
    <s v="2.6 - Transporte"/>
    <s v="2.6.04 - Transporte aéreo"/>
    <s v="2.1 - REMUNERACIONES Y CONTRIBUCIONES"/>
    <s v="2.1.3 - DIETAS Y GASTOS DE REPRESENTACIÓN"/>
    <s v="N"/>
    <s v="00 - N/A"/>
    <s v="20 - FONDOS CON DESTINO ESPECÍFICO"/>
    <s v="99 - MULTIPROVINCIAL"/>
    <s v="(en blanco)"/>
    <n v="28800000"/>
    <n v="14550000"/>
  </r>
  <r>
    <s v="2026"/>
    <x v="0"/>
    <x v="0"/>
    <x v="0"/>
    <x v="0"/>
    <s v="2 - Poder Ejecutivo"/>
    <s v="0211 - MINISTERIO DE OBRAS PÚBLICAS Y COMUNICACIONES"/>
    <s v="0011 - JUNTA DE AVIACIÓN CIVIL"/>
    <s v="2 - SERVICIOS ECONÓMICOS"/>
    <s v="2.6 - Transporte"/>
    <s v="2.6.04 - Transporte aéreo"/>
    <s v="2.1 - REMUNERACIONES Y CONTRIBUCIONES"/>
    <s v="2.1.4 - GRATIFICACIONES Y BONIFICACIONES"/>
    <s v="N"/>
    <s v="00 - N/A"/>
    <s v="20 - FONDOS CON DESTINO ESPECÍFICO"/>
    <s v="99 - MULTIPROVINCIAL"/>
    <s v="(en blanco)"/>
    <n v="106337816"/>
    <n v="62037069.529999994"/>
  </r>
  <r>
    <s v="2026"/>
    <x v="0"/>
    <x v="0"/>
    <x v="0"/>
    <x v="0"/>
    <s v="2 - Poder Ejecutivo"/>
    <s v="0211 - MINISTERIO DE OBRAS PÚBLICAS Y COMUNICACIONES"/>
    <s v="0011 - JUNTA DE AVIACIÓN CIVIL"/>
    <s v="2 - SERVICIOS ECONÓMICOS"/>
    <s v="2.6 - Transporte"/>
    <s v="2.6.04 - Transporte aéreo"/>
    <s v="2.1 - REMUNERACIONES Y CONTRIBUCIONES"/>
    <s v="2.1.5 - CONTRIBUCIONES A LA SEGURIDAD SOCIAL"/>
    <s v="N"/>
    <s v="00 - N/A"/>
    <s v="20 - FONDOS CON DESTINO ESPECÍFICO"/>
    <s v="99 - MULTIPROVINCIAL"/>
    <s v="(en blanco)"/>
    <n v="35453621"/>
    <n v="16830059.32"/>
  </r>
  <r>
    <s v="2026"/>
    <x v="0"/>
    <x v="0"/>
    <x v="0"/>
    <x v="0"/>
    <s v="2 - Poder Ejecutivo"/>
    <s v="0211 - MINISTERIO DE OBRAS PÚBLICAS Y COMUNICACIONES"/>
    <s v="0011 - JUNTA DE AVIACIÓN CIVIL"/>
    <s v="2 - SERVICIOS ECONÓMICOS"/>
    <s v="2.6 - Transporte"/>
    <s v="2.6.04 - Transporte aéreo"/>
    <s v="2.2 - CONTRATACIÓN DE SERVICIOS"/>
    <s v="2.2.1 - SERVICIOS BÁSICOS"/>
    <s v="N"/>
    <s v="00 - N/A"/>
    <s v="20 - FONDOS CON DESTINO ESPECÍFICO"/>
    <s v="99 - MULTIPROVINCIAL"/>
    <s v="(en blanco)"/>
    <n v="9899231"/>
    <n v="5428354.6899999995"/>
  </r>
  <r>
    <s v="2026"/>
    <x v="0"/>
    <x v="0"/>
    <x v="0"/>
    <x v="0"/>
    <s v="2 - Poder Ejecutivo"/>
    <s v="0211 - MINISTERIO DE OBRAS PÚBLICAS Y COMUNICACIONES"/>
    <s v="0011 - JUNTA DE AVIACIÓN CIVIL"/>
    <s v="2 - SERVICIOS ECONÓMICOS"/>
    <s v="2.6 - Transporte"/>
    <s v="2.6.04 - Transporte aéreo"/>
    <s v="2.2 - CONTRATACIÓN DE SERVICIOS"/>
    <s v="2.2.2 - PUBLICIDAD, IMPRESIÓN Y ENCUADERNACIÓN"/>
    <s v="N"/>
    <s v="00 - N/A"/>
    <s v="20 - FONDOS CON DESTINO ESPECÍFICO"/>
    <s v="99 - MULTIPROVINCIAL"/>
    <s v="(en blanco)"/>
    <n v="9406000"/>
    <n v="2555102.67"/>
  </r>
  <r>
    <s v="2026"/>
    <x v="0"/>
    <x v="0"/>
    <x v="0"/>
    <x v="0"/>
    <s v="2 - Poder Ejecutivo"/>
    <s v="0211 - MINISTERIO DE OBRAS PÚBLICAS Y COMUNICACIONES"/>
    <s v="0011 - JUNTA DE AVIACIÓN CIVIL"/>
    <s v="2 - SERVICIOS ECONÓMICOS"/>
    <s v="2.6 - Transporte"/>
    <s v="2.6.04 - Transporte aéreo"/>
    <s v="2.2 - CONTRATACIÓN DE SERVICIOS"/>
    <s v="2.2.3 - VIÁTICOS"/>
    <s v="N"/>
    <s v="00 - N/A"/>
    <s v="20 - FONDOS CON DESTINO ESPECÍFICO"/>
    <s v="99 - MULTIPROVINCIAL"/>
    <s v="(en blanco)"/>
    <n v="19605000"/>
    <n v="9714371"/>
  </r>
  <r>
    <s v="2026"/>
    <x v="0"/>
    <x v="0"/>
    <x v="0"/>
    <x v="0"/>
    <s v="2 - Poder Ejecutivo"/>
    <s v="0211 - MINISTERIO DE OBRAS PÚBLICAS Y COMUNICACIONES"/>
    <s v="0011 - JUNTA DE AVIACIÓN CIVIL"/>
    <s v="2 - SERVICIOS ECONÓMICOS"/>
    <s v="2.6 - Transporte"/>
    <s v="2.6.04 - Transporte aéreo"/>
    <s v="2.2 - CONTRATACIÓN DE SERVICIOS"/>
    <s v="2.2.4 - TRANSPORTE Y ALMACENAJE"/>
    <s v="N"/>
    <s v="00 - N/A"/>
    <s v="20 - FONDOS CON DESTINO ESPECÍFICO"/>
    <s v="99 - MULTIPROVINCIAL"/>
    <s v="(en blanco)"/>
    <n v="15550000"/>
    <n v="4058554.72"/>
  </r>
  <r>
    <s v="2026"/>
    <x v="0"/>
    <x v="0"/>
    <x v="0"/>
    <x v="0"/>
    <s v="2 - Poder Ejecutivo"/>
    <s v="0211 - MINISTERIO DE OBRAS PÚBLICAS Y COMUNICACIONES"/>
    <s v="0011 - JUNTA DE AVIACIÓN CIVIL"/>
    <s v="2 - SERVICIOS ECONÓMICOS"/>
    <s v="2.6 - Transporte"/>
    <s v="2.6.04 - Transporte aéreo"/>
    <s v="2.2 - CONTRATACIÓN DE SERVICIOS"/>
    <s v="2.2.5 - ALQUILERES Y RENTAS"/>
    <s v="N"/>
    <s v="00 - N/A"/>
    <s v="20 - FONDOS CON DESTINO ESPECÍFICO"/>
    <s v="99 - MULTIPROVINCIAL"/>
    <s v="(en blanco)"/>
    <n v="23832398"/>
    <n v="6483328.2000000011"/>
  </r>
  <r>
    <s v="2026"/>
    <x v="0"/>
    <x v="0"/>
    <x v="0"/>
    <x v="0"/>
    <s v="2 - Poder Ejecutivo"/>
    <s v="0211 - MINISTERIO DE OBRAS PÚBLICAS Y COMUNICACIONES"/>
    <s v="0011 - JUNTA DE AVIACIÓN CIVIL"/>
    <s v="2 - SERVICIOS ECONÓMICOS"/>
    <s v="2.6 - Transporte"/>
    <s v="2.6.04 - Transporte aéreo"/>
    <s v="2.2 - CONTRATACIÓN DE SERVICIOS"/>
    <s v="2.2.6 - SEGUROS"/>
    <s v="N"/>
    <s v="00 - N/A"/>
    <s v="20 - FONDOS CON DESTINO ESPECÍFICO"/>
    <s v="99 - MULTIPROVINCIAL"/>
    <s v="(en blanco)"/>
    <n v="30910600"/>
    <n v="23410510.900000002"/>
  </r>
  <r>
    <s v="2026"/>
    <x v="0"/>
    <x v="0"/>
    <x v="0"/>
    <x v="0"/>
    <s v="2 - Poder Ejecutivo"/>
    <s v="0211 - MINISTERIO DE OBRAS PÚBLICAS Y COMUNICACIONES"/>
    <s v="0011 - JUNTA DE AVIACIÓN CIVIL"/>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21303000"/>
    <n v="3868901.6799999992"/>
  </r>
  <r>
    <s v="2026"/>
    <x v="0"/>
    <x v="0"/>
    <x v="0"/>
    <x v="0"/>
    <s v="2 - Poder Ejecutivo"/>
    <s v="0211 - MINISTERIO DE OBRAS PÚBLICAS Y COMUNICACIONES"/>
    <s v="0011 - JUNTA DE AVIACIÓN CIVIL"/>
    <s v="2 - SERVICIOS ECONÓMICOS"/>
    <s v="2.6 - Transporte"/>
    <s v="2.6.04 - Transporte aéreo"/>
    <s v="2.2 - CONTRATACIÓN DE SERVICIOS"/>
    <s v="2.2.8 - OTROS SERVICIOS NO INCLUIDOS EN CONCEPTOS ANTERIORES"/>
    <s v="N"/>
    <s v="00 - N/A"/>
    <s v="20 - FONDOS CON DESTINO ESPECÍFICO"/>
    <s v="99 - MULTIPROVINCIAL"/>
    <s v="(en blanco)"/>
    <n v="45051160"/>
    <n v="61896684.760000005"/>
  </r>
  <r>
    <s v="2026"/>
    <x v="0"/>
    <x v="0"/>
    <x v="0"/>
    <x v="0"/>
    <s v="2 - Poder Ejecutivo"/>
    <s v="0211 - MINISTERIO DE OBRAS PÚBLICAS Y COMUNICACIONES"/>
    <s v="0011 - JUNTA DE AVIACIÓN CIVIL"/>
    <s v="2 - SERVICIOS ECONÓMICOS"/>
    <s v="2.6 - Transporte"/>
    <s v="2.6.04 - Transporte aéreo"/>
    <s v="2.2 - CONTRATACIÓN DE SERVICIOS"/>
    <s v="2.2.9 - OTRAS CONTRATACIONES DE SERVICIOS"/>
    <s v="N"/>
    <s v="00 - N/A"/>
    <s v="20 - FONDOS CON DESTINO ESPECÍFICO"/>
    <s v="99 - MULTIPROVINCIAL"/>
    <s v="(en blanco)"/>
    <n v="28640400"/>
    <n v="14196640.289999997"/>
  </r>
  <r>
    <s v="2026"/>
    <x v="0"/>
    <x v="0"/>
    <x v="0"/>
    <x v="0"/>
    <s v="2 - Poder Ejecutivo"/>
    <s v="0211 - MINISTERIO DE OBRAS PÚBLICAS Y COMUNICACIONES"/>
    <s v="0011 - JUNTA DE AVIACIÓN CIVIL"/>
    <s v="2 - SERVICIOS ECONÓMICOS"/>
    <s v="2.6 - Transporte"/>
    <s v="2.6.04 - Transporte aéreo"/>
    <s v="2.3 - MATERIALES Y SUMINISTROS"/>
    <s v="2.3.1 - ALIMENTOS Y PRODUCTOS AGROFORESTALES"/>
    <s v="N"/>
    <s v="00 - N/A"/>
    <s v="20 - FONDOS CON DESTINO ESPECÍFICO"/>
    <s v="99 - MULTIPROVINCIAL"/>
    <s v="(en blanco)"/>
    <n v="1679000"/>
    <n v="866853.42"/>
  </r>
  <r>
    <s v="2026"/>
    <x v="0"/>
    <x v="0"/>
    <x v="0"/>
    <x v="0"/>
    <s v="2 - Poder Ejecutivo"/>
    <s v="0211 - MINISTERIO DE OBRAS PÚBLICAS Y COMUNICACIONES"/>
    <s v="0011 - JUNTA DE AVIACIÓN CIVIL"/>
    <s v="2 - SERVICIOS ECONÓMICOS"/>
    <s v="2.6 - Transporte"/>
    <s v="2.6.04 - Transporte aéreo"/>
    <s v="2.3 - MATERIALES Y SUMINISTROS"/>
    <s v="2.3.2 - TEXTILES Y VESTUARIOS"/>
    <s v="N"/>
    <s v="00 - N/A"/>
    <s v="20 - FONDOS CON DESTINO ESPECÍFICO"/>
    <s v="99 - MULTIPROVINCIAL"/>
    <s v="(en blanco)"/>
    <n v="2253500"/>
    <n v="42781"/>
  </r>
  <r>
    <s v="2026"/>
    <x v="0"/>
    <x v="0"/>
    <x v="0"/>
    <x v="0"/>
    <s v="2 - Poder Ejecutivo"/>
    <s v="0211 - MINISTERIO DE OBRAS PÚBLICAS Y COMUNICACIONES"/>
    <s v="0011 - JUNTA DE AVIACIÓN CIVIL"/>
    <s v="2 - SERVICIOS ECONÓMICOS"/>
    <s v="2.6 - Transporte"/>
    <s v="2.6.04 - Transporte aéreo"/>
    <s v="2.3 - MATERIALES Y SUMINISTROS"/>
    <s v="2.3.3 - PAPEL, CARTÓN E IMPRESOS"/>
    <s v="N"/>
    <s v="00 - N/A"/>
    <s v="20 - FONDOS CON DESTINO ESPECÍFICO"/>
    <s v="99 - MULTIPROVINCIAL"/>
    <s v="(en blanco)"/>
    <n v="3316000"/>
    <n v="540401.3899999999"/>
  </r>
  <r>
    <s v="2026"/>
    <x v="0"/>
    <x v="0"/>
    <x v="0"/>
    <x v="0"/>
    <s v="2 - Poder Ejecutivo"/>
    <s v="0211 - MINISTERIO DE OBRAS PÚBLICAS Y COMUNICACIONES"/>
    <s v="0011 - JUNTA DE AVIACIÓN CIVIL"/>
    <s v="2 - SERVICIOS ECONÓMICOS"/>
    <s v="2.6 - Transporte"/>
    <s v="2.6.04 - Transporte aéreo"/>
    <s v="2.3 - MATERIALES Y SUMINISTROS"/>
    <s v="2.3.4 - PRODUCTOS FARMACÉUTICOS"/>
    <s v="N"/>
    <s v="00 - N/A"/>
    <s v="20 - FONDOS CON DESTINO ESPECÍFICO"/>
    <s v="99 - MULTIPROVINCIAL"/>
    <s v="(en blanco)"/>
    <n v="116000"/>
    <n v="3888.16"/>
  </r>
  <r>
    <s v="2026"/>
    <x v="0"/>
    <x v="0"/>
    <x v="0"/>
    <x v="0"/>
    <s v="2 - Poder Ejecutivo"/>
    <s v="0211 - MINISTERIO DE OBRAS PÚBLICAS Y COMUNICACIONES"/>
    <s v="0011 - JUNTA DE AVIACIÓN CIVIL"/>
    <s v="2 - SERVICIOS ECONÓMICOS"/>
    <s v="2.6 - Transporte"/>
    <s v="2.6.04 - Transporte aéreo"/>
    <s v="2.3 - MATERIALES Y SUMINISTROS"/>
    <s v="2.3.5 - CUERO, CAUCHO Y PLÁSTICO"/>
    <s v="N"/>
    <s v="00 - N/A"/>
    <s v="20 - FONDOS CON DESTINO ESPECÍFICO"/>
    <s v="99 - MULTIPROVINCIAL"/>
    <s v="(en blanco)"/>
    <n v="637000"/>
    <n v="30732.75"/>
  </r>
  <r>
    <s v="2026"/>
    <x v="0"/>
    <x v="0"/>
    <x v="0"/>
    <x v="0"/>
    <s v="2 - Poder Ejecutivo"/>
    <s v="0211 - MINISTERIO DE OBRAS PÚBLICAS Y COMUNICACIONES"/>
    <s v="0011 - JUNTA DE AVIACIÓN CIVIL"/>
    <s v="2 - SERVICIOS ECONÓMICOS"/>
    <s v="2.6 - Transporte"/>
    <s v="2.6.04 - Transporte aéreo"/>
    <s v="2.3 - MATERIALES Y SUMINISTROS"/>
    <s v="2.3.6 - PRODUCTOS DE MINERALES, METÁLICOS Y NO METÁLICOS"/>
    <s v="N"/>
    <s v="00 - N/A"/>
    <s v="20 - FONDOS CON DESTINO ESPECÍFICO"/>
    <s v="99 - MULTIPROVINCIAL"/>
    <s v="(en blanco)"/>
    <n v="813100"/>
    <n v="56150.47"/>
  </r>
  <r>
    <s v="2026"/>
    <x v="0"/>
    <x v="0"/>
    <x v="0"/>
    <x v="0"/>
    <s v="2 - Poder Ejecutivo"/>
    <s v="0211 - MINISTERIO DE OBRAS PÚBLICAS Y COMUNICACIONES"/>
    <s v="0011 - JUNTA DE AVIACIÓN CIVIL"/>
    <s v="2 - SERVICIOS ECONÓMICOS"/>
    <s v="2.6 - Transporte"/>
    <s v="2.6.04 - Transporte aéreo"/>
    <s v="2.3 - MATERIALES Y SUMINISTROS"/>
    <s v="2.3.7 - COMBUSTIBLES, LUBRICANTES, PRODUCTOS QUÍMICOS Y CONEXOS"/>
    <s v="N"/>
    <s v="00 - N/A"/>
    <s v="20 - FONDOS CON DESTINO ESPECÍFICO"/>
    <s v="99 - MULTIPROVINCIAL"/>
    <s v="(en blanco)"/>
    <n v="20626000"/>
    <n v="7168011.6399999997"/>
  </r>
  <r>
    <s v="2026"/>
    <x v="0"/>
    <x v="0"/>
    <x v="0"/>
    <x v="0"/>
    <s v="2 - Poder Ejecutivo"/>
    <s v="0211 - MINISTERIO DE OBRAS PÚBLICAS Y COMUNICACIONES"/>
    <s v="0011 - JUNTA DE AVIACIÓN CIVIL"/>
    <s v="2 - SERVICIOS ECONÓMICOS"/>
    <s v="2.6 - Transporte"/>
    <s v="2.6.04 - Transporte aéreo"/>
    <s v="2.3 - MATERIALES Y SUMINISTROS"/>
    <s v="2.3.9 - PRODUCTOS Y ÚTILES VARIOS"/>
    <s v="N"/>
    <s v="00 - N/A"/>
    <s v="20 - FONDOS CON DESTINO ESPECÍFICO"/>
    <s v="99 - MULTIPROVINCIAL"/>
    <s v="(en blanco)"/>
    <n v="10393600"/>
    <n v="994119.65999999992"/>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916755"/>
    <n v="136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20 - FONDOS CON DESTINO ESPECÍFICO"/>
    <s v="99 - MULTIPROVINCIAL"/>
    <s v="(en blanco)"/>
    <n v="1524099"/>
    <n v="28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597135"/>
    <n v="19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20 - FONDOS CON DESTINO ESPECÍFICO"/>
    <s v="99 - MULTIPROVINCIAL"/>
    <s v="(en blanco)"/>
    <n v="234478"/>
    <n v="4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19370"/>
    <n v="208093.05"/>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20 - FONDOS CON DESTINO ESPECÍFICO"/>
    <s v="99 - MULTIPROVINCIAL"/>
    <s v="(en blanco)"/>
    <n v="215112"/>
    <n v="42812"/>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3 - VIÁTICOS"/>
    <s v="N"/>
    <s v="00 - N/A"/>
    <s v="20 - FONDOS CON DESTINO ESPECÍFICO"/>
    <s v="99 - MULTIPROVINCIAL"/>
    <s v="(en blanco)"/>
    <n v="300000"/>
    <n v="209627.89"/>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1000000"/>
    <n v="395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10 - FONDO GENERAL"/>
    <s v="99 - MULTIPROVINCIAL"/>
    <s v="(en blanco)"/>
    <n v="844741810"/>
    <n v="406431965.34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20 - FONDOS CON DESTINO ESPECÍFICO"/>
    <s v="99 - MULTIPROVINCIAL"/>
    <s v="(en blanco)"/>
    <n v="764897576"/>
    <n v="403445156.2399999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10 - FONDO GENERAL"/>
    <s v="99 - MULTIPROVINCIAL"/>
    <s v="(en blanco)"/>
    <n v="149333372"/>
    <n v="64386498.46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20 - FONDOS CON DESTINO ESPECÍFICO"/>
    <s v="99 - MULTIPROVINCIAL"/>
    <s v="(en blanco)"/>
    <n v="318196714"/>
    <n v="84482283.14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000000"/>
    <n v="248154.6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20 - FONDOS CON DESTINO ESPECÍFICO"/>
    <s v="99 - MULTIPROVINCIAL"/>
    <s v="(en blanco)"/>
    <n v="4000000"/>
    <n v="65332.6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560000"/>
    <n v="100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20 - FONDOS CON DESTINO ESPECÍFICO"/>
    <s v="99 - MULTIPROVINCIAL"/>
    <s v="(en blanco)"/>
    <n v="2564445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8479176"/>
    <n v="59283934.75000000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20 - FONDOS CON DESTINO ESPECÍFICO"/>
    <s v="99 - MULTIPROVINCIAL"/>
    <s v="(en blanco)"/>
    <n v="105716787"/>
    <n v="58606440.32999998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10 - FONDO GENERAL"/>
    <s v="99 - MULTIPROVINCIAL"/>
    <s v="(en blanco)"/>
    <n v="21911418"/>
    <n v="7404942.919999998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20 - FONDOS CON DESTINO ESPECÍFICO"/>
    <s v="99 - MULTIPROVINCIAL"/>
    <s v="(en blanco)"/>
    <n v="41310905"/>
    <n v="22509860.75999999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24300000"/>
    <n v="47731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189000000"/>
    <n v="32610823.06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70 - DONACION EXTERNA"/>
    <s v="99 - MULTIPROVINCIAL"/>
    <s v="(en blanco)"/>
    <n v="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10 - FONDO GENERAL"/>
    <s v="99 - MULTIPROVINCIAL"/>
    <s v="(en blanco)"/>
    <n v="4278112"/>
    <n v="1361483.2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20 - FONDOS CON DESTINO ESPECÍFICO"/>
    <s v="99 - MULTIPROVINCIAL"/>
    <s v="(en blanco)"/>
    <n v="30610000"/>
    <n v="11287116.62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4 - TRANSPORTE Y ALMACENAJE"/>
    <s v="N"/>
    <s v="00 - N/A"/>
    <s v="20 - FONDOS CON DESTINO ESPECÍFICO"/>
    <s v="99 - MULTIPROVINCIAL"/>
    <s v="(en blanco)"/>
    <n v="54828575"/>
    <n v="10944327.53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10 - FONDO GENERAL"/>
    <s v="99 - MULTIPROVINCIAL"/>
    <s v="(en blanco)"/>
    <n v="10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355114305"/>
    <n v="150439393.7399999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6 - SEGUROS"/>
    <s v="N"/>
    <s v="00 - N/A"/>
    <s v="20 - FONDOS CON DESTINO ESPECÍFICO"/>
    <s v="99 - MULTIPROVINCIAL"/>
    <s v="(en blanco)"/>
    <n v="86500000"/>
    <n v="65614327.99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000000"/>
    <n v="599536.8200000000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52620000"/>
    <n v="13508597.22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22091020"/>
    <n v="14967983.18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96649812"/>
    <n v="29197622.87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70 - DONACION EXTERNA"/>
    <s v="99 - MULTIPROVINCIAL"/>
    <s v="(en blanco)"/>
    <n v="54269526"/>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5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20 - FONDOS CON DESTINO ESPECÍFICO"/>
    <s v="99 - MULTIPROVINCIAL"/>
    <s v="(en blanco)"/>
    <n v="209300000"/>
    <n v="30778216.110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1 - ALIMENTOS Y PRODUCTOS AGROFORESTALES"/>
    <s v="N"/>
    <s v="00 - N/A"/>
    <s v="20 - FONDOS CON DESTINO ESPECÍFICO"/>
    <s v="99 - MULTIPROVINCIAL"/>
    <s v="(en blanco)"/>
    <n v="5500000"/>
    <n v="537057.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2 - TEXTILES Y VESTUARIOS"/>
    <s v="N"/>
    <s v="00 - N/A"/>
    <s v="20 - FONDOS CON DESTINO ESPECÍFICO"/>
    <s v="99 - MULTIPROVINCIAL"/>
    <s v="(en blanco)"/>
    <n v="13300000"/>
    <n v="31048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10 - FONDO GENERAL"/>
    <s v="99 - MULTIPROVINCIAL"/>
    <s v="(en blanco)"/>
    <n v="0"/>
    <n v="4177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20 - FONDOS CON DESTINO ESPECÍFICO"/>
    <s v="99 - MULTIPROVINCIAL"/>
    <s v="(en blanco)"/>
    <n v="28000000"/>
    <n v="16577705.0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4 - PRODUCTOS FARMACÉUTICOS"/>
    <s v="N"/>
    <s v="00 - N/A"/>
    <s v="20 - FONDOS CON DESTINO ESPECÍFICO"/>
    <s v="99 - MULTIPROVINCIAL"/>
    <s v="(en blanco)"/>
    <n v="1500000"/>
    <n v="393502.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5 - CUERO, CAUCHO Y PLÁSTICO"/>
    <s v="N"/>
    <s v="00 - N/A"/>
    <s v="20 - FONDOS CON DESTINO ESPECÍFICO"/>
    <s v="99 - MULTIPROVINCIAL"/>
    <s v="(en blanco)"/>
    <n v="3000000"/>
    <n v="1231628.220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6 - PRODUCTOS DE MINERALES, METÁLICOS Y NO METÁLICOS"/>
    <s v="N"/>
    <s v="00 - N/A"/>
    <s v="20 - FONDOS CON DESTINO ESPECÍFICO"/>
    <s v="99 - MULTIPROVINCIAL"/>
    <s v="(en blanco)"/>
    <n v="6930000"/>
    <n v="136982.8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9378000"/>
    <n v="4993146.2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20 - FONDOS CON DESTINO ESPECÍFICO"/>
    <s v="99 - MULTIPROVINCIAL"/>
    <s v="(en blanco)"/>
    <n v="69858200"/>
    <n v="12781656.44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10 - FONDO GENERAL"/>
    <s v="99 - MULTIPROVINCIAL"/>
    <s v="(en blanco)"/>
    <n v="31509777"/>
    <n v="614005.9200000000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19356400"/>
    <n v="5988538.6099999985"/>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10 - FONDO GENERAL"/>
    <s v="99 - MULTIPROVINCIAL"/>
    <s v="(en blanco)"/>
    <n v="175874433"/>
    <n v="92441550"/>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20 - FONDOS CON DESTINO ESPECÍFICO"/>
    <s v="99 - MULTIPROVINCIAL"/>
    <s v="(en blanco)"/>
    <n v="47752918"/>
    <n v="27010673.75"/>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10 - FONDO GENERAL"/>
    <s v="99 - MULTIPROVINCIAL"/>
    <s v="(en blanco)"/>
    <n v="39569177"/>
    <n v="21575535.620000001"/>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20 - FONDOS CON DESTINO ESPECÍFICO"/>
    <s v="99 - MULTIPROVINCIAL"/>
    <s v="(en blanco)"/>
    <n v="7353996"/>
    <n v="2944829.59"/>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10 - FONDO GENERAL"/>
    <s v="99 - MULTIPROVINCIAL"/>
    <s v="(en blanco)"/>
    <n v="6155514"/>
    <n v="3212205.5000000005"/>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20 - FONDOS CON DESTINO ESPECÍFICO"/>
    <s v="99 - MULTIPROVINCIAL"/>
    <s v="(en blanco)"/>
    <n v="6737469"/>
    <n v="4118473.100000002"/>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1 - SERVICIOS BÁSICOS"/>
    <s v="N"/>
    <s v="00 - N/A"/>
    <s v="10 - FONDO GENERAL"/>
    <s v="99 - MULTIPROVINCIAL"/>
    <s v="(en blanco)"/>
    <n v="6080000"/>
    <n v="3398320.309999999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10 - FONDO GENERAL"/>
    <s v="99 - MULTIPROVINCIAL"/>
    <s v="(en blanco)"/>
    <n v="900000"/>
    <n v="149523.7000000000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20 - FONDOS CON DESTINO ESPECÍFICO"/>
    <s v="99 - MULTIPROVINCIAL"/>
    <s v="(en blanco)"/>
    <n v="1200000"/>
    <n v="8623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10 - FONDO GENERAL"/>
    <s v="99 - MULTIPROVINCIAL"/>
    <s v="(en blanco)"/>
    <n v="23796000"/>
    <n v="13099530"/>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20 - FONDOS CON DESTINO ESPECÍFICO"/>
    <s v="99 - MULTIPROVINCIAL"/>
    <s v="(en blanco)"/>
    <n v="4000000"/>
    <n v="0"/>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5 - ALQUILERES Y RENTAS"/>
    <s v="N"/>
    <s v="00 - N/A"/>
    <s v="10 - FONDO GENERAL"/>
    <s v="99 - MULTIPROVINCIAL"/>
    <s v="(en blanco)"/>
    <n v="2500000"/>
    <n v="247995.8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6 - SEGUROS"/>
    <s v="N"/>
    <s v="00 - N/A"/>
    <s v="10 - FONDO GENERAL"/>
    <s v="99 - MULTIPROVINCIAL"/>
    <s v="(en blanco)"/>
    <n v="1584254"/>
    <n v="0"/>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7 - SERVICIOS DE CONSERVACIÓN, REPARACIONES MENORES E INSTALACIONES TEMPORALES"/>
    <s v="N"/>
    <s v="00 - N/A"/>
    <s v="10 - FONDO GENERAL"/>
    <s v="99 - MULTIPROVINCIAL"/>
    <s v="(en blanco)"/>
    <n v="1850000"/>
    <n v="76525.3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10 - FONDO GENERAL"/>
    <s v="99 - MULTIPROVINCIAL"/>
    <s v="(en blanco)"/>
    <n v="900000"/>
    <n v="487335.9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20 - FONDOS CON DESTINO ESPECÍFICO"/>
    <s v="99 - MULTIPROVINCIAL"/>
    <s v="(en blanco)"/>
    <n v="111482623"/>
    <n v="49400994.96999999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9 - OTRAS CONTRATACIONES DE SERVICIOS"/>
    <s v="N"/>
    <s v="00 - N/A"/>
    <s v="10 - FONDO GENERAL"/>
    <s v="99 - MULTIPROVINCIAL"/>
    <s v="(en blanco)"/>
    <n v="500000"/>
    <n v="0"/>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1 - ALIMENTOS Y PRODUCTOS AGROFORESTALES"/>
    <s v="N"/>
    <s v="00 - N/A"/>
    <s v="10 - FONDO GENERAL"/>
    <s v="99 - MULTIPROVINCIAL"/>
    <s v="(en blanco)"/>
    <n v="39822480"/>
    <n v="23597089.3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2 - TEXTILES Y VESTUARIOS"/>
    <s v="N"/>
    <s v="00 - N/A"/>
    <s v="10 - FONDO GENERAL"/>
    <s v="99 - MULTIPROVINCIAL"/>
    <s v="(en blanco)"/>
    <n v="2250000"/>
    <n v="1966464.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3 - PAPEL, CARTÓN E IMPRESOS"/>
    <s v="N"/>
    <s v="00 - N/A"/>
    <s v="10 - FONDO GENERAL"/>
    <s v="99 - MULTIPROVINCIAL"/>
    <s v="(en blanco)"/>
    <n v="1050000"/>
    <n v="348874.79"/>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4 - PRODUCTOS FARMACÉUTICOS"/>
    <s v="N"/>
    <s v="00 - N/A"/>
    <s v="10 - FONDO GENERAL"/>
    <s v="99 - MULTIPROVINCIAL"/>
    <s v="(en blanco)"/>
    <n v="400000"/>
    <n v="252721.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5 - CUERO, CAUCHO Y PLÁSTICO"/>
    <s v="N"/>
    <s v="00 - N/A"/>
    <s v="10 - FONDO GENERAL"/>
    <s v="99 - MULTIPROVINCIAL"/>
    <s v="(en blanco)"/>
    <n v="650000"/>
    <n v="1316.88"/>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6 - PRODUCTOS DE MINERALES, METÁLICOS Y NO METÁLICOS"/>
    <s v="N"/>
    <s v="00 - N/A"/>
    <s v="10 - FONDO GENERAL"/>
    <s v="99 - MULTIPROVINCIAL"/>
    <s v="(en blanco)"/>
    <n v="1035000"/>
    <n v="61006"/>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7 - COMBUSTIBLES, LUBRICANTES, PRODUCTOS QUÍMICOS Y CONEXOS"/>
    <s v="N"/>
    <s v="00 - N/A"/>
    <s v="10 - FONDO GENERAL"/>
    <s v="99 - MULTIPROVINCIAL"/>
    <s v="(en blanco)"/>
    <n v="13717000"/>
    <n v="9181208.580000000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9 - PRODUCTOS Y ÚTILES VARIOS"/>
    <s v="N"/>
    <s v="00 - N/A"/>
    <s v="10 - FONDO GENERAL"/>
    <s v="99 - MULTIPROVINCIAL"/>
    <s v="(en blanco)"/>
    <n v="4147703"/>
    <n v="2070567.0699999998"/>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3 - VIÁTICOS"/>
    <s v="N"/>
    <s v="00 - N/A"/>
    <s v="20 - FONDOS CON DESTINO ESPECÍFICO"/>
    <s v="99 - MULTIPROVINCIAL"/>
    <s v="(en blanco)"/>
    <n v="600000"/>
    <n v="492993.82"/>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500000"/>
    <n v="225000"/>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3 - VIÁTICOS"/>
    <s v="N"/>
    <s v="00 - N/A"/>
    <s v="20 - FONDOS CON DESTINO ESPECÍFICO"/>
    <s v="99 - MULTIPROVINCIAL"/>
    <s v="(en blanco)"/>
    <n v="500000"/>
    <n v="341691.76"/>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8 - OTROS SERVICIOS NO INCLUIDOS EN CONCEPTOS ANTERIORES"/>
    <s v="N"/>
    <s v="00 - N/A"/>
    <s v="20 - FONDOS CON DESTINO ESPECÍFICO"/>
    <s v="99 - MULTIPROVINCIAL"/>
    <s v="(en blanco)"/>
    <n v="8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10 - FONDO GENERAL"/>
    <s v="99 - MULTIPROVINCIAL"/>
    <s v="(en blanco)"/>
    <n v="93014000"/>
    <n v="48729448.03000000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20 - FONDOS CON DESTINO ESPECÍFICO"/>
    <s v="99 - MULTIPROVINCIAL"/>
    <s v="(en blanco)"/>
    <n v="1200000"/>
    <n v="18000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2 - SOBRESUELDOS"/>
    <s v="N"/>
    <s v="00 - N/A"/>
    <s v="10 - FONDO GENERAL"/>
    <s v="99 - MULTIPROVINCIAL"/>
    <s v="(en blanco)"/>
    <n v="16386200"/>
    <n v="5844954.649999999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5 - CONTRIBUCIONES A LA SEGURIDAD SOCIAL"/>
    <s v="N"/>
    <s v="00 - N/A"/>
    <s v="10 - FONDO GENERAL"/>
    <s v="99 - MULTIPROVINCIAL"/>
    <s v="(en blanco)"/>
    <n v="12595000"/>
    <n v="729893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1 - SERVICIOS BÁSICOS"/>
    <s v="N"/>
    <s v="00 - N/A"/>
    <s v="10 - FONDO GENERAL"/>
    <s v="99 - MULTIPROVINCIAL"/>
    <s v="(en blanco)"/>
    <n v="6440000"/>
    <n v="3319521.940000000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1400000"/>
    <n v="48333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2900000"/>
    <n v="874747.5"/>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5956000"/>
    <n v="2212800.34000000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1120000"/>
    <n v="477941.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700000"/>
    <n v="7684349.95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14850300"/>
    <n v="7606232.08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20 - FONDOS CON DESTINO ESPECÍFICO"/>
    <s v="99 - MULTIPROVINCIAL"/>
    <s v="(en blanco)"/>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700000"/>
    <n v="1010999.5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1 - ALIMENTOS Y PRODUCTOS AGROFORESTALES"/>
    <s v="N"/>
    <s v="00 - N/A"/>
    <s v="10 - FONDO GENERAL"/>
    <s v="99 - MULTIPROVINCIAL"/>
    <s v="(en blanco)"/>
    <n v="370000"/>
    <n v="98955.3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10 - FONDO GENERAL"/>
    <s v="99 - MULTIPROVINCIAL"/>
    <s v="(en blanco)"/>
    <n v="15937245"/>
    <n v="21663518.83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20 - FONDOS CON DESTINO ESPECÍFICO"/>
    <s v="99 - MULTIPROVINCIAL"/>
    <s v="(en blanco)"/>
    <n v="39850000"/>
    <n v="2335105.32000000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3 - PAPEL, CARTÓN E IMPRESOS"/>
    <s v="N"/>
    <s v="00 - N/A"/>
    <s v="10 - FONDO GENERAL"/>
    <s v="99 - MULTIPROVINCIAL"/>
    <s v="(en blanco)"/>
    <n v="500000"/>
    <n v="74017.4400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10 - FONDO GENERAL"/>
    <s v="99 - MULTIPROVINCIAL"/>
    <s v="(en blanco)"/>
    <n v="2833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20 - FONDOS CON DESTINO ESPECÍFICO"/>
    <s v="99 - MULTIPROVINCIAL"/>
    <s v="(en blanco)"/>
    <n v="5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603510"/>
    <n v="589921.5700000000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20 - FONDOS CON DESTINO ESPECÍFICO"/>
    <s v="99 - MULTIPROVINCIAL"/>
    <s v="(en blanco)"/>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7 - COMBUSTIBLES, LUBRICANTES, PRODUCTOS QUÍMICOS Y CONEXOS"/>
    <s v="N"/>
    <s v="00 - N/A"/>
    <s v="10 - FONDO GENERAL"/>
    <s v="99 - MULTIPROVINCIAL"/>
    <s v="(en blanco)"/>
    <n v="6405000"/>
    <n v="225000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1765000"/>
    <n v="434846.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500000"/>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1 - REMUNERACIONES"/>
    <s v="N"/>
    <s v="00 - N/A"/>
    <s v="10 - FONDO GENERAL"/>
    <s v="99 - MULTIPROVINCIAL"/>
    <s v="(en blanco)"/>
    <n v="86371400"/>
    <n v="44316258.829999998"/>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2 - SOBRESUELDOS"/>
    <s v="N"/>
    <s v="00 - N/A"/>
    <s v="10 - FONDO GENERAL"/>
    <s v="99 - MULTIPROVINCIAL"/>
    <s v="(en blanco)"/>
    <n v="17300000"/>
    <n v="8642805.559999998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16000"/>
    <n v="121366.8499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9580000"/>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640000"/>
    <n v="6689776.869999999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1 - SERVICIOS BÁSICOS"/>
    <s v="N"/>
    <s v="00 - N/A"/>
    <s v="10 - FONDO GENERAL"/>
    <s v="99 - MULTIPROVINCIAL"/>
    <s v="(en blanco)"/>
    <n v="4200000"/>
    <n v="2578497.71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340000"/>
    <n v="10938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0"/>
    <n v="708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3 - VIÁTICOS"/>
    <s v="N"/>
    <s v="00 - N/A"/>
    <s v="10 - FONDO GENERAL"/>
    <s v="99 - MULTIPROVINCIAL"/>
    <s v="(en blanco)"/>
    <n v="1050000"/>
    <n v="386029.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4 - TRANSPORTE Y ALMACENAJE"/>
    <s v="N"/>
    <s v="00 - N/A"/>
    <s v="10 - FONDO GENERAL"/>
    <s v="99 - MULTIPROVINCIAL"/>
    <s v="(en blanco)"/>
    <n v="397271"/>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10 - FONDO GENERAL"/>
    <s v="99 - MULTIPROVINCIAL"/>
    <s v="(en blanco)"/>
    <n v="14925000"/>
    <n v="8460757.6200000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0"/>
    <n v="625553.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6 - SEGUROS"/>
    <s v="N"/>
    <s v="00 - N/A"/>
    <s v="10 - FONDO GENERAL"/>
    <s v="99 - MULTIPROVINCIAL"/>
    <s v="(en blanco)"/>
    <n v="175000"/>
    <n v="194999.9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1333000"/>
    <n v="1156953.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0"/>
    <n v="265923.46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842000"/>
    <n v="464545.4399999999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845000"/>
    <n v="32862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6650000"/>
    <n v="1009171.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225000"/>
    <n v="186795.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3 - PAPEL, CARTÓN E IMPRESOS"/>
    <s v="N"/>
    <s v="00 - N/A"/>
    <s v="10 - FONDO GENERAL"/>
    <s v="99 - MULTIPROVINCIAL"/>
    <s v="(en blanco)"/>
    <n v="255000"/>
    <n v="133062.700000000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4 - PRODUCTOS FARMACÉUTICOS"/>
    <s v="N"/>
    <s v="00 - N/A"/>
    <s v="10 - FONDO GENERAL"/>
    <s v="99 - MULTIPROVINCIAL"/>
    <s v="(en blanco)"/>
    <n v="40000"/>
    <n v="34354.879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5 - CUERO, CAUCHO Y PLÁSTICO"/>
    <s v="N"/>
    <s v="00 - N/A"/>
    <s v="10 - FONDO GENERAL"/>
    <s v="99 - MULTIPROVINCIAL"/>
    <s v="(en blanco)"/>
    <n v="120000"/>
    <n v="1392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3602000"/>
    <n v="2664314.5"/>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10 - FONDO GENERAL"/>
    <s v="99 - MULTIPROVINCIAL"/>
    <s v="(en blanco)"/>
    <n v="1755000"/>
    <n v="829860.2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2195000"/>
    <n v="3835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1 - REMUNERACIONES"/>
    <s v="N"/>
    <s v="00 - N/A"/>
    <s v="10 - FONDO GENERAL"/>
    <s v="99 - MULTIPROVINCIAL"/>
    <s v="(en blanco)"/>
    <n v="53779350"/>
    <n v="27867610.350000001"/>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2 - SOBRESUELDOS"/>
    <s v="N"/>
    <s v="00 - N/A"/>
    <s v="10 - FONDO GENERAL"/>
    <s v="99 - MULTIPROVINCIAL"/>
    <s v="(en blanco)"/>
    <n v="10500850"/>
    <n v="5146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5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7521523"/>
    <n v="4180576.4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1 - SERVICIOS BÁSICOS"/>
    <s v="N"/>
    <s v="00 - N/A"/>
    <s v="10 - FONDO GENERAL"/>
    <s v="99 - MULTIPROVINCIAL"/>
    <s v="(en blanco)"/>
    <n v="2223000"/>
    <n v="1196877.6099999996"/>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600000"/>
    <n v="21033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3 - VIÁTICOS"/>
    <s v="N"/>
    <s v="00 - N/A"/>
    <s v="10 - FONDO GENERAL"/>
    <s v="99 - MULTIPROVINCIAL"/>
    <s v="(en blanco)"/>
    <n v="2050000"/>
    <n v="89836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4 - TRANSPORTE Y ALMACENAJE"/>
    <s v="N"/>
    <s v="00 - N/A"/>
    <s v="10 - FONDO GENERAL"/>
    <s v="99 - MULTIPROVINCIAL"/>
    <s v="(en blanco)"/>
    <n v="5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5 - ALQUILERES Y RENTAS"/>
    <s v="N"/>
    <s v="00 - N/A"/>
    <s v="10 - FONDO GENERAL"/>
    <s v="99 - MULTIPROVINCIAL"/>
    <s v="(en blanco)"/>
    <n v="0"/>
    <n v="160395.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6 - SEGUROS"/>
    <s v="N"/>
    <s v="00 - N/A"/>
    <s v="10 - FONDO GENERAL"/>
    <s v="99 - MULTIPROVINCIAL"/>
    <s v="(en blanco)"/>
    <n v="532500"/>
    <n v="492488.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500000"/>
    <n v="99531.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1721977"/>
    <n v="84248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000000"/>
    <n v="510851.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700000"/>
    <n v="181161.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2 - TEXTILES Y VESTUARIOS"/>
    <s v="N"/>
    <s v="00 - N/A"/>
    <s v="10 - FONDO GENERAL"/>
    <s v="99 - MULTIPROVINCIAL"/>
    <s v="(en blanco)"/>
    <n v="450000"/>
    <n v="24303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3 - PAPEL, CARTÓN E IMPRESOS"/>
    <s v="N"/>
    <s v="00 - N/A"/>
    <s v="10 - FONDO GENERAL"/>
    <s v="99 - MULTIPROVINCIAL"/>
    <s v="(en blanco)"/>
    <n v="300000"/>
    <n v="1947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4 - PRODUCTOS FARMACÉUTICOS"/>
    <s v="N"/>
    <s v="00 - N/A"/>
    <s v="10 - FONDO GENERAL"/>
    <s v="99 - MULTIPROVINCIAL"/>
    <s v="(en blanco)"/>
    <n v="100000"/>
    <n v="40210.949999999997"/>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5 - CUERO, CAUCHO Y PLÁSTICO"/>
    <s v="N"/>
    <s v="00 - N/A"/>
    <s v="10 - FONDO GENERAL"/>
    <s v="99 - MULTIPROVINCIAL"/>
    <s v="(en blanco)"/>
    <n v="220000"/>
    <n v="78499.9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4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4900000"/>
    <n v="2400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9 - PRODUCTOS Y ÚTILES VARIOS"/>
    <s v="N"/>
    <s v="00 - N/A"/>
    <s v="10 - FONDO GENERAL"/>
    <s v="99 - MULTIPROVINCIAL"/>
    <s v="(en blanco)"/>
    <n v="470000"/>
    <n v="676970.05"/>
  </r>
  <r>
    <s v="2026"/>
    <x v="0"/>
    <x v="0"/>
    <x v="0"/>
    <x v="0"/>
    <s v="2 - Poder Ejecutivo"/>
    <s v="0213 - MINISTERIO DE TURISMO"/>
    <s v="0001 - MINISTERIO DE TURISM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100000"/>
    <n v="0"/>
  </r>
  <r>
    <s v="2026"/>
    <x v="0"/>
    <x v="0"/>
    <x v="0"/>
    <x v="0"/>
    <s v="2 - Poder Ejecutivo"/>
    <s v="0213 - MINISTERIO DE TURISMO"/>
    <s v="0001 - MINISTERIO DE TURISMO"/>
    <s v="2 - SERVICIOS ECONÓMICOS"/>
    <s v="2.9 - Otros servicios económicos"/>
    <s v="2.9.03 - Turismo"/>
    <s v="2.1 - REMUNERACIONES Y CONTRIBUCIONES"/>
    <s v="2.1.1 - REMUNERACIONES"/>
    <s v="N"/>
    <s v="00 - N/A"/>
    <s v="10 - FONDO GENERAL"/>
    <s v="99 - MULTIPROVINCIAL"/>
    <s v="(en blanco)"/>
    <n v="943302110"/>
    <n v="464637066.55000001"/>
  </r>
  <r>
    <s v="2026"/>
    <x v="0"/>
    <x v="0"/>
    <x v="0"/>
    <x v="0"/>
    <s v="2 - Poder Ejecutivo"/>
    <s v="0213 - MINISTERIO DE TURISMO"/>
    <s v="0001 - MINISTERIO DE TURISMO"/>
    <s v="2 - SERVICIOS ECONÓMICOS"/>
    <s v="2.9 - Otros servicios económicos"/>
    <s v="2.9.03 - Turismo"/>
    <s v="2.1 - REMUNERACIONES Y CONTRIBUCIONES"/>
    <s v="2.1.2 - SOBRESUELDOS"/>
    <s v="N"/>
    <s v="00 - N/A"/>
    <s v="10 - FONDO GENERAL"/>
    <s v="99 - MULTIPROVINCIAL"/>
    <s v="(en blanco)"/>
    <n v="294930002"/>
    <n v="69235824.00999999"/>
  </r>
  <r>
    <s v="2026"/>
    <x v="0"/>
    <x v="0"/>
    <x v="0"/>
    <x v="0"/>
    <s v="2 - Poder Ejecutivo"/>
    <s v="0213 - MINISTERIO DE TURISMO"/>
    <s v="0001 - MINISTERIO DE TURISMO"/>
    <s v="2 - SERVICIOS ECONÓMICOS"/>
    <s v="2.9 - Otros servicios económicos"/>
    <s v="2.9.03 - Turismo"/>
    <s v="2.1 - REMUNERACIONES Y CONTRIBUCIONES"/>
    <s v="2.1.2 - SOBRESUELDOS"/>
    <s v="N"/>
    <s v="00 - N/A"/>
    <s v="20 - FONDOS CON DESTINO ESPECÍFICO"/>
    <s v="99 - MULTIPROVINCIAL"/>
    <s v="(en blanco)"/>
    <n v="72000000"/>
    <n v="41263000"/>
  </r>
  <r>
    <s v="2026"/>
    <x v="0"/>
    <x v="0"/>
    <x v="0"/>
    <x v="0"/>
    <s v="2 - Poder Ejecutivo"/>
    <s v="0213 - MINISTERIO DE TURISMO"/>
    <s v="0001 - MINISTERIO DE TURISMO"/>
    <s v="2 - SERVICIOS ECONÓMICOS"/>
    <s v="2.9 - Otros servicios económicos"/>
    <s v="2.9.03 - Turismo"/>
    <s v="2.1 - REMUNERACIONES Y CONTRIBUCIONES"/>
    <s v="2.1.5 - CONTRIBUCIONES A LA SEGURIDAD SOCIAL"/>
    <s v="N"/>
    <s v="00 - N/A"/>
    <s v="10 - FONDO GENERAL"/>
    <s v="99 - MULTIPROVINCIAL"/>
    <s v="(en blanco)"/>
    <n v="119500000"/>
    <n v="66376760.619999982"/>
  </r>
  <r>
    <s v="2026"/>
    <x v="0"/>
    <x v="0"/>
    <x v="0"/>
    <x v="0"/>
    <s v="2 - Poder Ejecutivo"/>
    <s v="0213 - MINISTERIO DE TURISMO"/>
    <s v="0001 - MINISTERIO DE TURISMO"/>
    <s v="2 - SERVICIOS ECONÓMICOS"/>
    <s v="2.9 - Otros servicios económicos"/>
    <s v="2.9.03 - Turismo"/>
    <s v="2.2 - CONTRATACIÓN DE SERVICIOS"/>
    <s v="2.2.1 - SERVICIOS BÁSICOS"/>
    <s v="N"/>
    <s v="00 - N/A"/>
    <s v="10 - FONDO GENERAL"/>
    <s v="99 - MULTIPROVINCIAL"/>
    <s v="(en blanco)"/>
    <n v="98812000"/>
    <n v="50848999.43000003"/>
  </r>
  <r>
    <s v="2026"/>
    <x v="0"/>
    <x v="0"/>
    <x v="0"/>
    <x v="0"/>
    <s v="2 - Poder Ejecutivo"/>
    <s v="0213 - MINISTERIO DE TURISMO"/>
    <s v="0001 - MINISTERIO DE TURISMO"/>
    <s v="2 - SERVICIOS ECONÓMICOS"/>
    <s v="2.9 - Otros servicios económicos"/>
    <s v="2.9.03 - Turismo"/>
    <s v="2.2 - CONTRATACIÓN DE SERVICIOS"/>
    <s v="2.2.1 - SERVICIOS BÁSICOS"/>
    <s v="N"/>
    <s v="00 - N/A"/>
    <s v="20 - FONDOS CON DESTINO ESPECÍFICO"/>
    <s v="99 - MULTIPROVINCIAL"/>
    <s v="(en blanco)"/>
    <n v="0"/>
    <n v="0"/>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10 - FONDO GENERAL"/>
    <s v="99 - MULTIPROVINCIAL"/>
    <s v="(en blanco)"/>
    <n v="710600000"/>
    <n v="421675030.17000002"/>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20 - FONDOS CON DESTINO ESPECÍFICO"/>
    <s v="99 - MULTIPROVINCIAL"/>
    <s v="(en blanco)"/>
    <n v="2076312658"/>
    <n v="727896879.60000002"/>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10 - FONDO GENERAL"/>
    <s v="99 - MULTIPROVINCIAL"/>
    <s v="(en blanco)"/>
    <n v="25200000"/>
    <n v="8971552.870000001"/>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20 - FONDOS CON DESTINO ESPECÍFICO"/>
    <s v="99 - MULTIPROVINCIAL"/>
    <s v="(en blanco)"/>
    <n v="0"/>
    <n v="0"/>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06 - DUARTE"/>
    <s v="(en blanco)"/>
    <n v="0"/>
    <n v="0"/>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99 - MULTIPROVINCIAL"/>
    <s v="(en blanco)"/>
    <n v="179925628"/>
    <n v="70208633.850000009"/>
  </r>
  <r>
    <s v="2026"/>
    <x v="0"/>
    <x v="0"/>
    <x v="0"/>
    <x v="0"/>
    <s v="2 - Poder Ejecutivo"/>
    <s v="0213 - MINISTERIO DE TURISMO"/>
    <s v="0001 - MINISTERIO DE TURISMO"/>
    <s v="2 - SERVICIOS ECONÓMICOS"/>
    <s v="2.9 - Otros servicios económicos"/>
    <s v="2.9.03 - Turismo"/>
    <s v="2.2 - CONTRATACIÓN DE SERVICIOS"/>
    <s v="2.2.5 - ALQUILERES Y RENTAS"/>
    <s v="N"/>
    <s v="00 - N/A"/>
    <s v="20 - FONDOS CON DESTINO ESPECÍFICO"/>
    <s v="99 - MULTIPROVINCIAL"/>
    <s v="(en blanco)"/>
    <n v="0"/>
    <n v="0"/>
  </r>
  <r>
    <s v="2026"/>
    <x v="0"/>
    <x v="0"/>
    <x v="0"/>
    <x v="0"/>
    <s v="2 - Poder Ejecutivo"/>
    <s v="0213 - MINISTERIO DE TURISMO"/>
    <s v="0001 - MINISTERIO DE TURISMO"/>
    <s v="2 - SERVICIOS ECONÓMICOS"/>
    <s v="2.9 - Otros servicios económicos"/>
    <s v="2.9.03 - Turismo"/>
    <s v="2.2 - CONTRATACIÓN DE SERVICIOS"/>
    <s v="2.2.6 - SEGUROS"/>
    <s v="N"/>
    <s v="00 - N/A"/>
    <s v="10 - FONDO GENERAL"/>
    <s v="99 - MULTIPROVINCIAL"/>
    <s v="(en blanco)"/>
    <n v="34730000"/>
    <n v="28630295.260000002"/>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10 - FONDO GENERAL"/>
    <s v="99 - MULTIPROVINCIAL"/>
    <s v="(en blanco)"/>
    <n v="15410000"/>
    <n v="5919581.46"/>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6 - DUARTE"/>
    <s v="(en blanco)"/>
    <n v="3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9 - ESPAILLAT"/>
    <s v="(en blanco)"/>
    <n v="19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0 - INDEPENDENCIA"/>
    <s v="(en blanco)"/>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1 - LA ALTAGRACIA"/>
    <s v="(en blanco)"/>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3 - LA VEGA"/>
    <s v="(en blanco)"/>
    <n v="12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4 - MARIA TRINIDAD SANCHEZ"/>
    <s v="(en blanco)"/>
    <n v="2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5 - MONTE CRISTI"/>
    <s v="(en blanco)"/>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6 - PEDERNALES"/>
    <s v="(en blanco)"/>
    <n v="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1 - SAN CRISTOBAL"/>
    <s v="(en blanco)"/>
    <n v="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3 - SAN PEDRO DE MACORIS"/>
    <s v="(en blanco)"/>
    <n v="2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6 - SANTIAGO RODRIGUEZ"/>
    <s v="(en blanco)"/>
    <n v="3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7 - VALVERDE"/>
    <s v="(en blanco)"/>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9 - MONTE PLATA"/>
    <s v="(en blanco)"/>
    <n v="19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30 - HATO MAYOR"/>
    <s v="(en blanco)"/>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58204500"/>
    <n v="12996430.880000001"/>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20 - FONDOS CON DESTINO ESPECÍFICO"/>
    <s v="99 - MULTIPROVINCIAL"/>
    <s v="(en blanco)"/>
    <n v="0"/>
    <n v="3426934.0500000003"/>
  </r>
  <r>
    <s v="2026"/>
    <x v="0"/>
    <x v="0"/>
    <x v="0"/>
    <x v="0"/>
    <s v="2 - Poder Ejecutivo"/>
    <s v="0213 - MINISTERIO DE TURISMO"/>
    <s v="0001 - MINISTERIO DE TURISMO"/>
    <s v="2 - SERVICIOS ECONÓMICOS"/>
    <s v="2.9 - Otros servicios económicos"/>
    <s v="2.9.03 - Turismo"/>
    <s v="2.2 - CONTRATACIÓN DE SERVICIOS"/>
    <s v="2.2.9 - OTRAS CONTRATACIONES DE SERVICIOS"/>
    <s v="N"/>
    <s v="00 - N/A"/>
    <s v="10 - FONDO GENERAL"/>
    <s v="99 - MULTIPROVINCIAL"/>
    <s v="(en blanco)"/>
    <n v="43693765"/>
    <n v="16600438.4"/>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10 - FONDO GENERAL"/>
    <s v="99 - MULTIPROVINCIAL"/>
    <s v="(en blanco)"/>
    <n v="1700000"/>
    <n v="1082588.3999999999"/>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20 - FONDOS CON DESTINO ESPECÍFICO"/>
    <s v="99 - MULTIPROVINCIAL"/>
    <s v="(en blanco)"/>
    <n v="0"/>
    <n v="0"/>
  </r>
  <r>
    <s v="2026"/>
    <x v="0"/>
    <x v="0"/>
    <x v="0"/>
    <x v="0"/>
    <s v="2 - Poder Ejecutivo"/>
    <s v="0213 - MINISTERIO DE TURISMO"/>
    <s v="0001 - MINISTERIO DE TURISMO"/>
    <s v="2 - SERVICIOS ECONÓMICOS"/>
    <s v="2.9 - Otros servicios económicos"/>
    <s v="2.9.03 - Turismo"/>
    <s v="2.3 - MATERIALES Y SUMINISTROS"/>
    <s v="2.3.2 - TEXTILES Y VESTUARIOS"/>
    <s v="N"/>
    <s v="00 - N/A"/>
    <s v="10 - FONDO GENERAL"/>
    <s v="99 - MULTIPROVINCIAL"/>
    <s v="(en blanco)"/>
    <n v="2050000"/>
    <n v="2409191.9"/>
  </r>
  <r>
    <s v="2026"/>
    <x v="0"/>
    <x v="0"/>
    <x v="0"/>
    <x v="0"/>
    <s v="2 - Poder Ejecutivo"/>
    <s v="0213 - MINISTERIO DE TURISMO"/>
    <s v="0001 - MINISTERIO DE TURISMO"/>
    <s v="2 - SERVICIOS ECONÓMICOS"/>
    <s v="2.9 - Otros servicios económicos"/>
    <s v="2.9.03 - Turismo"/>
    <s v="2.3 - MATERIALES Y SUMINISTROS"/>
    <s v="2.3.3 - PAPEL, CARTÓN E IMPRESOS"/>
    <s v="N"/>
    <s v="00 - N/A"/>
    <s v="10 - FONDO GENERAL"/>
    <s v="99 - MULTIPROVINCIAL"/>
    <s v="(en blanco)"/>
    <n v="1700000"/>
    <n v="598587.97"/>
  </r>
  <r>
    <s v="2026"/>
    <x v="0"/>
    <x v="0"/>
    <x v="0"/>
    <x v="0"/>
    <s v="2 - Poder Ejecutivo"/>
    <s v="0213 - MINISTERIO DE TURISMO"/>
    <s v="0001 - MINISTERIO DE TURISMO"/>
    <s v="2 - SERVICIOS ECONÓMICOS"/>
    <s v="2.9 - Otros servicios económicos"/>
    <s v="2.9.03 - Turismo"/>
    <s v="2.3 - MATERIALES Y SUMINISTROS"/>
    <s v="2.3.4 - PRODUCTOS FARMACÉUTICOS"/>
    <s v="N"/>
    <s v="00 - N/A"/>
    <s v="10 - FONDO GENERAL"/>
    <s v="99 - MULTIPROVINCIAL"/>
    <s v="(en blanco)"/>
    <n v="100000"/>
    <n v="0"/>
  </r>
  <r>
    <s v="2026"/>
    <x v="0"/>
    <x v="0"/>
    <x v="0"/>
    <x v="0"/>
    <s v="2 - Poder Ejecutivo"/>
    <s v="0213 - MINISTERIO DE TURISMO"/>
    <s v="0001 - MINISTERIO DE TURISMO"/>
    <s v="2 - SERVICIOS ECONÓMICOS"/>
    <s v="2.9 - Otros servicios económicos"/>
    <s v="2.9.03 - Turismo"/>
    <s v="2.3 - MATERIALES Y SUMINISTROS"/>
    <s v="2.3.5 - CUERO, CAUCHO Y PLÁSTICO"/>
    <s v="N"/>
    <s v="00 - N/A"/>
    <s v="10 - FONDO GENERAL"/>
    <s v="99 - MULTIPROVINCIAL"/>
    <s v="(en blanco)"/>
    <n v="6100000"/>
    <n v="668824"/>
  </r>
  <r>
    <s v="2026"/>
    <x v="0"/>
    <x v="0"/>
    <x v="0"/>
    <x v="0"/>
    <s v="2 - Poder Ejecutivo"/>
    <s v="0213 - MINISTERIO DE TURISMO"/>
    <s v="0001 - MINISTERIO DE TURISMO"/>
    <s v="2 - SERVICIOS ECONÓMICOS"/>
    <s v="2.9 - Otros servicios económicos"/>
    <s v="2.9.03 - Turismo"/>
    <s v="2.3 - MATERIALES Y SUMINISTROS"/>
    <s v="2.3.6 - PRODUCTOS DE MINERALES, METÁLICOS Y NO METÁLICOS"/>
    <s v="N"/>
    <s v="00 - N/A"/>
    <s v="10 - FONDO GENERAL"/>
    <s v="99 - MULTIPROVINCIAL"/>
    <s v="(en blanco)"/>
    <n v="820000"/>
    <n v="5687.6"/>
  </r>
  <r>
    <s v="2026"/>
    <x v="0"/>
    <x v="0"/>
    <x v="0"/>
    <x v="0"/>
    <s v="2 - Poder Ejecutivo"/>
    <s v="0213 - MINISTERIO DE TURISMO"/>
    <s v="0001 - MINISTERIO DE TURISMO"/>
    <s v="2 - SERVICIOS ECONÓMICOS"/>
    <s v="2.9 - Otros servicios económicos"/>
    <s v="2.9.03 - Turismo"/>
    <s v="2.3 - MATERIALES Y SUMINISTROS"/>
    <s v="2.3.7 - COMBUSTIBLES, LUBRICANTES, PRODUCTOS QUÍMICOS Y CONEXOS"/>
    <s v="N"/>
    <s v="00 - N/A"/>
    <s v="10 - FONDO GENERAL"/>
    <s v="99 - MULTIPROVINCIAL"/>
    <s v="(en blanco)"/>
    <n v="41760000"/>
    <n v="16027201.879999999"/>
  </r>
  <r>
    <s v="2026"/>
    <x v="0"/>
    <x v="0"/>
    <x v="0"/>
    <x v="0"/>
    <s v="2 - Poder Ejecutivo"/>
    <s v="0213 - MINISTERIO DE TURISMO"/>
    <s v="0001 - MINISTERIO DE TURISMO"/>
    <s v="2 - SERVICIOS ECONÓMICOS"/>
    <s v="2.9 - Otros servicios económicos"/>
    <s v="2.9.03 - Turismo"/>
    <s v="2.3 - MATERIALES Y SUMINISTROS"/>
    <s v="2.3.9 - PRODUCTOS Y ÚTILES VARIOS"/>
    <s v="N"/>
    <s v="00 - N/A"/>
    <s v="10 - FONDO GENERAL"/>
    <s v="99 - MULTIPROVINCIAL"/>
    <s v="(en blanco)"/>
    <n v="14100000"/>
    <n v="5652144.6999999983"/>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1 - REMUNERACIONES"/>
    <s v="N"/>
    <s v="00 - N/A"/>
    <s v="20 - FONDOS CON DESTINO ESPECÍFICO"/>
    <s v="99 - MULTIPROVINCIAL"/>
    <s v="(en blanco)"/>
    <n v="372500000"/>
    <n v="161164025.42999998"/>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2 - SOBRESUELDOS"/>
    <s v="N"/>
    <s v="00 - N/A"/>
    <s v="20 - FONDOS CON DESTINO ESPECÍFICO"/>
    <s v="99 - MULTIPROVINCIAL"/>
    <s v="(en blanco)"/>
    <n v="48600000"/>
    <n v="12872266.119999999"/>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4 - GRATIFICACIONES Y BONIFICACIONES"/>
    <s v="N"/>
    <s v="00 - N/A"/>
    <s v="20 - FONDOS CON DESTINO ESPECÍFICO"/>
    <s v="99 - MULTIPROVINCIAL"/>
    <s v="(en blanco)"/>
    <n v="2000000"/>
    <n v="0"/>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5 - CONTRIBUCIONES A LA SEGURIDAD SOCIAL"/>
    <s v="N"/>
    <s v="00 - N/A"/>
    <s v="20 - FONDOS CON DESTINO ESPECÍFICO"/>
    <s v="99 - MULTIPROVINCIAL"/>
    <s v="(en blanco)"/>
    <n v="23000000"/>
    <n v="10871370.609999999"/>
  </r>
  <r>
    <s v="2026"/>
    <x v="0"/>
    <x v="0"/>
    <x v="0"/>
    <x v="0"/>
    <s v="2 - Poder Ejecutivo"/>
    <s v="0213 - MINISTERIO DE TURISMO"/>
    <s v="0002 - COMITE EJECUTOR DE INFRAESTRUCTA EN ZONAS TURISTICAS (CEIZTUR)"/>
    <s v="2 - SERVICIOS ECONÓMICOS"/>
    <s v="2.9 - Otros servicios económicos"/>
    <s v="2.9.03 - Turismo"/>
    <s v="2.2 - CONTRATACIÓN DE SERVICIOS"/>
    <s v="2.2.1 - SERVICIOS BÁSICOS"/>
    <s v="N"/>
    <s v="00 - N/A"/>
    <s v="20 - FONDOS CON DESTINO ESPECÍFICO"/>
    <s v="99 - MULTIPROVINCIAL"/>
    <s v="(en blanco)"/>
    <n v="4900000"/>
    <n v="1654832.3300000003"/>
  </r>
  <r>
    <s v="2026"/>
    <x v="0"/>
    <x v="0"/>
    <x v="0"/>
    <x v="0"/>
    <s v="2 - Poder Ejecutivo"/>
    <s v="0213 - MINISTERIO DE TURISMO"/>
    <s v="0002 - COMITE EJECUTOR DE INFRAESTRUCTA EN ZONAS TURISTICAS (CEIZTUR)"/>
    <s v="2 - SERVICIOS ECONÓMICOS"/>
    <s v="2.9 - Otros servicios económicos"/>
    <s v="2.9.03 - Turismo"/>
    <s v="2.2 - CONTRATACIÓN DE SERVICIOS"/>
    <s v="2.2.2 - PUBLICIDAD, IMPRESIÓN Y ENCUADERNACIÓN"/>
    <s v="N"/>
    <s v="00 - N/A"/>
    <s v="20 - FONDOS CON DESTINO ESPECÍFICO"/>
    <s v="99 - MULTIPROVINCIAL"/>
    <s v="(en blanco)"/>
    <n v="6000000"/>
    <n v="826908.6"/>
  </r>
  <r>
    <s v="2026"/>
    <x v="0"/>
    <x v="0"/>
    <x v="0"/>
    <x v="0"/>
    <s v="2 - Poder Ejecutivo"/>
    <s v="0213 - MINISTERIO DE TURISMO"/>
    <s v="0002 - COMITE EJECUTOR DE INFRAESTRUCTA EN ZONAS TURISTICAS (CEIZTUR)"/>
    <s v="2 - SERVICIOS ECONÓMICOS"/>
    <s v="2.9 - Otros servicios económicos"/>
    <s v="2.9.03 - Turismo"/>
    <s v="2.2 - CONTRATACIÓN DE SERVICIOS"/>
    <s v="2.2.3 - VIÁTICOS"/>
    <s v="N"/>
    <s v="00 - N/A"/>
    <s v="20 - FONDOS CON DESTINO ESPECÍFICO"/>
    <s v="99 - MULTIPROVINCIAL"/>
    <s v="(en blanco)"/>
    <n v="10000000"/>
    <n v="8668224.0299999993"/>
  </r>
  <r>
    <s v="2026"/>
    <x v="0"/>
    <x v="0"/>
    <x v="0"/>
    <x v="0"/>
    <s v="2 - Poder Ejecutivo"/>
    <s v="0213 - MINISTERIO DE TURISMO"/>
    <s v="0002 - COMITE EJECUTOR DE INFRAESTRUCTA EN ZONAS TURISTICAS (CEIZTUR)"/>
    <s v="2 - SERVICIOS ECONÓMICOS"/>
    <s v="2.9 - Otros servicios económicos"/>
    <s v="2.9.03 - Turismo"/>
    <s v="2.2 - CONTRATACIÓN DE SERVICIOS"/>
    <s v="2.2.4 - TRANSPORTE Y ALMACENAJE"/>
    <s v="N"/>
    <s v="00 - N/A"/>
    <s v="20 - FONDOS CON DESTINO ESPECÍFICO"/>
    <s v="99 - MULTIPROVINCIAL"/>
    <s v="(en blanco)"/>
    <n v="4400000"/>
    <n v="200000"/>
  </r>
  <r>
    <s v="2026"/>
    <x v="0"/>
    <x v="0"/>
    <x v="0"/>
    <x v="0"/>
    <s v="2 - Poder Ejecutivo"/>
    <s v="0213 - MINISTERIO DE TURISMO"/>
    <s v="0002 - COMITE EJECUTOR DE INFRAESTRUCTA EN ZONAS TURISTICAS (CEIZTUR)"/>
    <s v="2 - SERVICIOS ECONÓMICOS"/>
    <s v="2.9 - Otros servicios económicos"/>
    <s v="2.9.03 - Turismo"/>
    <s v="2.2 - CONTRATACIÓN DE SERVICIOS"/>
    <s v="2.2.5 - ALQUILERES Y RENTAS"/>
    <s v="N"/>
    <s v="00 - N/A"/>
    <s v="20 - FONDOS CON DESTINO ESPECÍFICO"/>
    <s v="99 - MULTIPROVINCIAL"/>
    <s v="(en blanco)"/>
    <n v="19100000"/>
    <n v="5424523.2000000002"/>
  </r>
  <r>
    <s v="2026"/>
    <x v="0"/>
    <x v="0"/>
    <x v="0"/>
    <x v="0"/>
    <s v="2 - Poder Ejecutivo"/>
    <s v="0213 - MINISTERIO DE TURISMO"/>
    <s v="0002 - COMITE EJECUTOR DE INFRAESTRUCTA EN ZONAS TURISTICAS (CEIZTUR)"/>
    <s v="2 - SERVICIOS ECONÓMICOS"/>
    <s v="2.9 - Otros servicios económicos"/>
    <s v="2.9.03 - Turismo"/>
    <s v="2.2 - CONTRATACIÓN DE SERVICIOS"/>
    <s v="2.2.6 - SEGUROS"/>
    <s v="N"/>
    <s v="00 - N/A"/>
    <s v="20 - FONDOS CON DESTINO ESPECÍFICO"/>
    <s v="99 - MULTIPROVINCIAL"/>
    <s v="(en blanco)"/>
    <n v="41000000"/>
    <n v="16007142.14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32700000"/>
    <n v="19251132.180000003"/>
  </r>
  <r>
    <s v="2026"/>
    <x v="0"/>
    <x v="0"/>
    <x v="0"/>
    <x v="0"/>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N"/>
    <s v="00 - N/A"/>
    <s v="20 - FONDOS CON DESTINO ESPECÍFICO"/>
    <s v="99 - MULTIPROVINCIAL"/>
    <s v="(en blanco)"/>
    <n v="22800000"/>
    <n v="4509943.1399999997"/>
  </r>
  <r>
    <s v="2026"/>
    <x v="0"/>
    <x v="0"/>
    <x v="0"/>
    <x v="0"/>
    <s v="2 - Poder Ejecutivo"/>
    <s v="0213 - MINISTERIO DE TURISMO"/>
    <s v="0002 - COMITE EJECUTOR DE INFRAESTRUCTA EN ZONAS TURISTICAS (CEIZTUR)"/>
    <s v="2 - SERVICIOS ECONÓMICOS"/>
    <s v="2.9 - Otros servicios económicos"/>
    <s v="2.9.03 - Turismo"/>
    <s v="2.2 - CONTRATACIÓN DE SERVICIOS"/>
    <s v="2.2.9 - OTRAS CONTRATACIONES DE SERVICIOS"/>
    <s v="N"/>
    <s v="00 - N/A"/>
    <s v="20 - FONDOS CON DESTINO ESPECÍFICO"/>
    <s v="99 - MULTIPROVINCIAL"/>
    <s v="(en blanco)"/>
    <n v="14000000"/>
    <n v="7725936.2400000002"/>
  </r>
  <r>
    <s v="2026"/>
    <x v="0"/>
    <x v="0"/>
    <x v="0"/>
    <x v="0"/>
    <s v="2 - Poder Ejecutivo"/>
    <s v="0213 - MINISTERIO DE TURISMO"/>
    <s v="0002 - COMITE EJECUTOR DE INFRAESTRUCTA EN ZONAS TURISTICAS (CEIZTUR)"/>
    <s v="2 - SERVICIOS ECONÓMICOS"/>
    <s v="2.9 - Otros servicios económicos"/>
    <s v="2.9.03 - Turismo"/>
    <s v="2.3 - MATERIALES Y SUMINISTROS"/>
    <s v="2.3.1 - ALIMENTOS Y PRODUCTOS AGROFORESTALES"/>
    <s v="N"/>
    <s v="00 - N/A"/>
    <s v="20 - FONDOS CON DESTINO ESPECÍFICO"/>
    <s v="99 - MULTIPROVINCIAL"/>
    <s v="(en blanco)"/>
    <n v="4100000"/>
    <n v="1396228.68"/>
  </r>
  <r>
    <s v="2026"/>
    <x v="0"/>
    <x v="0"/>
    <x v="0"/>
    <x v="0"/>
    <s v="2 - Poder Ejecutivo"/>
    <s v="0213 - MINISTERIO DE TURISMO"/>
    <s v="0002 - COMITE EJECUTOR DE INFRAESTRUCTA EN ZONAS TURISTICAS (CEIZTUR)"/>
    <s v="2 - SERVICIOS ECONÓMICOS"/>
    <s v="2.9 - Otros servicios económicos"/>
    <s v="2.9.03 - Turismo"/>
    <s v="2.3 - MATERIALES Y SUMINISTROS"/>
    <s v="2.3.2 - TEXTILES Y VESTUARIOS"/>
    <s v="N"/>
    <s v="00 - N/A"/>
    <s v="20 - FONDOS CON DESTINO ESPECÍFICO"/>
    <s v="99 - MULTIPROVINCIAL"/>
    <s v="(en blanco)"/>
    <n v="3600000"/>
    <n v="1416703.28"/>
  </r>
  <r>
    <s v="2026"/>
    <x v="0"/>
    <x v="0"/>
    <x v="0"/>
    <x v="0"/>
    <s v="2 - Poder Ejecutivo"/>
    <s v="0213 - MINISTERIO DE TURISMO"/>
    <s v="0002 - COMITE EJECUTOR DE INFRAESTRUCTA EN ZONAS TURISTICAS (CEIZTUR)"/>
    <s v="2 - SERVICIOS ECONÓMICOS"/>
    <s v="2.9 - Otros servicios económicos"/>
    <s v="2.9.03 - Turismo"/>
    <s v="2.3 - MATERIALES Y SUMINISTROS"/>
    <s v="2.3.3 - PAPEL, CARTÓN E IMPRESOS"/>
    <s v="N"/>
    <s v="00 - N/A"/>
    <s v="20 - FONDOS CON DESTINO ESPECÍFICO"/>
    <s v="99 - MULTIPROVINCIAL"/>
    <s v="(en blanco)"/>
    <n v="1400000"/>
    <n v="158857.5"/>
  </r>
  <r>
    <s v="2026"/>
    <x v="0"/>
    <x v="0"/>
    <x v="0"/>
    <x v="0"/>
    <s v="2 - Poder Ejecutivo"/>
    <s v="0213 - MINISTERIO DE TURISMO"/>
    <s v="0002 - COMITE EJECUTOR DE INFRAESTRUCTA EN ZONAS TURISTICAS (CEIZTUR)"/>
    <s v="2 - SERVICIOS ECONÓMICOS"/>
    <s v="2.9 - Otros servicios económicos"/>
    <s v="2.9.03 - Turismo"/>
    <s v="2.3 - MATERIALES Y SUMINISTROS"/>
    <s v="2.3.4 - PRODUCTOS FARMACÉUTICOS"/>
    <s v="N"/>
    <s v="00 - N/A"/>
    <s v="20 - FONDOS CON DESTINO ESPECÍFICO"/>
    <s v="99 - MULTIPROVINCIAL"/>
    <s v="(en blanco)"/>
    <n v="100000"/>
    <n v="53762"/>
  </r>
  <r>
    <s v="2026"/>
    <x v="0"/>
    <x v="0"/>
    <x v="0"/>
    <x v="0"/>
    <s v="2 - Poder Ejecutivo"/>
    <s v="0213 - MINISTERIO DE TURISMO"/>
    <s v="0002 - COMITE EJECUTOR DE INFRAESTRUCTA EN ZONAS TURISTICAS (CEIZTUR)"/>
    <s v="2 - SERVICIOS ECONÓMICOS"/>
    <s v="2.9 - Otros servicios económicos"/>
    <s v="2.9.03 - Turismo"/>
    <s v="2.3 - MATERIALES Y SUMINISTROS"/>
    <s v="2.3.5 - CUERO, CAUCHO Y PLÁSTICO"/>
    <s v="N"/>
    <s v="00 - N/A"/>
    <s v="20 - FONDOS CON DESTINO ESPECÍFICO"/>
    <s v="99 - MULTIPROVINCIAL"/>
    <s v="(en blanco)"/>
    <n v="3600000"/>
    <n v="777631.88"/>
  </r>
  <r>
    <s v="2026"/>
    <x v="0"/>
    <x v="0"/>
    <x v="0"/>
    <x v="0"/>
    <s v="2 - Poder Ejecutivo"/>
    <s v="0213 - MINISTERIO DE TURISMO"/>
    <s v="0002 - COMITE EJECUTOR DE INFRAESTRUCTA EN ZONAS TURISTICAS (CEIZTUR)"/>
    <s v="2 - SERVICIOS ECONÓMICOS"/>
    <s v="2.9 - Otros servicios económicos"/>
    <s v="2.9.03 - Turismo"/>
    <s v="2.3 - MATERIALES Y SUMINISTROS"/>
    <s v="2.3.6 - PRODUCTOS DE MINERALES, METÁLICOS Y NO METÁLICOS"/>
    <s v="N"/>
    <s v="00 - N/A"/>
    <s v="20 - FONDOS CON DESTINO ESPECÍFICO"/>
    <s v="99 - MULTIPROVINCIAL"/>
    <s v="(en blanco)"/>
    <n v="8200000"/>
    <n v="1443491.2399999998"/>
  </r>
  <r>
    <s v="2026"/>
    <x v="0"/>
    <x v="0"/>
    <x v="0"/>
    <x v="0"/>
    <s v="2 - Poder Ejecutivo"/>
    <s v="0213 - MINISTERIO DE TURISMO"/>
    <s v="0002 - COMITE EJECUTOR DE INFRAESTRUCTA EN ZONAS TURISTICAS (CEIZTUR)"/>
    <s v="2 - SERVICIOS ECONÓMICOS"/>
    <s v="2.9 - Otros servicios económicos"/>
    <s v="2.9.03 - Turismo"/>
    <s v="2.3 - MATERIALES Y SUMINISTROS"/>
    <s v="2.3.7 - COMBUSTIBLES, LUBRICANTES, PRODUCTOS QUÍMICOS Y CONEXOS"/>
    <s v="N"/>
    <s v="00 - N/A"/>
    <s v="20 - FONDOS CON DESTINO ESPECÍFICO"/>
    <s v="99 - MULTIPROVINCIAL"/>
    <s v="(en blanco)"/>
    <n v="17600000"/>
    <n v="7705798.29"/>
  </r>
  <r>
    <s v="2026"/>
    <x v="0"/>
    <x v="0"/>
    <x v="0"/>
    <x v="0"/>
    <s v="2 - Poder Ejecutivo"/>
    <s v="0213 - MINISTERIO DE TURISMO"/>
    <s v="0002 - COMITE EJECUTOR DE INFRAESTRUCTA EN ZONAS TURISTICAS (CEIZTUR)"/>
    <s v="2 - SERVICIOS ECONÓMICOS"/>
    <s v="2.9 - Otros servicios económicos"/>
    <s v="2.9.03 - Turismo"/>
    <s v="2.3 - MATERIALES Y SUMINISTROS"/>
    <s v="2.3.9 - PRODUCTOS Y ÚTILES VARIOS"/>
    <s v="N"/>
    <s v="00 - N/A"/>
    <s v="20 - FONDOS CON DESTINO ESPECÍFICO"/>
    <s v="99 - MULTIPROVINCIAL"/>
    <s v="(en blanco)"/>
    <n v="26300000"/>
    <n v="3164097.790000001"/>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10 - FONDO GENERAL"/>
    <s v="99 - MULTIPROVINCIAL"/>
    <s v="(en blanco)"/>
    <n v="5311569847"/>
    <n v="3088175671"/>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20 - FONDOS CON DESTINO ESPECÍFICO"/>
    <s v="99 - MULTIPROVINCIAL"/>
    <s v="(en blanco)"/>
    <n v="54000000"/>
    <n v="4058333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10 - FONDO GENERAL"/>
    <s v="99 - MULTIPROVINCIAL"/>
    <s v="(en blanco)"/>
    <n v="857485452"/>
    <n v="71997764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20 - FONDOS CON DESTINO ESPECÍFICO"/>
    <s v="99 - MULTIPROVINCIAL"/>
    <s v="(en blanco)"/>
    <n v="295522204"/>
    <n v="27600210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3 - DIETAS Y GASTOS DE REPRESENTACIÓN"/>
    <s v="N"/>
    <s v="00 - N/A"/>
    <s v="10 - FONDO GENERAL"/>
    <s v="99 - MULTIPROVINCIAL"/>
    <s v="(en blanco)"/>
    <n v="35706150"/>
    <n v="2948181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5 - CONTRIBUCIONES A LA SEGURIDAD SOCIAL"/>
    <s v="N"/>
    <s v="00 - N/A"/>
    <s v="10 - FONDO GENERAL"/>
    <s v="99 - MULTIPROVINCIAL"/>
    <s v="(en blanco)"/>
    <n v="684986996"/>
    <n v="449424787"/>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1 - SERVICIOS BÁSICOS"/>
    <s v="N"/>
    <s v="00 - N/A"/>
    <s v="20 - FONDOS CON DESTINO ESPECÍFICO"/>
    <s v="99 - MULTIPROVINCIAL"/>
    <s v="(en blanco)"/>
    <n v="191761526"/>
    <n v="17411167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6345116"/>
    <n v="528760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3 - VIÁTICOS"/>
    <s v="N"/>
    <s v="00 - N/A"/>
    <s v="20 - FONDOS CON DESTINO ESPECÍFICO"/>
    <s v="99 - MULTIPROVINCIAL"/>
    <s v="(en blanco)"/>
    <n v="37480169"/>
    <n v="3323347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4 - TRANSPORTE Y ALMACENAJE"/>
    <s v="N"/>
    <s v="00 - N/A"/>
    <s v="20 - FONDOS CON DESTINO ESPECÍFICO"/>
    <s v="99 - MULTIPROVINCIAL"/>
    <s v="(en blanco)"/>
    <n v="22400000"/>
    <n v="1866667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5 - ALQUILERES Y RENTAS"/>
    <s v="N"/>
    <s v="00 - N/A"/>
    <s v="20 - FONDOS CON DESTINO ESPECÍFICO"/>
    <s v="99 - MULTIPROVINCIAL"/>
    <s v="(en blanco)"/>
    <n v="249079979"/>
    <n v="128291667"/>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6 - SEGUROS"/>
    <s v="N"/>
    <s v="00 - N/A"/>
    <s v="20 - FONDOS CON DESTINO ESPECÍFICO"/>
    <s v="99 - MULTIPROVINCIAL"/>
    <s v="(en blanco)"/>
    <n v="93418045"/>
    <n v="85360176.98000000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7 - SERVICIOS DE CONSERVACIÓN, REPARACIONES MENORES E INSTALACIONES TEMPORALES"/>
    <s v="N"/>
    <s v="00 - N/A"/>
    <s v="20 - FONDOS CON DESTINO ESPECÍFICO"/>
    <s v="99 - MULTIPROVINCIAL"/>
    <s v="(en blanco)"/>
    <n v="30367550"/>
    <n v="2277564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56792409"/>
    <n v="11231504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77617353"/>
    <n v="5329328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70 - DONACION EXTERNA"/>
    <s v="99 - MULTIPROVINCIAL"/>
    <s v="(en blanco)"/>
    <n v="20531818"/>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12510679"/>
    <n v="1737826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1 - ALIMENTOS Y PRODUCTOS AGROFORESTALES"/>
    <s v="N"/>
    <s v="00 - N/A"/>
    <s v="20 - FONDOS CON DESTINO ESPECÍFICO"/>
    <s v="99 - MULTIPROVINCIAL"/>
    <s v="(en blanco)"/>
    <n v="1630000"/>
    <n v="12225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2 - TEXTILES Y VESTUARIOS"/>
    <s v="N"/>
    <s v="00 - N/A"/>
    <s v="20 - FONDOS CON DESTINO ESPECÍFICO"/>
    <s v="99 - MULTIPROVINCIAL"/>
    <s v="(en blanco)"/>
    <n v="6880000"/>
    <n v="51600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3 - PAPEL, CARTÓN E IMPRESOS"/>
    <s v="N"/>
    <s v="00 - N/A"/>
    <s v="20 - FONDOS CON DESTINO ESPECÍFICO"/>
    <s v="99 - MULTIPROVINCIAL"/>
    <s v="(en blanco)"/>
    <n v="34743946"/>
    <n v="2994860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4 - PRODUCTOS FARMACÉUTICOS"/>
    <s v="N"/>
    <s v="00 - N/A"/>
    <s v="20 - FONDOS CON DESTINO ESPECÍFICO"/>
    <s v="99 - MULTIPROVINCIAL"/>
    <s v="(en blanco)"/>
    <n v="1275866"/>
    <n v="86724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5 - CUERO, CAUCHO Y PLÁSTICO"/>
    <s v="N"/>
    <s v="00 - N/A"/>
    <s v="20 - FONDOS CON DESTINO ESPECÍFICO"/>
    <s v="99 - MULTIPROVINCIAL"/>
    <s v="(en blanco)"/>
    <n v="15692449"/>
    <n v="1176934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6 - PRODUCTOS DE MINERALES, METÁLICOS Y NO METÁLICOS"/>
    <s v="N"/>
    <s v="00 - N/A"/>
    <s v="20 - FONDOS CON DESTINO ESPECÍFICO"/>
    <s v="99 - MULTIPROVINCIAL"/>
    <s v="(en blanco)"/>
    <n v="14296653"/>
    <n v="1059748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241060534"/>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20 - FONDOS CON DESTINO ESPECÍFICO"/>
    <s v="99 - MULTIPROVINCIAL"/>
    <s v="(en blanco)"/>
    <n v="245728775"/>
    <n v="253847826.6699999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0859229"/>
    <n v="22721765.079999998"/>
  </r>
  <r>
    <s v="2026"/>
    <x v="0"/>
    <x v="0"/>
    <x v="0"/>
    <x v="0"/>
    <s v="2 - Poder Ejecutivo"/>
    <s v="0214 - PROCURADURÍA GENERAL DE LA REPÚBLICA"/>
    <s v="0001 - PROCURADURIA GENERAL DE LA REPUBLICA DOMINICANA"/>
    <s v="1 - SERVICIOS  GENERALES"/>
    <s v="1.4 - Justicia, orden público y seguridad"/>
    <s v="1.4.06 - Administración y servicios de justicia relacionados con la violencia de género"/>
    <s v="2.1 - REMUNERACIONES Y CONTRIBUCIONES"/>
    <s v="2.1.1 - REMUNERACIONES"/>
    <s v="N"/>
    <s v="00 - N/A"/>
    <s v="10 - FONDO GENERAL"/>
    <s v="99 - MULTIPROVINCIAL"/>
    <s v="(en blanco)"/>
    <n v="68949757"/>
    <n v="40220691"/>
  </r>
  <r>
    <s v="2026"/>
    <x v="0"/>
    <x v="0"/>
    <x v="0"/>
    <x v="0"/>
    <s v="2 - Poder Ejecutivo"/>
    <s v="0214 - PROCURADURÍA GENERAL DE LA REPÚBLICA"/>
    <s v="0001 - PROCURADURIA GENERAL DE LA REPUBLICA DOMINICAN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61922390"/>
    <n v="152788055"/>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349758250"/>
    <n v="184022716.10000002"/>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2306400"/>
    <n v="28298523.329999998"/>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25665250"/>
    <n v="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7226381"/>
    <n v="26497910.479999997"/>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7437474"/>
    <n v="3940385.090000000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500471"/>
    <n v="1172246.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3 - VIÁTICOS"/>
    <s v="N"/>
    <s v="00 - N/A"/>
    <s v="10 - FONDO GENERAL"/>
    <s v="99 - MULTIPROVINCIAL"/>
    <s v="(en blanco)"/>
    <n v="7250000"/>
    <n v="6198031.7300000004"/>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681877"/>
    <n v="1337203.57"/>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5654270"/>
    <n v="16094415.119999999"/>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6 - SEGUROS"/>
    <s v="N"/>
    <s v="00 - N/A"/>
    <s v="10 - FONDO GENERAL"/>
    <s v="99 - MULTIPROVINCIAL"/>
    <s v="(en blanco)"/>
    <n v="7050000"/>
    <n v="8179524.759999999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7150000"/>
    <n v="4137306.03"/>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2200000"/>
    <n v="8115683.2300000004"/>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2670000"/>
    <n v="1566962.6500000001"/>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2800000"/>
    <n v="693496.09"/>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1000000"/>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1850000"/>
    <n v="448461.6"/>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4 - PRODUCTOS FARMACÉUTICOS"/>
    <s v="N"/>
    <s v="00 - N/A"/>
    <s v="10 - FONDO GENERAL"/>
    <s v="99 - MULTIPROVINCIAL"/>
    <s v="(en blanco)"/>
    <n v="100000"/>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5 - CUERO, CAUCHO Y PLÁSTICO"/>
    <s v="N"/>
    <s v="00 - N/A"/>
    <s v="10 - FONDO GENERAL"/>
    <s v="99 - MULTIPROVINCIAL"/>
    <s v="(en blanco)"/>
    <n v="900000"/>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6 - PRODUCTOS DE MINERALES, METÁLICOS Y NO METÁLICOS"/>
    <s v="N"/>
    <s v="00 - N/A"/>
    <s v="10 - FONDO GENERAL"/>
    <s v="99 - MULTIPROVINCIAL"/>
    <s v="(en blanco)"/>
    <n v="575000"/>
    <n v="23915.4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8554000"/>
    <n v="4554325"/>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1080000"/>
    <n v="1919715.49"/>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1 - REMUNERACIONES"/>
    <s v="N"/>
    <s v="00 - N/A"/>
    <s v="70 - DONACION EXTERNA"/>
    <s v="99 - MULTIPROVINCIAL"/>
    <s v="(en blanco)"/>
    <n v="0"/>
    <n v="2329666.67"/>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5 - CONTRIBUCIONES A LA SEGURIDAD SOCIAL"/>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2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1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70 - DONACION EXTERNA"/>
    <s v="99 - MULTIPROVINCIAL"/>
    <s v="(en blanco)"/>
    <n v="0"/>
    <n v="137704"/>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3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700000"/>
    <n v="15000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21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7 - COMBUSTIBLES, LUBRICANTES, PRODUCTOS QUÍMICOS Y CONEXOS"/>
    <s v="N"/>
    <s v="00 - N/A"/>
    <s v="70 - DONACION EXTERNA"/>
    <s v="99 - MULTIPROVINCIAL"/>
    <s v="(en blanco)"/>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5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2 - PUBLICIDAD, IMPRESIÓN Y ENCUADERNACIÓN"/>
    <s v="N"/>
    <s v="00 - N/A"/>
    <s v="10 - FONDO GENERAL"/>
    <s v="99 - MULTIPROVINCIAL"/>
    <s v="(en blanco)"/>
    <n v="9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3 - VIÁTICOS"/>
    <s v="N"/>
    <s v="00 - N/A"/>
    <s v="10 - FONDO GENERAL"/>
    <s v="99 - MULTIPROVINCIAL"/>
    <s v="(en blanco)"/>
    <n v="1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7 - SERVICIOS DE CONSERVACIÓN, REPARACIONES MENORES E INSTALACIONES TEMPORALES"/>
    <s v="N"/>
    <s v="00 - N/A"/>
    <s v="10 - FONDO GENERAL"/>
    <s v="99 - MULTIPROVINCIAL"/>
    <s v="(en blanco)"/>
    <n v="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9 - OTRAS CONTRATACIONES DE SERVICIOS"/>
    <s v="N"/>
    <s v="00 - N/A"/>
    <s v="10 - FONDO GENERAL"/>
    <s v="99 - MULTIPROVINCIAL"/>
    <s v="(en blanco)"/>
    <n v="500000"/>
    <n v="0"/>
  </r>
  <r>
    <s v="2026"/>
    <x v="0"/>
    <x v="0"/>
    <x v="0"/>
    <x v="0"/>
    <s v="2 - Poder Ejecutivo"/>
    <s v="0215 - MINISTERIO DE LA MUJER"/>
    <s v="0001 - MINISTERIO DE LA MUJER"/>
    <s v="4 - SERVICIOS SOCIALES"/>
    <s v="4.5 - Protección social"/>
    <s v="4.5.98 - Investigación y desarrollo relacionado con la protección social"/>
    <s v="2.3 - MATERIALES Y SUMINISTROS"/>
    <s v="2.3.1 - ALIMENTOS Y PRODUCTOS AGROFORESTALES"/>
    <s v="N"/>
    <s v="00 - N/A"/>
    <s v="10 - FONDO GENERAL"/>
    <s v="99 - MULTIPROVINCIAL"/>
    <s v="(en blanco)"/>
    <n v="100000"/>
    <n v="0"/>
  </r>
  <r>
    <s v="2026"/>
    <x v="0"/>
    <x v="0"/>
    <x v="0"/>
    <x v="0"/>
    <s v="2 - Poder Ejecutivo"/>
    <s v="0215 - MINISTERIO DE LA MUJER"/>
    <s v="0001 - MINISTERIO DE LA MUJER"/>
    <s v="4 - SERVICIOS SOCIALES"/>
    <s v="4.6 - Equidad de género"/>
    <s v="4.6.01 - Acciones focalizada en mujeres"/>
    <s v="2.2 - CONTRATACIÓN DE SERVICIOS"/>
    <s v="2.2.2 - PUBLICIDAD, IMPRESIÓN Y ENCUADERNACIÓN"/>
    <s v="N"/>
    <s v="00 - N/A"/>
    <s v="10 - FONDO GENERAL"/>
    <s v="99 - MULTIPROVINCIAL"/>
    <s v="(en blanco)"/>
    <n v="200000"/>
    <n v="0"/>
  </r>
  <r>
    <s v="2026"/>
    <x v="0"/>
    <x v="0"/>
    <x v="0"/>
    <x v="0"/>
    <s v="2 - Poder Ejecutivo"/>
    <s v="0215 - MINISTERIO DE LA MUJER"/>
    <s v="0001 - MINISTERIO DE LA MUJER"/>
    <s v="4 - SERVICIOS SOCIALES"/>
    <s v="4.6 - Equidad de género"/>
    <s v="4.6.01 - Acciones focalizada en mujeres"/>
    <s v="2.2 - CONTRATACIÓN DE SERVICIOS"/>
    <s v="2.2.5 - ALQUILERES Y RENTAS"/>
    <s v="N"/>
    <s v="00 - N/A"/>
    <s v="10 - FONDO GENERAL"/>
    <s v="99 - MULTIPROVINCIAL"/>
    <s v="(en blanco)"/>
    <n v="400000"/>
    <n v="0"/>
  </r>
  <r>
    <s v="2026"/>
    <x v="0"/>
    <x v="0"/>
    <x v="0"/>
    <x v="0"/>
    <s v="2 - Poder Ejecutivo"/>
    <s v="0215 - MINISTERIO DE LA MUJER"/>
    <s v="0001 - MINISTERIO DE LA MUJER"/>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0"/>
  </r>
  <r>
    <s v="2026"/>
    <x v="0"/>
    <x v="0"/>
    <x v="0"/>
    <x v="0"/>
    <s v="2 - Poder Ejecutivo"/>
    <s v="0215 - MINISTERIO DE LA MUJER"/>
    <s v="0001 - MINISTERIO DE LA MUJER"/>
    <s v="4 - SERVICIOS SOCIALES"/>
    <s v="4.6 - Equidad de género"/>
    <s v="4.6.01 - Acciones focalizada en mujeres"/>
    <s v="2.2 - CONTRATACIÓN DE SERVICIOS"/>
    <s v="2.2.8 - OTROS SERVICIOS NO INCLUIDOS EN CONCEPTOS ANTERIORES"/>
    <s v="N"/>
    <s v="00 - N/A"/>
    <s v="10 - FONDO GENERAL"/>
    <s v="99 - MULTIPROVINCIAL"/>
    <s v="(en blanco)"/>
    <n v="350000"/>
    <n v="0"/>
  </r>
  <r>
    <s v="2026"/>
    <x v="0"/>
    <x v="0"/>
    <x v="0"/>
    <x v="0"/>
    <s v="2 - Poder Ejecutivo"/>
    <s v="0215 - MINISTERIO DE LA MUJER"/>
    <s v="0001 - MINISTERIO DE LA MUJER"/>
    <s v="4 - SERVICIOS SOCIALES"/>
    <s v="4.6 - Equidad de género"/>
    <s v="4.6.01 - Acciones focalizada en mujeres"/>
    <s v="2.2 - CONTRATACIÓN DE SERVICIOS"/>
    <s v="2.2.9 - OTRAS CONTRATACIONES DE SERVICIOS"/>
    <s v="N"/>
    <s v="00 - N/A"/>
    <s v="10 - FONDO GENERAL"/>
    <s v="99 - MULTIPROVINCIAL"/>
    <s v="(en blanco)"/>
    <n v="1100000"/>
    <n v="0"/>
  </r>
  <r>
    <s v="2026"/>
    <x v="0"/>
    <x v="0"/>
    <x v="0"/>
    <x v="0"/>
    <s v="2 - Poder Ejecutivo"/>
    <s v="0215 - MINISTERIO DE LA MUJER"/>
    <s v="0001 - MINISTERIO DE LA MUJER"/>
    <s v="4 - SERVICIOS SOCIALES"/>
    <s v="4.6 - Equidad de género"/>
    <s v="4.6.01 - Acciones focalizada en mujeres"/>
    <s v="2.3 - MATERIALES Y SUMINISTROS"/>
    <s v="2.3.6 - PRODUCTOS DE MINERALES, METÁLICOS Y NO METÁLICOS"/>
    <s v="N"/>
    <s v="00 - N/A"/>
    <s v="10 - FONDO GENERAL"/>
    <s v="99 - MULTIPROVINCIAL"/>
    <s v="(en blanco)"/>
    <n v="0"/>
    <n v="0"/>
  </r>
  <r>
    <s v="2026"/>
    <x v="0"/>
    <x v="0"/>
    <x v="0"/>
    <x v="0"/>
    <s v="2 - Poder Ejecutivo"/>
    <s v="0215 - MINISTERIO DE LA MUJER"/>
    <s v="0001 - MINISTERIO DE LA MUJER"/>
    <s v="4 - SERVICIOS SOCIALES"/>
    <s v="4.6 - Equidad de género"/>
    <s v="4.6.01 - Acciones focalizada en mujeres"/>
    <s v="2.3 - MATERIALES Y SUMINISTROS"/>
    <s v="2.3.7 - COMBUSTIBLES, LUBRICANTES, PRODUCTOS QUÍMICOS Y CONEXOS"/>
    <s v="N"/>
    <s v="00 - N/A"/>
    <s v="10 - FONDO GENERAL"/>
    <s v="99 - MULTIPROVINCIAL"/>
    <s v="(en blanco)"/>
    <n v="100000"/>
    <n v="682500"/>
  </r>
  <r>
    <s v="2026"/>
    <x v="0"/>
    <x v="0"/>
    <x v="0"/>
    <x v="0"/>
    <s v="2 - Poder Ejecutivo"/>
    <s v="0215 - MINISTERIO DE LA MUJER"/>
    <s v="0001 - MINISTERIO DE LA MUJER"/>
    <s v="4 - SERVICIOS SOCIALES"/>
    <s v="4.6 - Equidad de género"/>
    <s v="4.6.03 - Acciones para una cultura de igualdad de género."/>
    <s v="2.1 - REMUNERACIONES Y CONTRIBUCIONES"/>
    <s v="2.1.1 - REMUNERACIONES"/>
    <s v="N"/>
    <s v="00 - N/A"/>
    <s v="10 - FONDO GENERAL"/>
    <s v="99 - MULTIPROVINCIAL"/>
    <s v="(en blanco)"/>
    <n v="0"/>
    <n v="5225821.6500000004"/>
  </r>
  <r>
    <s v="2026"/>
    <x v="0"/>
    <x v="0"/>
    <x v="0"/>
    <x v="0"/>
    <s v="2 - Poder Ejecutivo"/>
    <s v="0215 - MINISTERIO DE LA MUJER"/>
    <s v="0001 - MINISTERIO DE LA MUJER"/>
    <s v="4 - SERVICIOS SOCIALES"/>
    <s v="4.6 - Equidad de género"/>
    <s v="4.6.03 - Acciones para una cultura de igualdad de género."/>
    <s v="2.2 - CONTRATACIÓN DE SERVICIOS"/>
    <s v="2.2.1 - SERVICIOS BÁSICOS"/>
    <s v="N"/>
    <s v="00 - N/A"/>
    <s v="10 - FONDO GENERAL"/>
    <s v="99 - MULTIPROVINCIAL"/>
    <s v="(en blanco)"/>
    <n v="0"/>
    <n v="2167244.02"/>
  </r>
  <r>
    <s v="2026"/>
    <x v="0"/>
    <x v="0"/>
    <x v="0"/>
    <x v="0"/>
    <s v="2 - Poder Ejecutivo"/>
    <s v="0215 - MINISTERIO DE LA MUJER"/>
    <s v="0001 - MINISTERIO DE LA MUJER"/>
    <s v="4 - SERVICIOS SOCIALES"/>
    <s v="4.6 - Equidad de género"/>
    <s v="4.6.03 - Acciones para una cultura de igualdad de género."/>
    <s v="2.2 - CONTRATACIÓN DE SERVICIOS"/>
    <s v="2.2.2 - PUBLICIDAD, IMPRESIÓN Y ENCUADERNACIÓN"/>
    <s v="N"/>
    <s v="00 - N/A"/>
    <s v="10 - FONDO GENERAL"/>
    <s v="99 - MULTIPROVINCIAL"/>
    <s v="(en blanco)"/>
    <n v="4732380"/>
    <n v="120596"/>
  </r>
  <r>
    <s v="2026"/>
    <x v="0"/>
    <x v="0"/>
    <x v="0"/>
    <x v="0"/>
    <s v="2 - Poder Ejecutivo"/>
    <s v="0215 - MINISTERIO DE LA MUJER"/>
    <s v="0001 - MINISTERIO DE LA MUJER"/>
    <s v="4 - SERVICIOS SOCIALES"/>
    <s v="4.6 - Equidad de género"/>
    <s v="4.6.03 - Acciones para una cultura de igualdad de género."/>
    <s v="2.2 - CONTRATACIÓN DE SERVICIOS"/>
    <s v="2.2.3 - VIÁTICOS"/>
    <s v="N"/>
    <s v="00 - N/A"/>
    <s v="10 - FONDO GENERAL"/>
    <s v="99 - MULTIPROVINCIAL"/>
    <s v="(en blanco)"/>
    <n v="3000000"/>
    <n v="0"/>
  </r>
  <r>
    <s v="2026"/>
    <x v="0"/>
    <x v="0"/>
    <x v="0"/>
    <x v="0"/>
    <s v="2 - Poder Ejecutivo"/>
    <s v="0215 - MINISTERIO DE LA MUJER"/>
    <s v="0001 - MINISTERIO DE LA MUJER"/>
    <s v="4 - SERVICIOS SOCIALES"/>
    <s v="4.6 - Equidad de género"/>
    <s v="4.6.03 - Acciones para una cultura de igualdad de género."/>
    <s v="2.2 - CONTRATACIÓN DE SERVICIOS"/>
    <s v="2.2.4 - TRANSPORTE Y ALMACENAJE"/>
    <s v="N"/>
    <s v="00 - N/A"/>
    <s v="10 - FONDO GENERAL"/>
    <s v="99 - MULTIPROVINCIAL"/>
    <s v="(en blanco)"/>
    <n v="300000"/>
    <n v="0"/>
  </r>
  <r>
    <s v="2026"/>
    <x v="0"/>
    <x v="0"/>
    <x v="0"/>
    <x v="0"/>
    <s v="2 - Poder Ejecutivo"/>
    <s v="0215 - MINISTERIO DE LA MUJER"/>
    <s v="0001 - MINISTERIO DE LA MUJER"/>
    <s v="4 - SERVICIOS SOCIALES"/>
    <s v="4.6 - Equidad de género"/>
    <s v="4.6.03 - Acciones para una cultura de igualdad de género."/>
    <s v="2.2 - CONTRATACIÓN DE SERVICIOS"/>
    <s v="2.2.5 - ALQUILERES Y RENTAS"/>
    <s v="N"/>
    <s v="00 - N/A"/>
    <s v="10 - FONDO GENERAL"/>
    <s v="99 - MULTIPROVINCIAL"/>
    <s v="(en blanco)"/>
    <n v="24500000"/>
    <n v="11127805.920000002"/>
  </r>
  <r>
    <s v="2026"/>
    <x v="0"/>
    <x v="0"/>
    <x v="0"/>
    <x v="0"/>
    <s v="2 - Poder Ejecutivo"/>
    <s v="0215 - MINISTERIO DE LA MUJER"/>
    <s v="0001 - MINISTERIO DE LA MUJER"/>
    <s v="4 - SERVICIOS SOCIALES"/>
    <s v="4.6 - Equidad de género"/>
    <s v="4.6.03 - Acciones para una cultura de igualdad de género."/>
    <s v="2.2 - CONTRATACIÓN DE SERVICIOS"/>
    <s v="2.2.6 - SEGUROS"/>
    <s v="N"/>
    <s v="00 - N/A"/>
    <s v="10 - FONDO GENERAL"/>
    <s v="99 - MULTIPROVINCIAL"/>
    <s v="(en blanco)"/>
    <n v="0"/>
    <n v="0"/>
  </r>
  <r>
    <s v="2026"/>
    <x v="0"/>
    <x v="0"/>
    <x v="0"/>
    <x v="0"/>
    <s v="2 - Poder Ejecutivo"/>
    <s v="0215 - MINISTERIO DE LA MUJER"/>
    <s v="0001 - MINISTERIO DE LA MUJER"/>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1325000"/>
    <n v="0"/>
  </r>
  <r>
    <s v="2026"/>
    <x v="0"/>
    <x v="0"/>
    <x v="0"/>
    <x v="0"/>
    <s v="2 - Poder Ejecutivo"/>
    <s v="0215 - MINISTERIO DE LA MUJER"/>
    <s v="0001 - MINISTERIO DE LA MUJER"/>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0377686"/>
    <n v="647500"/>
  </r>
  <r>
    <s v="2026"/>
    <x v="0"/>
    <x v="0"/>
    <x v="0"/>
    <x v="0"/>
    <s v="2 - Poder Ejecutivo"/>
    <s v="0215 - MINISTERIO DE LA MUJER"/>
    <s v="0001 - MINISTERIO DE LA MUJER"/>
    <s v="4 - SERVICIOS SOCIALES"/>
    <s v="4.6 - Equidad de género"/>
    <s v="4.6.03 - Acciones para una cultura de igualdad de género."/>
    <s v="2.2 - CONTRATACIÓN DE SERVICIOS"/>
    <s v="2.2.9 - OTRAS CONTRATACIONES DE SERVICIOS"/>
    <s v="N"/>
    <s v="00 - N/A"/>
    <s v="10 - FONDO GENERAL"/>
    <s v="99 - MULTIPROVINCIAL"/>
    <s v="(en blanco)"/>
    <n v="7875000"/>
    <n v="0"/>
  </r>
  <r>
    <s v="2026"/>
    <x v="0"/>
    <x v="0"/>
    <x v="0"/>
    <x v="0"/>
    <s v="2 - Poder Ejecutivo"/>
    <s v="0215 - MINISTERIO DE LA MUJER"/>
    <s v="0001 - MINISTERIO DE LA MUJER"/>
    <s v="4 - SERVICIOS SOCIALES"/>
    <s v="4.6 - Equidad de género"/>
    <s v="4.6.03 - Acciones para una cultura de igualdad de género."/>
    <s v="2.3 - MATERIALES Y SUMINISTROS"/>
    <s v="2.3.1 - ALIMENTOS Y PRODUCTOS AGROFORESTALES"/>
    <s v="N"/>
    <s v="00 - N/A"/>
    <s v="10 - FONDO GENERAL"/>
    <s v="99 - MULTIPROVINCIAL"/>
    <s v="(en blanco)"/>
    <n v="6330000"/>
    <n v="1559290.5"/>
  </r>
  <r>
    <s v="2026"/>
    <x v="0"/>
    <x v="0"/>
    <x v="0"/>
    <x v="0"/>
    <s v="2 - Poder Ejecutivo"/>
    <s v="0215 - MINISTERIO DE LA MUJER"/>
    <s v="0001 - MINISTERIO DE LA MUJER"/>
    <s v="4 - SERVICIOS SOCIALES"/>
    <s v="4.6 - Equidad de género"/>
    <s v="4.6.03 - Acciones para una cultura de igualdad de género."/>
    <s v="2.3 - MATERIALES Y SUMINISTROS"/>
    <s v="2.3.2 - TEXTILES Y VESTUARIOS"/>
    <s v="N"/>
    <s v="00 - N/A"/>
    <s v="10 - FONDO GENERAL"/>
    <s v="99 - MULTIPROVINCIAL"/>
    <s v="(en blanco)"/>
    <n v="1130000"/>
    <n v="7965"/>
  </r>
  <r>
    <s v="2026"/>
    <x v="0"/>
    <x v="0"/>
    <x v="0"/>
    <x v="0"/>
    <s v="2 - Poder Ejecutivo"/>
    <s v="0215 - MINISTERIO DE LA MUJER"/>
    <s v="0001 - MINISTERIO DE LA MUJER"/>
    <s v="4 - SERVICIOS SOCIALES"/>
    <s v="4.6 - Equidad de género"/>
    <s v="4.6.03 - Acciones para una cultura de igualdad de género."/>
    <s v="2.3 - MATERIALES Y SUMINISTROS"/>
    <s v="2.3.3 - PAPEL, CARTÓN E IMPRESOS"/>
    <s v="N"/>
    <s v="00 - N/A"/>
    <s v="10 - FONDO GENERAL"/>
    <s v="99 - MULTIPROVINCIAL"/>
    <s v="(en blanco)"/>
    <n v="3523205"/>
    <n v="106159.29"/>
  </r>
  <r>
    <s v="2026"/>
    <x v="0"/>
    <x v="0"/>
    <x v="0"/>
    <x v="0"/>
    <s v="2 - Poder Ejecutivo"/>
    <s v="0215 - MINISTERIO DE LA MUJER"/>
    <s v="0001 - MINISTERIO DE LA MUJER"/>
    <s v="4 - SERVICIOS SOCIALES"/>
    <s v="4.6 - Equidad de género"/>
    <s v="4.6.03 - Acciones para una cultura de igualdad de género."/>
    <s v="2.3 - MATERIALES Y SUMINISTROS"/>
    <s v="2.3.4 - PRODUCTOS FARMACÉUTICOS"/>
    <s v="N"/>
    <s v="00 - N/A"/>
    <s v="10 - FONDO GENERAL"/>
    <s v="99 - MULTIPROVINCIAL"/>
    <s v="(en blanco)"/>
    <n v="250000"/>
    <n v="59855"/>
  </r>
  <r>
    <s v="2026"/>
    <x v="0"/>
    <x v="0"/>
    <x v="0"/>
    <x v="0"/>
    <s v="2 - Poder Ejecutivo"/>
    <s v="0215 - MINISTERIO DE LA MUJER"/>
    <s v="0001 - MINISTERIO DE LA MUJER"/>
    <s v="4 - SERVICIOS SOCIALES"/>
    <s v="4.6 - Equidad de género"/>
    <s v="4.6.03 - Acciones para una cultura de igualdad de género."/>
    <s v="2.3 - MATERIALES Y SUMINISTROS"/>
    <s v="2.3.5 - CUERO, CAUCHO Y PLÁSTICO"/>
    <s v="N"/>
    <s v="00 - N/A"/>
    <s v="10 - FONDO GENERAL"/>
    <s v="99 - MULTIPROVINCIAL"/>
    <s v="(en blanco)"/>
    <n v="0"/>
    <n v="0"/>
  </r>
  <r>
    <s v="2026"/>
    <x v="0"/>
    <x v="0"/>
    <x v="0"/>
    <x v="0"/>
    <s v="2 - Poder Ejecutivo"/>
    <s v="0215 - MINISTERIO DE LA MUJER"/>
    <s v="0001 - MINISTERIO DE LA MUJER"/>
    <s v="4 - SERVICIOS SOCIALES"/>
    <s v="4.6 - Equidad de género"/>
    <s v="4.6.03 - Acciones para una cultura de igualdad de género."/>
    <s v="2.3 - MATERIALES Y SUMINISTROS"/>
    <s v="2.3.6 - PRODUCTOS DE MINERALES, METÁLICOS Y NO METÁLICOS"/>
    <s v="N"/>
    <s v="00 - N/A"/>
    <s v="10 - FONDO GENERAL"/>
    <s v="99 - MULTIPROVINCIAL"/>
    <s v="(en blanco)"/>
    <n v="0"/>
    <n v="225144"/>
  </r>
  <r>
    <s v="2026"/>
    <x v="0"/>
    <x v="0"/>
    <x v="0"/>
    <x v="0"/>
    <s v="2 - Poder Ejecutivo"/>
    <s v="0215 - MINISTERIO DE LA MUJER"/>
    <s v="0001 - MINISTERIO DE LA MUJER"/>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1100000"/>
    <n v="1026.5999999999999"/>
  </r>
  <r>
    <s v="2026"/>
    <x v="0"/>
    <x v="0"/>
    <x v="0"/>
    <x v="0"/>
    <s v="2 - Poder Ejecutivo"/>
    <s v="0215 - MINISTERIO DE LA MUJER"/>
    <s v="0001 - MINISTERIO DE LA MUJER"/>
    <s v="4 - SERVICIOS SOCIALES"/>
    <s v="4.6 - Equidad de género"/>
    <s v="4.6.03 - Acciones para una cultura de igualdad de género."/>
    <s v="2.3 - MATERIALES Y SUMINISTROS"/>
    <s v="2.3.9 - PRODUCTOS Y ÚTILES VARIOS"/>
    <s v="N"/>
    <s v="00 - N/A"/>
    <s v="10 - FONDO GENERAL"/>
    <s v="99 - MULTIPROVINCIAL"/>
    <s v="(en blanco)"/>
    <n v="4136694"/>
    <n v="323655.55"/>
  </r>
  <r>
    <s v="2026"/>
    <x v="0"/>
    <x v="0"/>
    <x v="0"/>
    <x v="0"/>
    <s v="2 - Poder Ejecutivo"/>
    <s v="0215 - MINISTERIO DE LA MUJER"/>
    <s v="0001 - MINISTERIO DE LA MUJER"/>
    <s v="4 - SERVICIOS SOCIALES"/>
    <s v="4.6 - Equidad de género"/>
    <s v="4.6.04 - Acciones de prevención, atención y protección de violencia de género"/>
    <s v="2.1 - REMUNERACIONES Y CONTRIBUCIONES"/>
    <s v="2.1.1 - REMUNERACIONES"/>
    <s v="N"/>
    <s v="00 - N/A"/>
    <s v="10 - FONDO GENERAL"/>
    <s v="99 - MULTIPROVINCIAL"/>
    <s v="(en blanco)"/>
    <n v="0"/>
    <n v="1694763.5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1 - SERVICIOS BÁSICOS"/>
    <s v="N"/>
    <s v="00 - N/A"/>
    <s v="10 - FONDO GENERAL"/>
    <s v="99 - MULTIPROVINCIAL"/>
    <s v="(en blanco)"/>
    <n v="35168395"/>
    <n v="19855265.5"/>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2 - PUBLICIDAD, IMPRESIÓN Y ENCUADERNACIÓN"/>
    <s v="N"/>
    <s v="00 - N/A"/>
    <s v="10 - FONDO GENERAL"/>
    <s v="99 - MULTIPROVINCIAL"/>
    <s v="(en blanco)"/>
    <n v="4070000"/>
    <n v="0"/>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3 - VIÁTICOS"/>
    <s v="N"/>
    <s v="00 - N/A"/>
    <s v="10 - FONDO GENERAL"/>
    <s v="99 - MULTIPROVINCIAL"/>
    <s v="(en blanco)"/>
    <n v="1900000"/>
    <n v="675870.3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4 - TRANSPORTE Y ALMACENAJE"/>
    <s v="N"/>
    <s v="00 - N/A"/>
    <s v="10 - FONDO GENERAL"/>
    <s v="99 - MULTIPROVINCIAL"/>
    <s v="(en blanco)"/>
    <n v="1030000"/>
    <n v="181177.1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5 - ALQUILERES Y RENTAS"/>
    <s v="N"/>
    <s v="00 - N/A"/>
    <s v="10 - FONDO GENERAL"/>
    <s v="99 - MULTIPROVINCIAL"/>
    <s v="(en blanco)"/>
    <n v="30250000"/>
    <n v="7599881.6399999987"/>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6 - SEGUROS"/>
    <s v="N"/>
    <s v="00 - N/A"/>
    <s v="10 - FONDO GENERAL"/>
    <s v="99 - MULTIPROVINCIAL"/>
    <s v="(en blanco)"/>
    <n v="8400000"/>
    <n v="3213840.65"/>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7 - SERVICIOS DE CONSERVACIÓN, REPARACIONES MENORES E INSTALACIONES TEMPORALES"/>
    <s v="N"/>
    <s v="00 - N/A"/>
    <s v="10 - FONDO GENERAL"/>
    <s v="99 - MULTIPROVINCIAL"/>
    <s v="(en blanco)"/>
    <n v="1700000"/>
    <n v="1818908"/>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8 - OTROS SERVICIOS NO INCLUIDOS EN CONCEPTOS ANTERIORES"/>
    <s v="N"/>
    <s v="00 - N/A"/>
    <s v="10 - FONDO GENERAL"/>
    <s v="99 - MULTIPROVINCIAL"/>
    <s v="(en blanco)"/>
    <n v="4350000"/>
    <n v="54929.6200000000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9 - OTRAS CONTRATACIONES DE SERVICIOS"/>
    <s v="N"/>
    <s v="00 - N/A"/>
    <s v="10 - FONDO GENERAL"/>
    <s v="99 - MULTIPROVINCIAL"/>
    <s v="(en blanco)"/>
    <n v="5200000"/>
    <n v="250353.9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1 - ALIMENTOS Y PRODUCTOS AGROFORESTALES"/>
    <s v="N"/>
    <s v="00 - N/A"/>
    <s v="10 - FONDO GENERAL"/>
    <s v="99 - MULTIPROVINCIAL"/>
    <s v="(en blanco)"/>
    <n v="5950000"/>
    <n v="2236131.33"/>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2 - TEXTILES Y VESTUARIOS"/>
    <s v="N"/>
    <s v="00 - N/A"/>
    <s v="10 - FONDO GENERAL"/>
    <s v="99 - MULTIPROVINCIAL"/>
    <s v="(en blanco)"/>
    <n v="800000"/>
    <n v="263765.219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3 - PAPEL, CARTÓN E IMPRESOS"/>
    <s v="N"/>
    <s v="00 - N/A"/>
    <s v="10 - FONDO GENERAL"/>
    <s v="99 - MULTIPROVINCIAL"/>
    <s v="(en blanco)"/>
    <n v="1000000"/>
    <n v="91149.790000000008"/>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4 - PRODUCTOS FARMACÉUTICOS"/>
    <s v="N"/>
    <s v="00 - N/A"/>
    <s v="10 - FONDO GENERAL"/>
    <s v="99 - MULTIPROVINCIAL"/>
    <s v="(en blanco)"/>
    <n v="400000"/>
    <n v="20740.0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5 - CUERO, CAUCHO Y PLÁSTICO"/>
    <s v="N"/>
    <s v="00 - N/A"/>
    <s v="10 - FONDO GENERAL"/>
    <s v="99 - MULTIPROVINCIAL"/>
    <s v="(en blanco)"/>
    <n v="1200000"/>
    <n v="3240.73"/>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6 - PRODUCTOS DE MINERALES, METÁLICOS Y NO METÁLICOS"/>
    <s v="N"/>
    <s v="00 - N/A"/>
    <s v="10 - FONDO GENERAL"/>
    <s v="99 - MULTIPROVINCIAL"/>
    <s v="(en blanco)"/>
    <n v="450000"/>
    <n v="42112.86"/>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7 - COMBUSTIBLES, LUBRICANTES, PRODUCTOS QUÍMICOS Y CONEXOS"/>
    <s v="N"/>
    <s v="00 - N/A"/>
    <s v="10 - FONDO GENERAL"/>
    <s v="99 - MULTIPROVINCIAL"/>
    <s v="(en blanco)"/>
    <n v="4506903"/>
    <n v="3501448.38"/>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9 - PRODUCTOS Y ÚTILES VARIOS"/>
    <s v="N"/>
    <s v="00 - N/A"/>
    <s v="10 - FONDO GENERAL"/>
    <s v="99 - MULTIPROVINCIAL"/>
    <s v="(en blanco)"/>
    <n v="3925000"/>
    <n v="2863938.33"/>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430000"/>
    <n v="77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20000"/>
    <n v="11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10000"/>
    <n v="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198753"/>
    <n v="116347.54999999999"/>
  </r>
  <r>
    <s v="2026"/>
    <x v="0"/>
    <x v="0"/>
    <x v="0"/>
    <x v="0"/>
    <s v="2 - Poder Ejecutivo"/>
    <s v="0216 - MINISTERIO DE CULTURA"/>
    <s v="0001 - MINISTERIO DE CULTUR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1 - REMUNERACIONES"/>
    <s v="N"/>
    <s v="00 - N/A"/>
    <s v="10 - FONDO GENERAL"/>
    <s v="99 - MULTIPROVINCIAL"/>
    <s v="(en blanco)"/>
    <n v="821622080"/>
    <n v="425844562.32999992"/>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2 - SOBRESUELDOS"/>
    <s v="N"/>
    <s v="00 - N/A"/>
    <s v="10 - FONDO GENERAL"/>
    <s v="99 - MULTIPROVINCIAL"/>
    <s v="(en blanco)"/>
    <n v="168629728"/>
    <n v="85471473.989999995"/>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4 - GRATIFICACIONES Y BONIFICACIONES"/>
    <s v="N"/>
    <s v="00 - N/A"/>
    <s v="10 - FONDO GENERAL"/>
    <s v="99 - MULTIPROVINCIAL"/>
    <s v="(en blanco)"/>
    <n v="51840000"/>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06140031"/>
    <n v="63729642.550000004"/>
  </r>
  <r>
    <s v="2026"/>
    <x v="0"/>
    <x v="0"/>
    <x v="0"/>
    <x v="0"/>
    <s v="2 - Poder Ejecutivo"/>
    <s v="0216 - MINISTERIO DE CULTURA"/>
    <s v="0001 - MINISTERIO DE CULTURA"/>
    <s v="4 - SERVICIOS SOCIALES"/>
    <s v="4.3 - Actividades deportivas, recreativas, culturales y religiosas"/>
    <s v="4.3.03 - Servicios culturales"/>
    <s v="2.2 - CONTRATACIÓN DE SERVICIOS"/>
    <s v="2.2.1 - SERVICIOS BÁSICOS"/>
    <s v="N"/>
    <s v="00 - N/A"/>
    <s v="10 - FONDO GENERAL"/>
    <s v="99 - MULTIPROVINCIAL"/>
    <s v="(en blanco)"/>
    <n v="115848249"/>
    <n v="55787932.530000009"/>
  </r>
  <r>
    <s v="2026"/>
    <x v="0"/>
    <x v="0"/>
    <x v="0"/>
    <x v="0"/>
    <s v="2 - Poder Ejecutivo"/>
    <s v="0216 - MINISTERIO DE CULTURA"/>
    <s v="0001 - MINISTERIO DE CULTUR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2510000"/>
    <n v="9183498.8499999996"/>
  </r>
  <r>
    <s v="2026"/>
    <x v="0"/>
    <x v="0"/>
    <x v="0"/>
    <x v="0"/>
    <s v="2 - Poder Ejecutivo"/>
    <s v="0216 - MINISTERIO DE CULTURA"/>
    <s v="0001 - MINISTERIO DE CULTURA"/>
    <s v="4 - SERVICIOS SOCIALES"/>
    <s v="4.3 - Actividades deportivas, recreativas, culturales y religiosas"/>
    <s v="4.3.03 - Servicios culturales"/>
    <s v="2.2 - CONTRATACIÓN DE SERVICIOS"/>
    <s v="2.2.3 - VIÁTICOS"/>
    <s v="N"/>
    <s v="00 - N/A"/>
    <s v="10 - FONDO GENERAL"/>
    <s v="99 - MULTIPROVINCIAL"/>
    <s v="(en blanco)"/>
    <n v="19704353"/>
    <n v="2828521.4"/>
  </r>
  <r>
    <s v="2026"/>
    <x v="0"/>
    <x v="0"/>
    <x v="0"/>
    <x v="0"/>
    <s v="2 - Poder Ejecutivo"/>
    <s v="0216 - MINISTERIO DE CULTURA"/>
    <s v="0001 - MINISTERIO DE CULTURA"/>
    <s v="4 - SERVICIOS SOCIALES"/>
    <s v="4.3 - Actividades deportivas, recreativas, culturales y religiosas"/>
    <s v="4.3.03 - Servicios culturales"/>
    <s v="2.2 - CONTRATACIÓN DE SERVICIOS"/>
    <s v="2.2.4 - TRANSPORTE Y ALMACENAJE"/>
    <s v="N"/>
    <s v="00 - N/A"/>
    <s v="10 - FONDO GENERAL"/>
    <s v="99 - MULTIPROVINCIAL"/>
    <s v="(en blanco)"/>
    <n v="5400000"/>
    <n v="4356315.42"/>
  </r>
  <r>
    <s v="2026"/>
    <x v="0"/>
    <x v="0"/>
    <x v="0"/>
    <x v="0"/>
    <s v="2 - Poder Ejecutivo"/>
    <s v="0216 - MINISTERIO DE CULTURA"/>
    <s v="0001 - MINISTERIO DE CULTURA"/>
    <s v="4 - SERVICIOS SOCIALES"/>
    <s v="4.3 - Actividades deportivas, recreativas, culturales y religiosas"/>
    <s v="4.3.03 - Servicios culturales"/>
    <s v="2.2 - CONTRATACIÓN DE SERVICIOS"/>
    <s v="2.2.5 - ALQUILERES Y RENTAS"/>
    <s v="N"/>
    <s v="00 - N/A"/>
    <s v="10 - FONDO GENERAL"/>
    <s v="99 - MULTIPROVINCIAL"/>
    <s v="(en blanco)"/>
    <n v="22450000"/>
    <n v="18727731.439999994"/>
  </r>
  <r>
    <s v="2026"/>
    <x v="0"/>
    <x v="0"/>
    <x v="0"/>
    <x v="0"/>
    <s v="2 - Poder Ejecutivo"/>
    <s v="0216 - MINISTERIO DE CULTURA"/>
    <s v="0001 - MINISTERIO DE CULTURA"/>
    <s v="4 - SERVICIOS SOCIALES"/>
    <s v="4.3 - Actividades deportivas, recreativas, culturales y religiosas"/>
    <s v="4.3.03 - Servicios culturales"/>
    <s v="2.2 - CONTRATACIÓN DE SERVICIOS"/>
    <s v="2.2.6 - SEGUROS"/>
    <s v="N"/>
    <s v="00 - N/A"/>
    <s v="10 - FONDO GENERAL"/>
    <s v="99 - MULTIPROVINCIAL"/>
    <s v="(en blanco)"/>
    <n v="19680000"/>
    <n v="7702334.5"/>
  </r>
  <r>
    <s v="2026"/>
    <x v="0"/>
    <x v="0"/>
    <x v="0"/>
    <x v="0"/>
    <s v="2 - Poder Ejecutivo"/>
    <s v="0216 - MINISTERIO DE CULTURA"/>
    <s v="0001 - MINISTERIO DE CULTUR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10139000"/>
    <n v="5099754.3200000012"/>
  </r>
  <r>
    <s v="2026"/>
    <x v="0"/>
    <x v="0"/>
    <x v="0"/>
    <x v="0"/>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21188545"/>
    <n v="55411269.339999996"/>
  </r>
  <r>
    <s v="2026"/>
    <x v="0"/>
    <x v="0"/>
    <x v="0"/>
    <x v="0"/>
    <s v="2 - Poder Ejecutivo"/>
    <s v="0216 - MINISTERIO DE CULTURA"/>
    <s v="0001 - MINISTERIO DE CULTURA"/>
    <s v="4 - SERVICIOS SOCIALES"/>
    <s v="4.3 - Actividades deportivas, recreativas, culturales y religiosas"/>
    <s v="4.3.03 - Servicios culturales"/>
    <s v="2.2 - CONTRATACIÓN DE SERVICIOS"/>
    <s v="2.2.9 - OTRAS CONTRATACIONES DE SERVICIOS"/>
    <s v="N"/>
    <s v="00 - N/A"/>
    <s v="10 - FONDO GENERAL"/>
    <s v="99 - MULTIPROVINCIAL"/>
    <s v="(en blanco)"/>
    <n v="45000000"/>
    <n v="21163738.02"/>
  </r>
  <r>
    <s v="2026"/>
    <x v="0"/>
    <x v="0"/>
    <x v="0"/>
    <x v="0"/>
    <s v="2 - Poder Ejecutivo"/>
    <s v="0216 - MINISTERIO DE CULTURA"/>
    <s v="0001 - MINISTERIO DE CULTURA"/>
    <s v="4 - SERVICIOS SOCIALES"/>
    <s v="4.3 - Actividades deportivas, recreativas, culturales y religiosas"/>
    <s v="4.3.03 - Servicios culturales"/>
    <s v="2.3 - MATERIALES Y SUMINISTROS"/>
    <s v="2.3.1 - ALIMENTOS Y PRODUCTOS AGROFORESTALES"/>
    <s v="N"/>
    <s v="00 - N/A"/>
    <s v="10 - FONDO GENERAL"/>
    <s v="99 - MULTIPROVINCIAL"/>
    <s v="(en blanco)"/>
    <n v="3250000"/>
    <n v="2055474.4"/>
  </r>
  <r>
    <s v="2026"/>
    <x v="0"/>
    <x v="0"/>
    <x v="0"/>
    <x v="0"/>
    <s v="2 - Poder Ejecutivo"/>
    <s v="0216 - MINISTERIO DE CULTURA"/>
    <s v="0001 - MINISTERIO DE CULTURA"/>
    <s v="4 - SERVICIOS SOCIALES"/>
    <s v="4.3 - Actividades deportivas, recreativas, culturales y religiosas"/>
    <s v="4.3.03 - Servicios culturales"/>
    <s v="2.3 - MATERIALES Y SUMINISTROS"/>
    <s v="2.3.2 - TEXTILES Y VESTUARIOS"/>
    <s v="N"/>
    <s v="00 - N/A"/>
    <s v="10 - FONDO GENERAL"/>
    <s v="99 - MULTIPROVINCIAL"/>
    <s v="(en blanco)"/>
    <n v="560000"/>
    <n v="113946.94"/>
  </r>
  <r>
    <s v="2026"/>
    <x v="0"/>
    <x v="0"/>
    <x v="0"/>
    <x v="0"/>
    <s v="2 - Poder Ejecutivo"/>
    <s v="0216 - MINISTERIO DE CULTURA"/>
    <s v="0001 - MINISTERIO DE CULTURA"/>
    <s v="4 - SERVICIOS SOCIALES"/>
    <s v="4.3 - Actividades deportivas, recreativas, culturales y religiosas"/>
    <s v="4.3.03 - Servicios culturales"/>
    <s v="2.3 - MATERIALES Y SUMINISTROS"/>
    <s v="2.3.3 - PAPEL, CARTÓN E IMPRESOS"/>
    <s v="N"/>
    <s v="00 - N/A"/>
    <s v="10 - FONDO GENERAL"/>
    <s v="99 - MULTIPROVINCIAL"/>
    <s v="(en blanco)"/>
    <n v="2622000"/>
    <n v="974560.1"/>
  </r>
  <r>
    <s v="2026"/>
    <x v="0"/>
    <x v="0"/>
    <x v="0"/>
    <x v="0"/>
    <s v="2 - Poder Ejecutivo"/>
    <s v="0216 - MINISTERIO DE CULTURA"/>
    <s v="0001 - MINISTERIO DE CULTURA"/>
    <s v="4 - SERVICIOS SOCIALES"/>
    <s v="4.3 - Actividades deportivas, recreativas, culturales y religiosas"/>
    <s v="4.3.03 - Servicios culturales"/>
    <s v="2.3 - MATERIALES Y SUMINISTROS"/>
    <s v="2.3.4 - PRODUCTOS FARMACÉUTICOS"/>
    <s v="N"/>
    <s v="00 - N/A"/>
    <s v="10 - FONDO GENERAL"/>
    <s v="99 - MULTIPROVINCIAL"/>
    <s v="(en blanco)"/>
    <n v="50000"/>
    <n v="0"/>
  </r>
  <r>
    <s v="2026"/>
    <x v="0"/>
    <x v="0"/>
    <x v="0"/>
    <x v="0"/>
    <s v="2 - Poder Ejecutivo"/>
    <s v="0216 - MINISTERIO DE CULTURA"/>
    <s v="0001 - MINISTERIO DE CULTURA"/>
    <s v="4 - SERVICIOS SOCIALES"/>
    <s v="4.3 - Actividades deportivas, recreativas, culturales y religiosas"/>
    <s v="4.3.03 - Servicios culturales"/>
    <s v="2.3 - MATERIALES Y SUMINISTROS"/>
    <s v="2.3.5 - CUERO, CAUCHO Y PLÁSTICO"/>
    <s v="N"/>
    <s v="00 - N/A"/>
    <s v="10 - FONDO GENERAL"/>
    <s v="99 - MULTIPROVINCIAL"/>
    <s v="(en blanco)"/>
    <n v="620000"/>
    <n v="51577.8"/>
  </r>
  <r>
    <s v="2026"/>
    <x v="0"/>
    <x v="0"/>
    <x v="0"/>
    <x v="0"/>
    <s v="2 - Poder Ejecutivo"/>
    <s v="0216 - MINISTERIO DE CULTURA"/>
    <s v="0001 - MINISTERIO DE CULTUR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560500"/>
    <n v="12099.54"/>
  </r>
  <r>
    <s v="2026"/>
    <x v="0"/>
    <x v="0"/>
    <x v="0"/>
    <x v="0"/>
    <s v="2 - Poder Ejecutivo"/>
    <s v="0216 - MINISTERIO DE CULTURA"/>
    <s v="0001 - MINISTERIO DE CULTUR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28775000"/>
    <n v="16690220.129999999"/>
  </r>
  <r>
    <s v="2026"/>
    <x v="0"/>
    <x v="0"/>
    <x v="0"/>
    <x v="0"/>
    <s v="2 - Poder Ejecutivo"/>
    <s v="0216 - MINISTERIO DE CULTURA"/>
    <s v="0001 - MINISTERIO DE CULTURA"/>
    <s v="4 - SERVICIOS SOCIALES"/>
    <s v="4.3 - Actividades deportivas, recreativas, culturales y religiosas"/>
    <s v="4.3.03 - Servicios culturales"/>
    <s v="2.3 - MATERIALES Y SUMINISTROS"/>
    <s v="2.3.9 - PRODUCTOS Y ÚTILES VARIOS"/>
    <s v="N"/>
    <s v="00 - N/A"/>
    <s v="10 - FONDO GENERAL"/>
    <s v="99 - MULTIPROVINCIAL"/>
    <s v="(en blanco)"/>
    <n v="14654000"/>
    <n v="4038787.5399999991"/>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1 - REMUNERACIONES"/>
    <s v="N"/>
    <s v="00 - N/A"/>
    <s v="10 - FONDO GENERAL"/>
    <s v="99 - MULTIPROVINCIAL"/>
    <s v="(en blanco)"/>
    <n v="87553412"/>
    <n v="48416686.200000003"/>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2 - SOBRESUELDOS"/>
    <s v="N"/>
    <s v="00 - N/A"/>
    <s v="10 - FONDO GENERAL"/>
    <s v="99 - MULTIPROVINCIAL"/>
    <s v="(en blanco)"/>
    <n v="13389111"/>
    <n v="5907175.6399999997"/>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1439052"/>
    <n v="6413937.8899999987"/>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1 - SERVICIOS BÁSICOS"/>
    <s v="N"/>
    <s v="00 - N/A"/>
    <s v="10 - FONDO GENERAL"/>
    <s v="99 - MULTIPROVINCIAL"/>
    <s v="(en blanco)"/>
    <n v="500000"/>
    <n v="240964.7299999999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2 - PUBLICIDAD, IMPRESIÓN Y ENCUADERNACIÓN"/>
    <s v="N"/>
    <s v="00 - N/A"/>
    <s v="10 - FONDO GENERAL"/>
    <s v="99 - MULTIPROVINCIAL"/>
    <s v="(en blanco)"/>
    <n v="390000"/>
    <n v="100123"/>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50000"/>
    <n v="36990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5 - ALQUILERES Y RENTAS"/>
    <s v="N"/>
    <s v="00 - N/A"/>
    <s v="20 - FONDOS CON DESTINO ESPECÍFICO"/>
    <s v="99 - MULTIPROVINCIAL"/>
    <s v="(en blanco)"/>
    <n v="1170000"/>
    <n v="247276.26"/>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6 - SEGUROS"/>
    <s v="N"/>
    <s v="00 - N/A"/>
    <s v="10 - FONDO GENERAL"/>
    <s v="99 - MULTIPROVINCIAL"/>
    <s v="(en blanco)"/>
    <n v="1528000"/>
    <n v="1720362.1099999999"/>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0"/>
    <n v="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50000"/>
    <n v="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3695086"/>
    <n v="47908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847085"/>
    <n v="6844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275000"/>
    <n v="120000.02"/>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3 - PAPEL, CARTÓN E IMPRESOS"/>
    <s v="N"/>
    <s v="00 - N/A"/>
    <s v="20 - FONDOS CON DESTINO ESPECÍFICO"/>
    <s v="99 - MULTIPROVINCIAL"/>
    <s v="(en blanco)"/>
    <n v="300000"/>
    <n v="52078.5"/>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310000"/>
    <n v="15000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800000"/>
    <n v="139664.97"/>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1 - REMUNERACIONES"/>
    <s v="N"/>
    <s v="00 - N/A"/>
    <s v="10 - FONDO GENERAL"/>
    <s v="99 - MULTIPROVINCIAL"/>
    <s v="(en blanco)"/>
    <n v="108557163"/>
    <n v="50541096.209999993"/>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2 - SOBRESUELDOS"/>
    <s v="N"/>
    <s v="00 - N/A"/>
    <s v="10 - FONDO GENERAL"/>
    <s v="99 - MULTIPROVINCIAL"/>
    <s v="(en blanco)"/>
    <n v="18906126"/>
    <n v="9422082.3300000001"/>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4 - GRATIFICACIONES Y BONIFICACIONES"/>
    <s v="N"/>
    <s v="00 - N/A"/>
    <s v="10 - FONDO GENERAL"/>
    <s v="99 - MULTIPROVINCIAL"/>
    <s v="(en blanco)"/>
    <n v="7301600"/>
    <n v="0"/>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3531233"/>
    <n v="7559433.3199999956"/>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1 - SERVICIOS BÁSICOS"/>
    <s v="N"/>
    <s v="00 - N/A"/>
    <s v="10 - FONDO GENERAL"/>
    <s v="99 - MULTIPROVINCIAL"/>
    <s v="(en blanco)"/>
    <n v="34745100"/>
    <n v="16260160.379999999"/>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900500"/>
    <n v="266864.08"/>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40 - TRANSFERENCIAS"/>
    <s v="99 - MULTIPROVINCIAL"/>
    <s v="(en blanco)"/>
    <n v="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3 - VIÁTICOS"/>
    <s v="N"/>
    <s v="00 - N/A"/>
    <s v="10 - FONDO GENERAL"/>
    <s v="99 - MULTIPROVINCIAL"/>
    <s v="(en blanco)"/>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4 - TRANSPORTE Y ALMACENAJE"/>
    <s v="N"/>
    <s v="00 - N/A"/>
    <s v="10 - FONDO GENERAL"/>
    <s v="99 - MULTIPROVINCIAL"/>
    <s v="(en blanco)"/>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5 - ALQUILERES Y RENTAS"/>
    <s v="N"/>
    <s v="00 - N/A"/>
    <s v="10 - FONDO GENERAL"/>
    <s v="99 - MULTIPROVINCIAL"/>
    <s v="(en blanco)"/>
    <n v="3227000"/>
    <n v="801027.31"/>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6 - SEGUROS"/>
    <s v="N"/>
    <s v="00 - N/A"/>
    <s v="10 - FONDO GENERAL"/>
    <s v="99 - MULTIPROVINCIAL"/>
    <s v="(en blanco)"/>
    <n v="170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1410343"/>
    <n v="1169103.5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432836"/>
    <n v="1962284.370000000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40 - TRANSFERENCIAS"/>
    <s v="99 - MULTIPROVINCIAL"/>
    <s v="(en blanco)"/>
    <n v="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1683871.8"/>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40 - TRANSFERENCIAS"/>
    <s v="99 - MULTIPROVINCIAL"/>
    <s v="(en blanco)"/>
    <n v="0"/>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1 - ALIMENTOS Y PRODUCTOS AGROFORESTALES"/>
    <s v="N"/>
    <s v="00 - N/A"/>
    <s v="10 - FONDO GENERAL"/>
    <s v="99 - MULTIPROVINCIAL"/>
    <s v="(en blanco)"/>
    <n v="1260000"/>
    <n v="488035.57"/>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2 - TEXTILES Y VESTUARIOS"/>
    <s v="N"/>
    <s v="00 - N/A"/>
    <s v="10 - FONDO GENERAL"/>
    <s v="99 - MULTIPROVINCIAL"/>
    <s v="(en blanco)"/>
    <n v="261000"/>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3 - PAPEL, CARTÓN E IMPRESOS"/>
    <s v="N"/>
    <s v="00 - N/A"/>
    <s v="10 - FONDO GENERAL"/>
    <s v="99 - MULTIPROVINCIAL"/>
    <s v="(en blanco)"/>
    <n v="867000"/>
    <n v="150863"/>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4 - PRODUCTOS FARMACÉUTICOS"/>
    <s v="N"/>
    <s v="00 - N/A"/>
    <s v="10 - FONDO GENERAL"/>
    <s v="99 - MULTIPROVINCIAL"/>
    <s v="(en blanco)"/>
    <n v="75000"/>
    <n v="2266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5 - CUERO, CAUCHO Y PLÁSTICO"/>
    <s v="N"/>
    <s v="00 - N/A"/>
    <s v="10 - FONDO GENERAL"/>
    <s v="99 - MULTIPROVINCIAL"/>
    <s v="(en blanco)"/>
    <n v="75200"/>
    <n v="2501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5300"/>
    <n v="200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4880000"/>
    <n v="1963667.0899999999"/>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9 - PRODUCTOS Y ÚTILES VARIOS"/>
    <s v="N"/>
    <s v="00 - N/A"/>
    <s v="10 - FONDO GENERAL"/>
    <s v="99 - MULTIPROVINCIAL"/>
    <s v="(en blanco)"/>
    <n v="4132000"/>
    <n v="1089563.1400000001"/>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1 - REMUNERACIONES"/>
    <s v="N"/>
    <s v="00 - N/A"/>
    <s v="10 - FONDO GENERAL"/>
    <s v="99 - MULTIPROVINCIAL"/>
    <s v="(en blanco)"/>
    <n v="517070830"/>
    <n v="276057239.30000001"/>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2 - SOBRESUELDOS"/>
    <s v="N"/>
    <s v="00 - N/A"/>
    <s v="10 - FONDO GENERAL"/>
    <s v="99 - MULTIPROVINCIAL"/>
    <s v="(en blanco)"/>
    <n v="86297545"/>
    <n v="44161939.549999997"/>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50000"/>
    <n v="0"/>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72561028"/>
    <n v="42123696.039999992"/>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1 - SERVICIOS BÁSICOS"/>
    <s v="N"/>
    <s v="00 - N/A"/>
    <s v="10 - FONDO GENERAL"/>
    <s v="99 - MULTIPROVINCIAL"/>
    <s v="(en blanco)"/>
    <n v="42132030"/>
    <n v="13229491.339999992"/>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0"/>
    <n v="325800.27"/>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164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10 - FONDO GENERAL"/>
    <s v="99 - MULTIPROVINCIAL"/>
    <s v="(en blanco)"/>
    <n v="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20 - FONDOS CON DESTINO ESPECÍFICO"/>
    <s v="99 - MULTIPROVINCIAL"/>
    <s v="(en blanco)"/>
    <n v="2500000"/>
    <n v="700790.6500000001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10 - FONDO GENERAL"/>
    <s v="99 - MULTIPROVINCIAL"/>
    <s v="(en blanco)"/>
    <n v="0"/>
    <n v="290996.2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0"/>
    <n v="345071.7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10 - FONDO GENERAL"/>
    <s v="99 - MULTIPROVINCIAL"/>
    <s v="(en blanco)"/>
    <n v="2986800"/>
    <n v="457573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20 - FONDOS CON DESTINO ESPECÍFICO"/>
    <s v="99 - MULTIPROVINCIAL"/>
    <s v="(en blanco)"/>
    <n v="500000"/>
    <n v="12095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10 - FONDO GENERAL"/>
    <s v="99 - MULTIPROVINCIAL"/>
    <s v="(en blanco)"/>
    <n v="4140000"/>
    <n v="2546104.9900000002"/>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20 - FONDOS CON DESTINO ESPECÍFICO"/>
    <s v="99 - MULTIPROVINCIAL"/>
    <s v="(en blanco)"/>
    <n v="60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500000"/>
    <n v="1370479.9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800000"/>
    <n v="1707132.8599999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7593071"/>
    <n v="3002493.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3400000"/>
    <n v="1104824.5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10 - FONDO GENERAL"/>
    <s v="99 - MULTIPROVINCIAL"/>
    <s v="(en blanco)"/>
    <n v="0"/>
    <n v="1151479.100000000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82600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10 - FONDO GENERAL"/>
    <s v="99 - MULTIPROVINCIAL"/>
    <s v="(en blanco)"/>
    <n v="1500000"/>
    <n v="369067.1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13000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10 - FONDO GENERAL"/>
    <s v="99 - MULTIPROVINCIAL"/>
    <s v="(en blanco)"/>
    <n v="0"/>
    <n v="13496"/>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20 - FONDOS CON DESTINO ESPECÍFICO"/>
    <s v="99 - MULTIPROVINCIAL"/>
    <s v="(en blanco)"/>
    <n v="0"/>
    <n v="3398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10 - FONDO GENERAL"/>
    <s v="99 - MULTIPROVINCIAL"/>
    <s v="(en blanco)"/>
    <n v="0"/>
    <n v="285222.8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10 - FONDO GENERAL"/>
    <s v="99 - MULTIPROVINCIAL"/>
    <s v="(en blanco)"/>
    <n v="0"/>
    <n v="117061.59000000001"/>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20 - FONDOS CON DESTINO ESPECÍFICO"/>
    <s v="99 - MULTIPROVINCIAL"/>
    <s v="(en blanco)"/>
    <n v="0"/>
    <n v="5133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0"/>
    <n v="232791.1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0"/>
    <n v="767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0000000"/>
    <n v="6510065.1600000001"/>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4000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10 - FONDO GENERAL"/>
    <s v="99 - MULTIPROVINCIAL"/>
    <s v="(en blanco)"/>
    <n v="0"/>
    <n v="1303939.220000000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2200000"/>
    <n v="287871.6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1 - REMUNERACIONES"/>
    <s v="N"/>
    <s v="00 - N/A"/>
    <s v="10 - FONDO GENERAL"/>
    <s v="99 - MULTIPROVINCIAL"/>
    <s v="(en blanco)"/>
    <n v="213251388"/>
    <n v="115235794.40000001"/>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10 - FONDO GENERAL"/>
    <s v="99 - MULTIPROVINCIAL"/>
    <s v="(en blanco)"/>
    <n v="55113551"/>
    <n v="20246329.059999999"/>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20 - FONDOS CON DESTINO ESPECÍFICO"/>
    <s v="99 - MULTIPROVINCIAL"/>
    <s v="(en blanco)"/>
    <n v="1000000"/>
    <n v="0"/>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9724680"/>
    <n v="17613184.25999999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10 - FONDO GENERAL"/>
    <s v="99 - MULTIPROVINCIAL"/>
    <s v="(en blanco)"/>
    <n v="29219004"/>
    <n v="24125170.6700000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20 - FONDOS CON DESTINO ESPECÍFICO"/>
    <s v="99 - MULTIPROVINCIAL"/>
    <s v="(en blanco)"/>
    <n v="4055732"/>
    <n v="506664.6000000000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1500000"/>
    <n v="1959998.43000000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774632"/>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3 - VIÁTICOS"/>
    <s v="N"/>
    <s v="00 - N/A"/>
    <s v="20 - FONDOS CON DESTINO ESPECÍFICO"/>
    <s v="99 - MULTIPROVINCIAL"/>
    <s v="(en blanco)"/>
    <n v="2000000"/>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10 - FONDO GENERAL"/>
    <s v="99 - MULTIPROVINCIAL"/>
    <s v="(en blanco)"/>
    <n v="100000"/>
    <n v="108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00000"/>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10 - FONDO GENERAL"/>
    <s v="99 - MULTIPROVINCIAL"/>
    <s v="(en blanco)"/>
    <n v="7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20 - FONDOS CON DESTINO ESPECÍFICO"/>
    <s v="99 - MULTIPROVINCIAL"/>
    <s v="(en blanco)"/>
    <n v="1618831"/>
    <n v="466987.6"/>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20 - FONDOS CON DESTINO ESPECÍFICO"/>
    <s v="99 - MULTIPROVINCIAL"/>
    <s v="(en blanco)"/>
    <n v="0"/>
    <n v="411024.6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5700000"/>
    <n v="4998951.8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8015473"/>
    <n v="815277.4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900712"/>
    <n v="25470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10400000"/>
    <n v="41713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1984462"/>
    <n v="194247.18"/>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10 - FONDO GENERAL"/>
    <s v="99 - MULTIPROVINCIAL"/>
    <s v="(en blanco)"/>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3950735"/>
    <n v="35792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10 - FONDO GENERAL"/>
    <s v="99 - MULTIPROVINCIAL"/>
    <s v="(en blanco)"/>
    <n v="5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20 - FONDOS CON DESTINO ESPECÍFICO"/>
    <s v="99 - MULTIPROVINCIAL"/>
    <s v="(en blanco)"/>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10 - FONDO GENERAL"/>
    <s v="99 - MULTIPROVINCIAL"/>
    <s v="(en blanco)"/>
    <n v="4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4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4 - PRODUCTOS FARMACÉUTICOS"/>
    <s v="N"/>
    <s v="00 - N/A"/>
    <s v="20 - FONDOS CON DESTINO ESPECÍFICO"/>
    <s v="99 - MULTIPROVINCIAL"/>
    <s v="(en blanco)"/>
    <n v="0"/>
    <n v="111417.69"/>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5465000"/>
    <n v="2930584.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600000"/>
    <n v="223197"/>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10 - FONDO GENERAL"/>
    <s v="99 - MULTIPROVINCIAL"/>
    <s v="(en blanco)"/>
    <n v="375656"/>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1300067"/>
    <n v="342087.5"/>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0"/>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2 - PUBLICIDAD, IMPRESIÓN Y ENCUADERNACIÓN"/>
    <s v="N"/>
    <s v="00 - N/A"/>
    <s v="10 - FONDO GENERAL"/>
    <s v="99 - MULTIPROVINCIAL"/>
    <s v="(en blanco)"/>
    <n v="300000"/>
    <n v="8850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3 - VIÁTICOS"/>
    <s v="N"/>
    <s v="00 - N/A"/>
    <s v="10 - FONDO GENERAL"/>
    <s v="99 - MULTIPROVINCIAL"/>
    <s v="(en blanco)"/>
    <n v="2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9 - OTRAS CONTRATACIONES DE SERVICIOS"/>
    <s v="N"/>
    <s v="00 - N/A"/>
    <s v="10 - FONDO GENERAL"/>
    <s v="99 - MULTIPROVINCIAL"/>
    <s v="(en blanco)"/>
    <n v="400000"/>
    <n v="0"/>
  </r>
  <r>
    <s v="2026"/>
    <x v="0"/>
    <x v="0"/>
    <x v="0"/>
    <x v="0"/>
    <s v="2 - Poder Ejecutivo"/>
    <s v="0217 - MINISTERIO DE LA JUVENTUD"/>
    <s v="0001 - MINISTERIO DE LA JUVENTUD"/>
    <s v="4 - SERVICIOS SOCIALES"/>
    <s v="4.4 - Educación"/>
    <s v="4.4.09 - Enseñanza no atribuible a ningún nivel"/>
    <s v="2.2 - CONTRATACIÓN DE SERVICIOS"/>
    <s v="2.2.8 - OTROS SERVICIOS NO INCLUIDOS EN CONCEPTOS ANTERIORES"/>
    <s v="N"/>
    <s v="00 - N/A"/>
    <s v="10 - FONDO GENERAL"/>
    <s v="99 - MULTIPROVINCIAL"/>
    <s v="(en blanco)"/>
    <n v="1500000"/>
    <n v="0"/>
  </r>
  <r>
    <s v="2026"/>
    <x v="0"/>
    <x v="0"/>
    <x v="0"/>
    <x v="0"/>
    <s v="2 - Poder Ejecutivo"/>
    <s v="0217 - MINISTERIO DE LA JUVENTUD"/>
    <s v="0001 - MINISTERIO DE LA JUVENTUD"/>
    <s v="4 - SERVICIOS SOCIALES"/>
    <s v="4.5 - Protección social"/>
    <s v="4.5.09 - Juventud"/>
    <s v="2.1 - REMUNERACIONES Y CONTRIBUCIONES"/>
    <s v="2.1.1 - REMUNERACIONES"/>
    <s v="N"/>
    <s v="00 - N/A"/>
    <s v="10 - FONDO GENERAL"/>
    <s v="99 - MULTIPROVINCIAL"/>
    <s v="(en blanco)"/>
    <n v="267133255"/>
    <n v="139492829.19"/>
  </r>
  <r>
    <s v="2026"/>
    <x v="0"/>
    <x v="0"/>
    <x v="0"/>
    <x v="0"/>
    <s v="2 - Poder Ejecutivo"/>
    <s v="0217 - MINISTERIO DE LA JUVENTUD"/>
    <s v="0001 - MINISTERIO DE LA JUVENTUD"/>
    <s v="4 - SERVICIOS SOCIALES"/>
    <s v="4.5 - Protección social"/>
    <s v="4.5.09 - Juventud"/>
    <s v="2.1 - REMUNERACIONES Y CONTRIBUCIONES"/>
    <s v="2.1.2 - SOBRESUELDOS"/>
    <s v="N"/>
    <s v="00 - N/A"/>
    <s v="10 - FONDO GENERAL"/>
    <s v="99 - MULTIPROVINCIAL"/>
    <s v="(en blanco)"/>
    <n v="56066348"/>
    <n v="27359190.640000001"/>
  </r>
  <r>
    <s v="2026"/>
    <x v="0"/>
    <x v="0"/>
    <x v="0"/>
    <x v="0"/>
    <s v="2 - Poder Ejecutivo"/>
    <s v="0217 - MINISTERIO DE LA JUVENTUD"/>
    <s v="0001 - MINISTERIO DE LA JUVENTUD"/>
    <s v="4 - SERVICIOS SOCIALES"/>
    <s v="4.5 - Protección social"/>
    <s v="4.5.09 - Juventud"/>
    <s v="2.1 - REMUNERACIONES Y CONTRIBUCIONES"/>
    <s v="2.1.3 - DIETAS Y GASTOS DE REPRESENTACIÓN"/>
    <s v="N"/>
    <s v="00 - N/A"/>
    <s v="10 - FONDO GENERAL"/>
    <s v="99 - MULTIPROVINCIAL"/>
    <s v="(en blanco)"/>
    <n v="1200000"/>
    <n v="0"/>
  </r>
  <r>
    <s v="2026"/>
    <x v="0"/>
    <x v="0"/>
    <x v="0"/>
    <x v="0"/>
    <s v="2 - Poder Ejecutivo"/>
    <s v="0217 - MINISTERIO DE LA JUVENTUD"/>
    <s v="0001 - MINISTERIO DE LA JUVENTUD"/>
    <s v="4 - SERVICIOS SOCIALES"/>
    <s v="4.5 - Protección social"/>
    <s v="4.5.09 - Juventud"/>
    <s v="2.1 - REMUNERACIONES Y CONTRIBUCIONES"/>
    <s v="2.1.4 - GRATIFICACIONES Y BONIFICACIONES"/>
    <s v="N"/>
    <s v="00 - N/A"/>
    <s v="10 - FONDO GENERAL"/>
    <s v="99 - MULTIPROVINCIAL"/>
    <s v="(en blanco)"/>
    <n v="21161174"/>
    <n v="0"/>
  </r>
  <r>
    <s v="2026"/>
    <x v="0"/>
    <x v="0"/>
    <x v="0"/>
    <x v="0"/>
    <s v="2 - Poder Ejecutivo"/>
    <s v="0217 - MINISTERIO DE LA JUVENTUD"/>
    <s v="0001 - MINISTERIO DE LA JUVENTUD"/>
    <s v="4 - SERVICIOS SOCIALES"/>
    <s v="4.5 - Protección social"/>
    <s v="4.5.09 - Juventud"/>
    <s v="2.1 - REMUNERACIONES Y CONTRIBUCIONES"/>
    <s v="2.1.5 - CONTRIBUCIONES A LA SEGURIDAD SOCIAL"/>
    <s v="N"/>
    <s v="00 - N/A"/>
    <s v="10 - FONDO GENERAL"/>
    <s v="99 - MULTIPROVINCIAL"/>
    <s v="(en blanco)"/>
    <n v="36397601"/>
    <n v="20576010.219999999"/>
  </r>
  <r>
    <s v="2026"/>
    <x v="0"/>
    <x v="0"/>
    <x v="0"/>
    <x v="0"/>
    <s v="2 - Poder Ejecutivo"/>
    <s v="0217 - MINISTERIO DE LA JUVENTUD"/>
    <s v="0001 - MINISTERIO DE LA JUVENTUD"/>
    <s v="4 - SERVICIOS SOCIALES"/>
    <s v="4.5 - Protección social"/>
    <s v="4.5.09 - Juventud"/>
    <s v="2.2 - CONTRATACIÓN DE SERVICIOS"/>
    <s v="2.2.1 - SERVICIOS BÁSICOS"/>
    <s v="N"/>
    <s v="00 - N/A"/>
    <s v="10 - FONDO GENERAL"/>
    <s v="99 - MULTIPROVINCIAL"/>
    <s v="(en blanco)"/>
    <n v="21186116"/>
    <n v="10520590.889999999"/>
  </r>
  <r>
    <s v="2026"/>
    <x v="0"/>
    <x v="0"/>
    <x v="0"/>
    <x v="0"/>
    <s v="2 - Poder Ejecutivo"/>
    <s v="0217 - MINISTERIO DE LA JUVENTUD"/>
    <s v="0001 - MINISTERIO DE LA JUVENTUD"/>
    <s v="4 - SERVICIOS SOCIALES"/>
    <s v="4.5 - Protección social"/>
    <s v="4.5.09 - Juventud"/>
    <s v="2.2 - CONTRATACIÓN DE SERVICIOS"/>
    <s v="2.2.2 - PUBLICIDAD, IMPRESIÓN Y ENCUADERNACIÓN"/>
    <s v="N"/>
    <s v="00 - N/A"/>
    <s v="10 - FONDO GENERAL"/>
    <s v="99 - MULTIPROVINCIAL"/>
    <s v="(en blanco)"/>
    <n v="5563220"/>
    <n v="2556454.7999999998"/>
  </r>
  <r>
    <s v="2026"/>
    <x v="0"/>
    <x v="0"/>
    <x v="0"/>
    <x v="0"/>
    <s v="2 - Poder Ejecutivo"/>
    <s v="0217 - MINISTERIO DE LA JUVENTUD"/>
    <s v="0001 - MINISTERIO DE LA JUVENTUD"/>
    <s v="4 - SERVICIOS SOCIALES"/>
    <s v="4.5 - Protección social"/>
    <s v="4.5.09 - Juventud"/>
    <s v="2.2 - CONTRATACIÓN DE SERVICIOS"/>
    <s v="2.2.3 - VIÁTICOS"/>
    <s v="N"/>
    <s v="00 - N/A"/>
    <s v="10 - FONDO GENERAL"/>
    <s v="99 - MULTIPROVINCIAL"/>
    <s v="(en blanco)"/>
    <n v="10164678"/>
    <n v="4090767.3299999996"/>
  </r>
  <r>
    <s v="2026"/>
    <x v="0"/>
    <x v="0"/>
    <x v="0"/>
    <x v="0"/>
    <s v="2 - Poder Ejecutivo"/>
    <s v="0217 - MINISTERIO DE LA JUVENTUD"/>
    <s v="0001 - MINISTERIO DE LA JUVENTUD"/>
    <s v="4 - SERVICIOS SOCIALES"/>
    <s v="4.5 - Protección social"/>
    <s v="4.5.09 - Juventud"/>
    <s v="2.2 - CONTRATACIÓN DE SERVICIOS"/>
    <s v="2.2.4 - TRANSPORTE Y ALMACENAJE"/>
    <s v="N"/>
    <s v="00 - N/A"/>
    <s v="10 - FONDO GENERAL"/>
    <s v="99 - MULTIPROVINCIAL"/>
    <s v="(en blanco)"/>
    <n v="2050000"/>
    <n v="1513479.3199999998"/>
  </r>
  <r>
    <s v="2026"/>
    <x v="0"/>
    <x v="0"/>
    <x v="0"/>
    <x v="0"/>
    <s v="2 - Poder Ejecutivo"/>
    <s v="0217 - MINISTERIO DE LA JUVENTUD"/>
    <s v="0001 - MINISTERIO DE LA JUVENTUD"/>
    <s v="4 - SERVICIOS SOCIALES"/>
    <s v="4.5 - Protección social"/>
    <s v="4.5.09 - Juventud"/>
    <s v="2.2 - CONTRATACIÓN DE SERVICIOS"/>
    <s v="2.2.5 - ALQUILERES Y RENTAS"/>
    <s v="N"/>
    <s v="00 - N/A"/>
    <s v="10 - FONDO GENERAL"/>
    <s v="99 - MULTIPROVINCIAL"/>
    <s v="(en blanco)"/>
    <n v="17868000"/>
    <n v="7873196"/>
  </r>
  <r>
    <s v="2026"/>
    <x v="0"/>
    <x v="0"/>
    <x v="0"/>
    <x v="0"/>
    <s v="2 - Poder Ejecutivo"/>
    <s v="0217 - MINISTERIO DE LA JUVENTUD"/>
    <s v="0001 - MINISTERIO DE LA JUVENTUD"/>
    <s v="4 - SERVICIOS SOCIALES"/>
    <s v="4.5 - Protección social"/>
    <s v="4.5.09 - Juventud"/>
    <s v="2.2 - CONTRATACIÓN DE SERVICIOS"/>
    <s v="2.2.6 - SEGUROS"/>
    <s v="N"/>
    <s v="00 - N/A"/>
    <s v="10 - FONDO GENERAL"/>
    <s v="99 - MULTIPROVINCIAL"/>
    <s v="(en blanco)"/>
    <n v="15397017"/>
    <n v="10916594.09"/>
  </r>
  <r>
    <s v="2026"/>
    <x v="0"/>
    <x v="0"/>
    <x v="0"/>
    <x v="0"/>
    <s v="2 - Poder Ejecutivo"/>
    <s v="0217 - MINISTERIO DE LA JUVENTUD"/>
    <s v="0001 - MINISTERIO DE LA JUVENTUD"/>
    <s v="4 - SERVICIOS SOCIALES"/>
    <s v="4.5 - Protección social"/>
    <s v="4.5.09 - Juventud"/>
    <s v="2.2 - CONTRATACIÓN DE SERVICIOS"/>
    <s v="2.2.7 - SERVICIOS DE CONSERVACIÓN, REPARACIONES MENORES E INSTALACIONES TEMPORALES"/>
    <s v="N"/>
    <s v="00 - N/A"/>
    <s v="10 - FONDO GENERAL"/>
    <s v="99 - MULTIPROVINCIAL"/>
    <s v="(en blanco)"/>
    <n v="9620000"/>
    <n v="854821.29"/>
  </r>
  <r>
    <s v="2026"/>
    <x v="0"/>
    <x v="0"/>
    <x v="0"/>
    <x v="0"/>
    <s v="2 - Poder Ejecutivo"/>
    <s v="0217 - MINISTERIO DE LA JUVENTUD"/>
    <s v="0001 - MINISTERIO DE LA JUVENTUD"/>
    <s v="4 - SERVICIOS SOCIALES"/>
    <s v="4.5 - Protección social"/>
    <s v="4.5.09 - Juventud"/>
    <s v="2.2 - CONTRATACIÓN DE SERVICIOS"/>
    <s v="2.2.8 - OTROS SERVICIOS NO INCLUIDOS EN CONCEPTOS ANTERIORES"/>
    <s v="N"/>
    <s v="00 - N/A"/>
    <s v="10 - FONDO GENERAL"/>
    <s v="99 - MULTIPROVINCIAL"/>
    <s v="(en blanco)"/>
    <n v="38776227"/>
    <n v="7552026.7999999998"/>
  </r>
  <r>
    <s v="2026"/>
    <x v="0"/>
    <x v="0"/>
    <x v="0"/>
    <x v="0"/>
    <s v="2 - Poder Ejecutivo"/>
    <s v="0217 - MINISTERIO DE LA JUVENTUD"/>
    <s v="0001 - MINISTERIO DE LA JUVENTUD"/>
    <s v="4 - SERVICIOS SOCIALES"/>
    <s v="4.5 - Protección social"/>
    <s v="4.5.09 - Juventud"/>
    <s v="2.2 - CONTRATACIÓN DE SERVICIOS"/>
    <s v="2.2.9 - OTRAS CONTRATACIONES DE SERVICIOS"/>
    <s v="N"/>
    <s v="00 - N/A"/>
    <s v="10 - FONDO GENERAL"/>
    <s v="99 - MULTIPROVINCIAL"/>
    <s v="(en blanco)"/>
    <n v="1497000"/>
    <n v="7620289.1500000004"/>
  </r>
  <r>
    <s v="2026"/>
    <x v="0"/>
    <x v="0"/>
    <x v="0"/>
    <x v="0"/>
    <s v="2 - Poder Ejecutivo"/>
    <s v="0217 - MINISTERIO DE LA JUVENTUD"/>
    <s v="0001 - MINISTERIO DE LA JUVENTUD"/>
    <s v="4 - SERVICIOS SOCIALES"/>
    <s v="4.5 - Protección social"/>
    <s v="4.5.09 - Juventud"/>
    <s v="2.3 - MATERIALES Y SUMINISTROS"/>
    <s v="2.3.1 - ALIMENTOS Y PRODUCTOS AGROFORESTALES"/>
    <s v="N"/>
    <s v="00 - N/A"/>
    <s v="10 - FONDO GENERAL"/>
    <s v="99 - MULTIPROVINCIAL"/>
    <s v="(en blanco)"/>
    <n v="284000"/>
    <n v="492541.6"/>
  </r>
  <r>
    <s v="2026"/>
    <x v="0"/>
    <x v="0"/>
    <x v="0"/>
    <x v="0"/>
    <s v="2 - Poder Ejecutivo"/>
    <s v="0217 - MINISTERIO DE LA JUVENTUD"/>
    <s v="0001 - MINISTERIO DE LA JUVENTUD"/>
    <s v="4 - SERVICIOS SOCIALES"/>
    <s v="4.5 - Protección social"/>
    <s v="4.5.09 - Juventud"/>
    <s v="2.3 - MATERIALES Y SUMINISTROS"/>
    <s v="2.3.2 - TEXTILES Y VESTUARIOS"/>
    <s v="N"/>
    <s v="00 - N/A"/>
    <s v="10 - FONDO GENERAL"/>
    <s v="99 - MULTIPROVINCIAL"/>
    <s v="(en blanco)"/>
    <n v="1460000"/>
    <n v="0"/>
  </r>
  <r>
    <s v="2026"/>
    <x v="0"/>
    <x v="0"/>
    <x v="0"/>
    <x v="0"/>
    <s v="2 - Poder Ejecutivo"/>
    <s v="0217 - MINISTERIO DE LA JUVENTUD"/>
    <s v="0001 - MINISTERIO DE LA JUVENTUD"/>
    <s v="4 - SERVICIOS SOCIALES"/>
    <s v="4.5 - Protección social"/>
    <s v="4.5.09 - Juventud"/>
    <s v="2.3 - MATERIALES Y SUMINISTROS"/>
    <s v="2.3.3 - PAPEL, CARTÓN E IMPRESOS"/>
    <s v="N"/>
    <s v="00 - N/A"/>
    <s v="10 - FONDO GENERAL"/>
    <s v="99 - MULTIPROVINCIAL"/>
    <s v="(en blanco)"/>
    <n v="844000"/>
    <n v="177630.95"/>
  </r>
  <r>
    <s v="2026"/>
    <x v="0"/>
    <x v="0"/>
    <x v="0"/>
    <x v="0"/>
    <s v="2 - Poder Ejecutivo"/>
    <s v="0217 - MINISTERIO DE LA JUVENTUD"/>
    <s v="0001 - MINISTERIO DE LA JUVENTUD"/>
    <s v="4 - SERVICIOS SOCIALES"/>
    <s v="4.5 - Protección social"/>
    <s v="4.5.09 - Juventud"/>
    <s v="2.3 - MATERIALES Y SUMINISTROS"/>
    <s v="2.3.5 - CUERO, CAUCHO Y PLÁSTICO"/>
    <s v="N"/>
    <s v="00 - N/A"/>
    <s v="10 - FONDO GENERAL"/>
    <s v="99 - MULTIPROVINCIAL"/>
    <s v="(en blanco)"/>
    <n v="275247"/>
    <n v="0"/>
  </r>
  <r>
    <s v="2026"/>
    <x v="0"/>
    <x v="0"/>
    <x v="0"/>
    <x v="0"/>
    <s v="2 - Poder Ejecutivo"/>
    <s v="0217 - MINISTERIO DE LA JUVENTUD"/>
    <s v="0001 - MINISTERIO DE LA JUVENTUD"/>
    <s v="4 - SERVICIOS SOCIALES"/>
    <s v="4.5 - Protección social"/>
    <s v="4.5.09 - Juventud"/>
    <s v="2.3 - MATERIALES Y SUMINISTROS"/>
    <s v="2.3.6 - PRODUCTOS DE MINERALES, METÁLICOS Y NO METÁLICOS"/>
    <s v="N"/>
    <s v="00 - N/A"/>
    <s v="10 - FONDO GENERAL"/>
    <s v="99 - MULTIPROVINCIAL"/>
    <s v="(en blanco)"/>
    <n v="118800"/>
    <n v="9600.01"/>
  </r>
  <r>
    <s v="2026"/>
    <x v="0"/>
    <x v="0"/>
    <x v="0"/>
    <x v="0"/>
    <s v="2 - Poder Ejecutivo"/>
    <s v="0217 - MINISTERIO DE LA JUVENTUD"/>
    <s v="0001 - MINISTERIO DE LA JUVENTUD"/>
    <s v="4 - SERVICIOS SOCIALES"/>
    <s v="4.5 - Protección social"/>
    <s v="4.5.09 - Juventud"/>
    <s v="2.3 - MATERIALES Y SUMINISTROS"/>
    <s v="2.3.7 - COMBUSTIBLES, LUBRICANTES, PRODUCTOS QUÍMICOS Y CONEXOS"/>
    <s v="N"/>
    <s v="00 - N/A"/>
    <s v="10 - FONDO GENERAL"/>
    <s v="99 - MULTIPROVINCIAL"/>
    <s v="(en blanco)"/>
    <n v="13681846"/>
    <n v="6399353.7199999997"/>
  </r>
  <r>
    <s v="2026"/>
    <x v="0"/>
    <x v="0"/>
    <x v="0"/>
    <x v="0"/>
    <s v="2 - Poder Ejecutivo"/>
    <s v="0217 - MINISTERIO DE LA JUVENTUD"/>
    <s v="0001 - MINISTERIO DE LA JUVENTUD"/>
    <s v="4 - SERVICIOS SOCIALES"/>
    <s v="4.5 - Protección social"/>
    <s v="4.5.09 - Juventud"/>
    <s v="2.3 - MATERIALES Y SUMINISTROS"/>
    <s v="2.3.9 - PRODUCTOS Y ÚTILES VARIOS"/>
    <s v="N"/>
    <s v="00 - N/A"/>
    <s v="10 - FONDO GENERAL"/>
    <s v="99 - MULTIPROVINCIAL"/>
    <s v="(en blanco)"/>
    <n v="7808000"/>
    <n v="1422814.52"/>
  </r>
  <r>
    <s v="2026"/>
    <x v="0"/>
    <x v="0"/>
    <x v="0"/>
    <x v="0"/>
    <s v="2 - Poder Ejecutivo"/>
    <s v="0217 - MINISTERIO DE LA JUVENTUD"/>
    <s v="0001 - MINISTERIO DE LA JUVENTUD"/>
    <s v="4 - SERVICIOS SOCIALES"/>
    <s v="4.6 - Equidad de género"/>
    <s v="4.6.03 - Acciones para una cultura de igualdad de género."/>
    <s v="2.2 - CONTRATACIÓN DE SERVICIOS"/>
    <s v="2.2.2 - PUBLICIDAD, IMPRESIÓN Y ENCUADERNACIÓN"/>
    <s v="N"/>
    <s v="00 - N/A"/>
    <s v="10 - FONDO GENERAL"/>
    <s v="99 - MULTIPROVINCIAL"/>
    <s v="(en blanco)"/>
    <n v="2000000"/>
    <n v="529560.4"/>
  </r>
  <r>
    <s v="2026"/>
    <x v="0"/>
    <x v="0"/>
    <x v="0"/>
    <x v="0"/>
    <s v="2 - Poder Ejecutivo"/>
    <s v="0217 - MINISTERIO DE LA JUVENTUD"/>
    <s v="0001 - MINISTERIO DE LA JUVENTUD"/>
    <s v="4 - SERVICIOS SOCIALES"/>
    <s v="4.6 - Equidad de género"/>
    <s v="4.6.03 - Acciones para una cultura de igualdad de género."/>
    <s v="2.2 - CONTRATACIÓN DE SERVICIOS"/>
    <s v="2.2.3 - VIÁTICOS"/>
    <s v="N"/>
    <s v="00 - N/A"/>
    <s v="10 - FONDO GENERAL"/>
    <s v="99 - MULTIPROVINCIAL"/>
    <s v="(en blanco)"/>
    <n v="2900000"/>
    <n v="0"/>
  </r>
  <r>
    <s v="2026"/>
    <x v="0"/>
    <x v="0"/>
    <x v="0"/>
    <x v="0"/>
    <s v="2 - Poder Ejecutivo"/>
    <s v="0217 - MINISTERIO DE LA JUVENTUD"/>
    <s v="0001 - MINISTERIO DE LA JUVENTUD"/>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600000"/>
    <n v="2000000"/>
  </r>
  <r>
    <s v="2026"/>
    <x v="0"/>
    <x v="0"/>
    <x v="0"/>
    <x v="0"/>
    <s v="2 - Poder Ejecutivo"/>
    <s v="0217 - MINISTERIO DE LA JUVENTUD"/>
    <s v="0001 - MINISTERIO DE LA JUVENTUD"/>
    <s v="4 - SERVICIOS SOCIALES"/>
    <s v="4.6 - Equidad de género"/>
    <s v="4.6.03 - Acciones para una cultura de igualdad de género."/>
    <s v="2.2 - CONTRATACIÓN DE SERVICIOS"/>
    <s v="2.2.9 - OTRAS CONTRATACIONES DE SERVICIOS"/>
    <s v="N"/>
    <s v="00 - N/A"/>
    <s v="10 - FONDO GENERAL"/>
    <s v="99 - MULTIPROVINCIAL"/>
    <s v="(en blanco)"/>
    <n v="1500000"/>
    <n v="0"/>
  </r>
  <r>
    <s v="2026"/>
    <x v="0"/>
    <x v="0"/>
    <x v="0"/>
    <x v="0"/>
    <s v="2 - Poder Ejecutivo"/>
    <s v="0217 - MINISTERIO DE LA JUVENTUD"/>
    <s v="0001 - MINISTERIO DE LA JUVENTUD"/>
    <s v="4 - SERVICIOS SOCIALES"/>
    <s v="4.6 - Equidad de género"/>
    <s v="4.6.03 - Acciones para una cultura de igualdad de género."/>
    <s v="2.3 - MATERIALES Y SUMINISTROS"/>
    <s v="2.3.9 - PRODUCTOS Y ÚTILES VARIOS"/>
    <s v="N"/>
    <s v="00 - N/A"/>
    <s v="10 - FONDO GENERAL"/>
    <s v="99 - MULTIPROVINCIAL"/>
    <s v="(en blanco)"/>
    <n v="60000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0513508"/>
    <n v="1400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468207"/>
    <n v="2467854.1799999997"/>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2389447"/>
    <n v="21476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200000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5000000"/>
    <n v="1508475.85"/>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225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2000000"/>
    <n v="139295.46"/>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20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10 - FONDO GENERAL"/>
    <s v="99 - MULTIPROVINCIAL"/>
    <s v="(en blanco)"/>
    <n v="361920741"/>
    <n v="203859133.7000000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20 - FONDOS CON DESTINO ESPECÍFICO"/>
    <s v="99 - MULTIPROVINCIAL"/>
    <s v="(en blanco)"/>
    <n v="86505783"/>
    <n v="39630278"/>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2 - SOBRESUELDOS"/>
    <s v="N"/>
    <s v="00 - N/A"/>
    <s v="10 - FONDO GENERAL"/>
    <s v="99 - MULTIPROVINCIAL"/>
    <s v="(en blanco)"/>
    <n v="1075171"/>
    <n v="1073291.6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4 - GRATIFICACIONES Y BONIFICACIONES"/>
    <s v="N"/>
    <s v="00 - N/A"/>
    <s v="10 - FONDO GENERAL"/>
    <s v="99 - MULTIPROVINCIAL"/>
    <s v="(en blanco)"/>
    <n v="5431289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10 - FONDO GENERAL"/>
    <s v="99 - MULTIPROVINCIAL"/>
    <s v="(en blanco)"/>
    <n v="25298110"/>
    <n v="8323604.030000001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20 - FONDOS CON DESTINO ESPECÍFICO"/>
    <s v="99 - MULTIPROVINCIAL"/>
    <s v="(en blanco)"/>
    <n v="11458344"/>
    <n v="6075342.4100000001"/>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2 - PUBLICIDAD, IMPRESIÓN Y ENCUADERNACIÓN"/>
    <s v="N"/>
    <s v="00 - N/A"/>
    <s v="10 - FONDO GENERAL"/>
    <s v="99 - MULTIPROVINCIAL"/>
    <s v="(en blanco)"/>
    <n v="12500000"/>
    <n v="48489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5 - ALQUILERES Y RENTAS"/>
    <s v="N"/>
    <s v="00 - N/A"/>
    <s v="10 - FONDO GENERAL"/>
    <s v="99 - MULTIPROVINCIAL"/>
    <s v="(en blanco)"/>
    <n v="5000000"/>
    <n v="18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9 - OTRAS CONTRATACIONES DE SERVICIOS"/>
    <s v="N"/>
    <s v="00 - N/A"/>
    <s v="20 - FONDOS CON DESTINO ESPECÍFICO"/>
    <s v="99 - MULTIPROVINCIAL"/>
    <s v="(en blanco)"/>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1 - ALIMENTOS Y PRODUCTOS AGROFORESTALES"/>
    <s v="N"/>
    <s v="00 - N/A"/>
    <s v="20 - FONDOS CON DESTINO ESPECÍFICO"/>
    <s v="99 - MULTIPROVINCIAL"/>
    <s v="(en blanco)"/>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10 - FONDO GENERAL"/>
    <s v="99 - MULTIPROVINCIAL"/>
    <s v="(en blanco)"/>
    <n v="16000000"/>
    <n v="202488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20 - FONDOS CON DESTINO ESPECÍFICO"/>
    <s v="99 - MULTIPROVINCIAL"/>
    <s v="(en blanco)"/>
    <n v="0"/>
    <n v="1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3 - PAPEL, CARTÓN E IMPRESOS"/>
    <s v="N"/>
    <s v="00 - N/A"/>
    <s v="10 - FONDO GENERAL"/>
    <s v="99 - MULTIPROVINCIAL"/>
    <s v="(en blanco)"/>
    <n v="4500000"/>
    <n v="1409106.44"/>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4 - PRODUCTOS FARMACÉUTICOS"/>
    <s v="N"/>
    <s v="00 - N/A"/>
    <s v="10 - FONDO GENERAL"/>
    <s v="99 - MULTIPROVINCIAL"/>
    <s v="(en blanco)"/>
    <n v="15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5 - CUERO, CAUCHO Y PLÁSTICO"/>
    <s v="N"/>
    <s v="00 - N/A"/>
    <s v="20 - FONDOS CON DESTINO ESPECÍFICO"/>
    <s v="99 - MULTIPROVINCIAL"/>
    <s v="(en blanco)"/>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10 - FONDO GENERAL"/>
    <s v="99 - MULTIPROVINCIAL"/>
    <s v="(en blanco)"/>
    <n v="0"/>
    <n v="4231614.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20 - FONDOS CON DESTINO ESPECÍFICO"/>
    <s v="99 - MULTIPROVINCIAL"/>
    <s v="(en blanco)"/>
    <n v="0"/>
    <n v="126221.0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10 - FONDO GENERAL"/>
    <s v="99 - MULTIPROVINCIAL"/>
    <s v="(en blanco)"/>
    <n v="42200000"/>
    <n v="14955199.4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20 - FONDOS CON DESTINO ESPECÍFICO"/>
    <s v="99 - MULTIPROVINCIAL"/>
    <s v="(en blanco)"/>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10 - FONDO GENERAL"/>
    <s v="99 - MULTIPROVINCIAL"/>
    <s v="(en blanco)"/>
    <n v="52732"/>
    <n v="4911911.710000000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20 - FONDOS CON DESTINO ESPECÍFICO"/>
    <s v="99 - MULTIPROVINCIAL"/>
    <s v="(en blanco)"/>
    <n v="30000000"/>
    <n v="4354791.5100000007"/>
  </r>
  <r>
    <s v="2026"/>
    <x v="0"/>
    <x v="0"/>
    <x v="0"/>
    <x v="0"/>
    <s v="2 - Poder Ejecutivo"/>
    <s v="0218 - MINISTERIO DE MEDIO AMBIENTE Y RECURSOS NATURALES"/>
    <s v="0001 - MINISTERIO  DE MEDIO AMBIENTE Y RECURSOS NATURALES"/>
    <s v="2 - SERVICIOS ECONÓMICOS"/>
    <s v="2.5 - Minería, manufactura y construcción"/>
    <s v="2.5.01 - Extracción de recursos minerales"/>
    <s v="2.2 - CONTRATACIÓN DE SERVICIOS"/>
    <s v="2.2.5 - ALQUILERES Y RENTAS"/>
    <s v="N"/>
    <s v="00 - N/A"/>
    <s v="10 - FONDO GENERAL"/>
    <s v="99 - MULTIPROVINCIAL"/>
    <s v="(en blanco)"/>
    <n v="10000000"/>
    <n v="1000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10 - FONDO GENERAL"/>
    <s v="99 - MULTIPROVINCIAL"/>
    <s v="(en blanco)"/>
    <n v="275225956"/>
    <n v="162357991.03"/>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20 - FONDOS CON DESTINO ESPECÍFICO"/>
    <s v="99 - MULTIPROVINCIAL"/>
    <s v="(en blanco)"/>
    <n v="5785000"/>
    <n v="182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2 - SOBRESUELDOS"/>
    <s v="N"/>
    <s v="00 - N/A"/>
    <s v="10 - FONDO GENERAL"/>
    <s v="99 - MULTIPROVINCIAL"/>
    <s v="(en blanco)"/>
    <n v="1741353"/>
    <n v="870383.3300000000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10 - FONDO GENERAL"/>
    <s v="99 - MULTIPROVINCIAL"/>
    <s v="(en blanco)"/>
    <n v="1907197"/>
    <n v="1207865.6300000001"/>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20 - FONDOS CON DESTINO ESPECÍFICO"/>
    <s v="99 - MULTIPROVINCIAL"/>
    <s v="(en blanco)"/>
    <n v="813649"/>
    <n v="278575.03999999998"/>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2 - PUBLICIDAD, IMPRESIÓN Y ENCUADERNACIÓN"/>
    <s v="N"/>
    <s v="00 - N/A"/>
    <s v="10 - FONDO GENERAL"/>
    <s v="99 - MULTIPROVINCIAL"/>
    <s v="(en blanco)"/>
    <n v="2500000"/>
    <n v="687638.79999999993"/>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5 - ALQUILERES Y RENTAS"/>
    <s v="N"/>
    <s v="00 - N/A"/>
    <s v="10 - FONDO GENERAL"/>
    <s v="99 - MULTIPROVINCIAL"/>
    <s v="(en blanco)"/>
    <n v="2500000"/>
    <n v="1602583.1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10 - FONDO GENERAL"/>
    <s v="99 - MULTIPROVINCIAL"/>
    <s v="(en blanco)"/>
    <n v="24879727"/>
    <n v="9187516.6799999997"/>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20 - FONDOS CON DESTINO ESPECÍFICO"/>
    <s v="99 - MULTIPROVINCIAL"/>
    <s v="(en blanco)"/>
    <n v="40472317"/>
    <n v="18775000"/>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2 - SOBRESUELDOS"/>
    <s v="N"/>
    <s v="00 - N/A"/>
    <s v="10 - FONDO GENERAL"/>
    <s v="99 - MULTIPROVINCIAL"/>
    <s v="(en blanco)"/>
    <n v="6464724"/>
    <n v="3265887.820000000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10 - FONDO GENERAL"/>
    <s v="99 - MULTIPROVINCIAL"/>
    <s v="(en blanco)"/>
    <n v="6111407"/>
    <n v="1276379.3800000001"/>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20 - FONDOS CON DESTINO ESPECÍFICO"/>
    <s v="99 - MULTIPROVINCIAL"/>
    <s v="(en blanco)"/>
    <n v="4245138"/>
    <n v="2856751.6400000011"/>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2 - PUBLICIDAD, IMPRESIÓN Y ENCUADERNACIÓN"/>
    <s v="N"/>
    <s v="00 - N/A"/>
    <s v="10 - FONDO GENERAL"/>
    <s v="99 - MULTIPROVINCIAL"/>
    <s v="(en blanco)"/>
    <n v="2500000"/>
    <n v="595543.64"/>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5 - ALQUILERES Y RENTAS"/>
    <s v="N"/>
    <s v="00 - N/A"/>
    <s v="10 - FONDO GENERAL"/>
    <s v="99 - MULTIPROVINCIAL"/>
    <s v="(en blanco)"/>
    <n v="22500000"/>
    <n v="10901758.03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8 - OTROS SERVICIOS NO INCLUIDOS EN CONCEPTOS ANTERIORES"/>
    <s v="N"/>
    <s v="00 - N/A"/>
    <s v="10 - FONDO GENERAL"/>
    <s v="99 - MULTIPROVINCIAL"/>
    <s v="(en blanco)"/>
    <n v="5000000"/>
    <n v="1396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3 - MATERIALES Y SUMINISTROS"/>
    <s v="2.3.2 - TEXTILES Y VESTUARIOS"/>
    <s v="N"/>
    <s v="00 - N/A"/>
    <s v="10 - FONDO GENERAL"/>
    <s v="99 - MULTIPROVINCIAL"/>
    <s v="(en blanco)"/>
    <n v="2000000"/>
    <n v="977674.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10 - FONDO GENERAL"/>
    <s v="99 - MULTIPROVINCIAL"/>
    <s v="(en blanco)"/>
    <n v="8235582"/>
    <n v="317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20 - FONDOS CON DESTINO ESPECÍFICO"/>
    <s v="99 - MULTIPROVINCIAL"/>
    <s v="(en blanco)"/>
    <n v="1564167"/>
    <n v="18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2 - SOBRESUELDOS"/>
    <s v="N"/>
    <s v="00 - N/A"/>
    <s v="10 - FONDO GENERAL"/>
    <s v="99 - MULTIPROVINCIAL"/>
    <s v="(en blanco)"/>
    <n v="57482"/>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10 - FONDO GENERAL"/>
    <s v="99 - MULTIPROVINCIAL"/>
    <s v="(en blanco)"/>
    <n v="961948"/>
    <n v="478754.1400000000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20 - FONDOS CON DESTINO ESPECÍFICO"/>
    <s v="99 - MULTIPROVINCIAL"/>
    <s v="(en blanco)"/>
    <n v="231000"/>
    <n v="28072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7 - SERVICIOS DE CONSERVACIÓN, REPARACIONES MENORES E INSTALACIONES TEMPORALES"/>
    <s v="N"/>
    <s v="00 - N/A"/>
    <s v="10 - FONDO GENERAL"/>
    <s v="99 - MULTIPROVINCIAL"/>
    <s v="(en blanco)"/>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10000000"/>
    <n v="926987.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5 - CUERO, CAUCHO Y PLÁSTICO"/>
    <s v="N"/>
    <s v="00 - N/A"/>
    <s v="10 - FONDO GENERAL"/>
    <s v="99 - MULTIPROVINCIAL"/>
    <s v="(en blanco)"/>
    <n v="0"/>
    <n v="1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10 - FONDO GENERAL"/>
    <s v="99 - MULTIPROVINCIAL"/>
    <s v="(en blanco)"/>
    <n v="49741662"/>
    <n v="23838961.58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20 - FONDOS CON DESTINO ESPECÍFICO"/>
    <s v="99 - MULTIPROVINCIAL"/>
    <s v="(en blanco)"/>
    <n v="17681875"/>
    <n v="10047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2 - SOBRESUELDOS"/>
    <s v="N"/>
    <s v="00 - N/A"/>
    <s v="10 - FONDO GENERAL"/>
    <s v="99 - MULTIPROVINCIAL"/>
    <s v="(en blanco)"/>
    <n v="579551"/>
    <n v="579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10 - FONDO GENERAL"/>
    <s v="99 - MULTIPROVINCIAL"/>
    <s v="(en blanco)"/>
    <n v="8707171"/>
    <n v="3629130.2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20 - FONDOS CON DESTINO ESPECÍFICO"/>
    <s v="99 - MULTIPROVINCIAL"/>
    <s v="(en blanco)"/>
    <n v="1990683"/>
    <n v="1539194.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1 - SERVICIOS BÁSICOS"/>
    <s v="N"/>
    <s v="00 - N/A"/>
    <s v="10 - FONDO GENERAL"/>
    <s v="99 - MULTIPROVINCIAL"/>
    <s v="(en blanco)"/>
    <n v="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2 - PUBLICIDAD, IMPRESIÓN Y ENCUADERNACIÓN"/>
    <s v="N"/>
    <s v="00 - N/A"/>
    <s v="10 - FONDO GENERAL"/>
    <s v="99 - MULTIPROVINCIAL"/>
    <s v="(en blanco)"/>
    <n v="1000000"/>
    <n v="36863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10 - FONDO GENERAL"/>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N"/>
    <s v="00 - N/A"/>
    <s v="10 - FONDO GENERAL"/>
    <s v="99 - MULTIPROVINCIAL"/>
    <s v="(en blanco)"/>
    <n v="2500000"/>
    <n v="33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10 - FONDO GENERAL"/>
    <s v="99 - MULTIPROVINCIAL"/>
    <s v="(en blanco)"/>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20 - FONDOS CON DESTINO ESPECÍFICO"/>
    <s v="99 - MULTIPROVINCIAL"/>
    <s v="(en blanco)"/>
    <n v="6350000"/>
    <n v="882255.3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10 - FONDO GENERAL"/>
    <s v="99 - MULTIPROVINCIAL"/>
    <s v="(en blanco)"/>
    <n v="0"/>
    <n v="2092531.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20 - FONDOS CON DESTINO ESPECÍFICO"/>
    <s v="99 - MULTIPROVINCIAL"/>
    <s v="(en blanco)"/>
    <n v="3000000"/>
    <n v="1258719.89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1 - ALIMENTOS Y PRODUCTOS AGROFORESTALES"/>
    <s v="N"/>
    <s v="00 - N/A"/>
    <s v="10 - FONDO GENERAL"/>
    <s v="99 - MULTIPROVINCIAL"/>
    <s v="(en blanco)"/>
    <n v="7414000"/>
    <n v="4091090.3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2 - TEXTILES Y VESTUARIOS"/>
    <s v="N"/>
    <s v="00 - N/A"/>
    <s v="10 - FONDO GENERAL"/>
    <s v="99 - MULTIPROVINCIAL"/>
    <s v="(en blanco)"/>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5 - CUERO, CAUCHO Y PLÁSTICO"/>
    <s v="N"/>
    <s v="00 - N/A"/>
    <s v="10 - FONDO GENERAL"/>
    <s v="99 - MULTIPROVINCIAL"/>
    <s v="(en blanco)"/>
    <n v="0"/>
    <n v="6857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6 - PRODUCTOS DE MINERALES, METÁLICOS Y NO METÁLICOS"/>
    <s v="N"/>
    <s v="00 - N/A"/>
    <s v="10 - FONDO GENERAL"/>
    <s v="99 - MULTIPROVINCIAL"/>
    <s v="(en blanco)"/>
    <n v="0"/>
    <n v="9056.529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7 - COMBUSTIBLES, LUBRICANTES, PRODUCTOS QUÍMICOS Y CONEXOS"/>
    <s v="N"/>
    <s v="00 - N/A"/>
    <s v="10 - FONDO GENERAL"/>
    <s v="99 - MULTIPROVINCIAL"/>
    <s v="(en blanco)"/>
    <n v="5000000"/>
    <n v="217851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N"/>
    <s v="00 - N/A"/>
    <s v="10 - FONDO GENERAL"/>
    <s v="99 - MULTIPROVINCIAL"/>
    <s v="(en blanco)"/>
    <n v="0"/>
    <n v="532557.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4 - TRANSPORTE Y ALMACENAJE"/>
    <s v="N"/>
    <s v="00 - N/A"/>
    <s v="10 - FONDO GENERAL"/>
    <s v="99 - MULTIPROVINCIAL"/>
    <s v="(en blanco)"/>
    <n v="0"/>
    <n v="50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5 - ALQUILERES Y RENTAS"/>
    <s v="N"/>
    <s v="00 - N/A"/>
    <s v="10 - FONDO GENERAL"/>
    <s v="99 - MULTIPROVINCIAL"/>
    <s v="(en blanco)"/>
    <n v="10000000"/>
    <n v="2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6 - PRODUCTOS DE MINERALES, METÁLICOS Y NO METÁLICOS"/>
    <s v="N"/>
    <s v="00 - N/A"/>
    <s v="10 - FONDO GENERAL"/>
    <s v="99 - MULTIPROVINCIAL"/>
    <s v="(en blanco)"/>
    <n v="0"/>
    <n v="53354.420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9 - PRODUCTOS Y ÚTILES VARIOS"/>
    <s v="N"/>
    <s v="00 - N/A"/>
    <s v="10 - FONDO GENERAL"/>
    <s v="99 - MULTIPROVINCIAL"/>
    <s v="(en blanco)"/>
    <n v="0"/>
    <n v="1823076.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10 - FONDO GENERAL"/>
    <s v="99 - MULTIPROVINCIAL"/>
    <s v="(en blanco)"/>
    <n v="36332685"/>
    <n v="17906389.0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20 - FONDOS CON DESTINO ESPECÍFICO"/>
    <s v="99 - MULTIPROVINCIAL"/>
    <s v="(en blanco)"/>
    <n v="11515500"/>
    <n v="6748166.669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2 - SOBRESUELDOS"/>
    <s v="N"/>
    <s v="00 - N/A"/>
    <s v="10 - FONDO GENERAL"/>
    <s v="99 - MULTIPROVINCIAL"/>
    <s v="(en blanco)"/>
    <n v="376882"/>
    <n v="33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10 - FONDO GENERAL"/>
    <s v="99 - MULTIPROVINCIAL"/>
    <s v="(en blanco)"/>
    <n v="6306949"/>
    <n v="2319256.4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20 - FONDOS CON DESTINO ESPECÍFICO"/>
    <s v="99 - MULTIPROVINCIAL"/>
    <s v="(en blanco)"/>
    <n v="1663162"/>
    <n v="1025026.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5 - ALQUILERES Y RENTAS"/>
    <s v="N"/>
    <s v="00 - N/A"/>
    <s v="10 - FONDO GENERAL"/>
    <s v="99 - MULTIPROVINCIAL"/>
    <s v="(en blanco)"/>
    <n v="20000000"/>
    <n v="15238465.5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7 - SERVICIOS DE CONSERVACIÓN, REPARACIONES MENORES E INSTALACIONES TEMPORALES"/>
    <s v="N"/>
    <s v="00 - N/A"/>
    <s v="10 - FONDO GENERAL"/>
    <s v="99 - MULTIPROVINCIAL"/>
    <s v="(en blanco)"/>
    <n v="2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10 - FONDO GENERAL"/>
    <s v="99 - MULTIPROVINCIAL"/>
    <s v="(en blanco)"/>
    <n v="2872276"/>
    <n v="72371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2127724"/>
    <n v="304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10 - FONDO GENERAL"/>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20 - FONDOS CON DESTINO ESPECÍFICO"/>
    <s v="99 - MULTIPROVINCIAL"/>
    <s v="(en blanco)"/>
    <n v="0"/>
    <n v="521621.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3 - PAPEL, CARTÓN E IMPRESOS"/>
    <s v="N"/>
    <s v="00 - N/A"/>
    <s v="20 - FONDOS CON DESTINO ESPECÍFICO"/>
    <s v="99 - MULTIPROVINCIAL"/>
    <s v="(en blanco)"/>
    <n v="0"/>
    <n v="8968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10 - FONDO GENERAL"/>
    <s v="99 - MULTIPROVINCIAL"/>
    <s v="(en blanco)"/>
    <n v="0"/>
    <n v="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6 - PRODUCTOS DE MINERALES, METÁLICOS Y NO METÁLICOS"/>
    <s v="N"/>
    <s v="00 - N/A"/>
    <s v="20 - FONDOS CON DESTINO ESPECÍFICO"/>
    <s v="99 - MULTIPROVINCIAL"/>
    <s v="(en blanco)"/>
    <n v="0"/>
    <n v="1321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10 - FONDO GENERAL"/>
    <s v="99 - MULTIPROVINCIAL"/>
    <s v="(en blanco)"/>
    <n v="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20 - FONDOS CON DESTINO ESPECÍFICO"/>
    <s v="99 - MULTIPROVINCIAL"/>
    <s v="(en blanco)"/>
    <n v="0"/>
    <n v="4233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9 - PRODUCTOS Y ÚTILES VARIOS"/>
    <s v="N"/>
    <s v="00 - N/A"/>
    <s v="20 - FONDOS CON DESTINO ESPECÍFICO"/>
    <s v="99 - MULTIPROVINCIAL"/>
    <s v="(en blanco)"/>
    <n v="10000000"/>
    <n v="703467.809999999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40563524"/>
    <n v="226369108.8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20 - FONDOS CON DESTINO ESPECÍFICO"/>
    <s v="99 - MULTIPROVINCIAL"/>
    <s v="(en blanco)"/>
    <n v="48822998"/>
    <n v="31294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0280437"/>
    <n v="56955577.02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42173295"/>
    <n v="21515458.8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20 - FONDOS CON DESTINO ESPECÍFICO"/>
    <s v="99 - MULTIPROVINCIAL"/>
    <s v="(en blanco)"/>
    <n v="6631651"/>
    <n v="4439004.599999997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36700000"/>
    <n v="1823779.720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0"/>
    <n v="7028665.79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61000000"/>
    <n v="20253412.7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000000"/>
    <n v="4866595.979999999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45000000"/>
    <n v="16850115.9799999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0"/>
    <n v="5049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7000000"/>
    <n v="5465118.699999999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18000000"/>
    <n v="2835729.5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0"/>
    <n v="16496.4000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0"/>
    <n v="5380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5000000"/>
    <n v="40127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1000000"/>
    <n v="688729.2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20 - FONDOS CON DESTINO ESPECÍFICO"/>
    <s v="99 - MULTIPROVINCIAL"/>
    <s v="(en blanco)"/>
    <n v="1000000"/>
    <n v="705051.5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10 - FONDO GENERAL"/>
    <s v="99 - MULTIPROVINCIAL"/>
    <s v="(en blanco)"/>
    <n v="167460437"/>
    <n v="80472880.80000001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20 - FONDOS CON DESTINO ESPECÍFICO"/>
    <s v="99 - MULTIPROVINCIAL"/>
    <s v="(en blanco)"/>
    <n v="10619000"/>
    <n v="5936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2 - SOBRESUELDOS"/>
    <s v="N"/>
    <s v="00 - N/A"/>
    <s v="10 - FONDO GENERAL"/>
    <s v="99 - MULTIPROVINCIAL"/>
    <s v="(en blanco)"/>
    <n v="1064602"/>
    <n v="106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4 - GRATIFICACIONES Y BONIFICACIONES"/>
    <s v="N"/>
    <s v="00 - N/A"/>
    <s v="10 - FONDO GENERAL"/>
    <s v="99 - MULTIPROVINCIAL"/>
    <s v="(en blanco)"/>
    <n v="12869107"/>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10 - FONDO GENERAL"/>
    <s v="99 - MULTIPROVINCIAL"/>
    <s v="(en blanco)"/>
    <n v="28134827"/>
    <n v="12159276.87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20 - FONDOS CON DESTINO ESPECÍFICO"/>
    <s v="99 - MULTIPROVINCIAL"/>
    <s v="(en blanco)"/>
    <n v="1521972"/>
    <n v="910582.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2 - CONTRATACIÓN DE SERVICIOS"/>
    <s v="2.2.5 - ALQUILERES Y RENTAS"/>
    <s v="N"/>
    <s v="00 - N/A"/>
    <s v="10 - FONDO GENERAL"/>
    <s v="99 - MULTIPROVINCIAL"/>
    <s v="(en blanco)"/>
    <n v="7500000"/>
    <n v="14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N"/>
    <s v="00 - N/A"/>
    <s v="10 - FONDO GENERAL"/>
    <s v="99 - MULTIPROVINCIAL"/>
    <s v="(en blanco)"/>
    <n v="5000000"/>
    <n v="2996835.4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10 - FONDO GENERAL"/>
    <s v="99 - MULTIPROVINCIAL"/>
    <s v="(en blanco)"/>
    <n v="11076420"/>
    <n v="3621412.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20 - FONDOS CON DESTINO ESPECÍFICO"/>
    <s v="99 - MULTIPROVINCIAL"/>
    <s v="(en blanco)"/>
    <n v="7222917"/>
    <n v="4025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2 - SOBRESUELDOS"/>
    <s v="N"/>
    <s v="00 - N/A"/>
    <s v="10 - FONDO GENERAL"/>
    <s v="99 - MULTIPROVINCIAL"/>
    <s v="(en blanco)"/>
    <n v="2328348"/>
    <n v="1161987.36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10 - FONDO GENERAL"/>
    <s v="99 - MULTIPROVINCIAL"/>
    <s v="(en blanco)"/>
    <n v="2143011"/>
    <n v="460162.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20 - FONDOS CON DESTINO ESPECÍFICO"/>
    <s v="99 - MULTIPROVINCIAL"/>
    <s v="(en blanco)"/>
    <n v="1076868"/>
    <n v="615738.56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2 - PUBLICIDAD, IMPRESIÓN Y ENCUADERNACIÓN"/>
    <s v="N"/>
    <s v="00 - N/A"/>
    <s v="20 - FONDOS CON DESTINO ESPECÍFICO"/>
    <s v="99 - MULTIPROVINCIAL"/>
    <s v="(en blanco)"/>
    <n v="0"/>
    <n v="118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5 - ALQUILERES Y RENTAS"/>
    <s v="N"/>
    <s v="00 - N/A"/>
    <s v="10 - FONDO GENERAL"/>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10 - FONDO GENERAL"/>
    <s v="99 - MULTIPROVINCIAL"/>
    <s v="(en blanco)"/>
    <n v="2000000"/>
    <n v="31963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8 - OTROS SERVICIOS NO INCLUIDOS EN CONCEPTOS ANTERIORES"/>
    <s v="N"/>
    <s v="00 - N/A"/>
    <s v="20 - FONDOS CON DESTINO ESPECÍFICO"/>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9 - OTRAS CONTRATACIONES DE SERVICIOS"/>
    <s v="N"/>
    <s v="00 - N/A"/>
    <s v="20 - FONDOS CON DESTINO ESPECÍFICO"/>
    <s v="99 - MULTIPROVINCIAL"/>
    <s v="(en blanco)"/>
    <n v="23000000"/>
    <n v="1445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3 - PAPEL, CARTÓN E IMPRESOS"/>
    <s v="N"/>
    <s v="00 - N/A"/>
    <s v="10 - FONDO GENERAL"/>
    <s v="99 - MULTIPROVINCIAL"/>
    <s v="(en blanco)"/>
    <n v="0"/>
    <n v="2315.1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7 - COMBUSTIBLES, LUBRICANTES, PRODUCTOS QUÍMICOS Y CONEXOS"/>
    <s v="N"/>
    <s v="00 - N/A"/>
    <s v="10 - FONDO GENERAL"/>
    <s v="99 - MULTIPROVINCIAL"/>
    <s v="(en blanco)"/>
    <n v="0"/>
    <n v="39778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10 - FONDO GENERAL"/>
    <s v="99 - MULTIPROVINCIAL"/>
    <s v="(en blanco)"/>
    <n v="798402536"/>
    <n v="374322430.50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20 - FONDOS CON DESTINO ESPECÍFICO"/>
    <s v="99 - MULTIPROVINCIAL"/>
    <s v="(en blanco)"/>
    <n v="430335386"/>
    <n v="2273311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2 - SOBRESUELDOS"/>
    <s v="N"/>
    <s v="00 - N/A"/>
    <s v="10 - FONDO GENERAL"/>
    <s v="99 - MULTIPROVINCIAL"/>
    <s v="(en blanco)"/>
    <n v="183890550"/>
    <n v="124354751.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10 - FONDO GENERAL"/>
    <s v="99 - MULTIPROVINCIAL"/>
    <s v="(en blanco)"/>
    <n v="170424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20 - FONDOS CON DESTINO ESPECÍFICO"/>
    <s v="99 - MULTIPROVINCIAL"/>
    <s v="(en blanco)"/>
    <n v="27333664"/>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10 - FONDO GENERAL"/>
    <s v="99 - MULTIPROVINCIAL"/>
    <s v="(en blanco)"/>
    <n v="128950924"/>
    <n v="56710442.25000003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20 - FONDOS CON DESTINO ESPECÍFICO"/>
    <s v="99 - MULTIPROVINCIAL"/>
    <s v="(en blanco)"/>
    <n v="52947507"/>
    <n v="34586294.12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1 - SERVICIOS BÁSICOS"/>
    <s v="N"/>
    <s v="00 - N/A"/>
    <s v="10 - FONDO GENERAL"/>
    <s v="99 - MULTIPROVINCIAL"/>
    <s v="(en blanco)"/>
    <n v="84660000"/>
    <n v="56216691.57999999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2 - PUBLICIDAD, IMPRESIÓN Y ENCUADERNACIÓN"/>
    <s v="N"/>
    <s v="00 - N/A"/>
    <s v="10 - FONDO GENERAL"/>
    <s v="99 - MULTIPROVINCIAL"/>
    <s v="(en blanco)"/>
    <n v="6500000"/>
    <n v="2999416.8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10 - FONDO GENERAL"/>
    <s v="99 - MULTIPROVINCIAL"/>
    <s v="(en blanco)"/>
    <n v="25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20 - FONDOS CON DESTINO ESPECÍFICO"/>
    <s v="99 - MULTIPROVINCIAL"/>
    <s v="(en blanco)"/>
    <n v="70000000"/>
    <n v="25871610.14000001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10 - FONDO GENERAL"/>
    <s v="99 - MULTIPROVINCIAL"/>
    <s v="(en blanco)"/>
    <n v="4000000"/>
    <n v="237297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20 - FONDOS CON DESTINO ESPECÍFICO"/>
    <s v="99 - MULTIPROVINCIAL"/>
    <s v="(en blanco)"/>
    <n v="14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5 - ALQUILERES Y RENTAS"/>
    <s v="N"/>
    <s v="00 - N/A"/>
    <s v="10 - FONDO GENERAL"/>
    <s v="99 - MULTIPROVINCIAL"/>
    <s v="(en blanco)"/>
    <n v="27000000"/>
    <n v="38658716.510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6 - SEGUROS"/>
    <s v="N"/>
    <s v="00 - N/A"/>
    <s v="10 - FONDO GENERAL"/>
    <s v="99 - MULTIPROVINCIAL"/>
    <s v="(en blanco)"/>
    <n v="139000000"/>
    <n v="102878517.3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10 - FONDO GENERAL"/>
    <s v="99 - MULTIPROVINCIAL"/>
    <s v="(en blanco)"/>
    <n v="23000000"/>
    <n v="2021924.7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20 - FONDOS CON DESTINO ESPECÍFICO"/>
    <s v="99 - MULTIPROVINCIAL"/>
    <s v="(en blanco)"/>
    <n v="1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N"/>
    <s v="00 - N/A"/>
    <s v="10 - FONDO GENERAL"/>
    <s v="99 - MULTIPROVINCIAL"/>
    <s v="(en blanco)"/>
    <n v="23221755"/>
    <n v="5154306.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9 - OTRAS CONTRATACIONES DE SERVICIOS"/>
    <s v="N"/>
    <s v="00 - N/A"/>
    <s v="10 - FONDO GENERAL"/>
    <s v="99 - MULTIPROVINCIAL"/>
    <s v="(en blanco)"/>
    <n v="22460000"/>
    <n v="9747008.48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1 - ALIMENTOS Y PRODUCTOS AGROFORESTALES"/>
    <s v="N"/>
    <s v="00 - N/A"/>
    <s v="10 - FONDO GENERAL"/>
    <s v="99 - MULTIPROVINCIAL"/>
    <s v="(en blanco)"/>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10 - FONDO GENERAL"/>
    <s v="99 - MULTIPROVINCIAL"/>
    <s v="(en blanco)"/>
    <n v="2000000"/>
    <n v="861966.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20 - FONDOS CON DESTINO ESPECÍFICO"/>
    <s v="99 - MULTIPROVINCIAL"/>
    <s v="(en blanco)"/>
    <n v="0"/>
    <n v="1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4 - PRODUCTOS FARMACÉUTICOS"/>
    <s v="N"/>
    <s v="00 - N/A"/>
    <s v="20 - FONDOS CON DESTINO ESPECÍFICO"/>
    <s v="99 - MULTIPROVINCIAL"/>
    <s v="(en blanco)"/>
    <n v="0"/>
    <n v="1110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10 - FONDO GENERAL"/>
    <s v="99 - MULTIPROVINCIAL"/>
    <s v="(en blanco)"/>
    <n v="0"/>
    <n v="4638513.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20 - FONDOS CON DESTINO ESPECÍFICO"/>
    <s v="99 - MULTIPROVINCIAL"/>
    <s v="(en blanco)"/>
    <n v="0"/>
    <n v="4099.89999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10 - FONDO GENERAL"/>
    <s v="99 - MULTIPROVINCIAL"/>
    <s v="(en blanco)"/>
    <n v="0"/>
    <n v="17710.0099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20 - FONDOS CON DESTINO ESPECÍFICO"/>
    <s v="99 - MULTIPROVINCIAL"/>
    <s v="(en blanco)"/>
    <n v="0"/>
    <n v="52507.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10 - FONDO GENERAL"/>
    <s v="99 - MULTIPROVINCIAL"/>
    <s v="(en blanco)"/>
    <n v="72000000"/>
    <n v="34116511.92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20 - FONDOS CON DESTINO ESPECÍFICO"/>
    <s v="99 - MULTIPROVINCIAL"/>
    <s v="(en blanco)"/>
    <n v="0"/>
    <n v="681166.559999999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10 - FONDO GENERAL"/>
    <s v="99 - MULTIPROVINCIAL"/>
    <s v="(en blanco)"/>
    <n v="0"/>
    <n v="2769449.5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20 - FONDOS CON DESTINO ESPECÍFICO"/>
    <s v="99 - MULTIPROVINCIAL"/>
    <s v="(en blanco)"/>
    <n v="0"/>
    <n v="1395663.6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10 - FONDO GENERAL"/>
    <s v="99 - MULTIPROVINCIAL"/>
    <s v="(en blanco)"/>
    <n v="5281034"/>
    <n v="3726687.99"/>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20 - FONDOS CON DESTINO ESPECÍFICO"/>
    <s v="99 - MULTIPROVINCIAL"/>
    <s v="(en blanco)"/>
    <n v="6919584"/>
    <n v="313000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2 - SOBRESUELDOS"/>
    <s v="N"/>
    <s v="00 - N/A"/>
    <s v="10 - FONDO GENERAL"/>
    <s v="99 - MULTIPROVINCIAL"/>
    <s v="(en blanco)"/>
    <n v="3932064"/>
    <n v="3440820.699999999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10 - FONDO GENERAL"/>
    <s v="99 - MULTIPROVINCIAL"/>
    <s v="(en blanco)"/>
    <n v="257375"/>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20 - FONDOS CON DESTINO ESPECÍFICO"/>
    <s v="99 - MULTIPROVINCIAL"/>
    <s v="(en blanco)"/>
    <n v="2649171"/>
    <n v="469357.18000000005"/>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2 - PUBLICIDAD, IMPRESIÓN Y ENCUADERNACIÓN"/>
    <s v="N"/>
    <s v="00 - N/A"/>
    <s v="10 - FONDO GENERAL"/>
    <s v="99 - MULTIPROVINCIAL"/>
    <s v="(en blanco)"/>
    <n v="2000000"/>
    <n v="724225"/>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3 - VIÁTICO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4 - TRANSPORTE Y ALMACENAJE"/>
    <s v="N"/>
    <s v="00 - N/A"/>
    <s v="10 - FONDO GENERAL"/>
    <s v="99 - MULTIPROVINCIAL"/>
    <s v="(en blanco)"/>
    <n v="0"/>
    <n v="5271499.3499999996"/>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5 - ALQUILERES Y RENTAS"/>
    <s v="N"/>
    <s v="00 - N/A"/>
    <s v="10 - FONDO GENERAL"/>
    <s v="99 - MULTIPROVINCIAL"/>
    <s v="(en blanco)"/>
    <n v="169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10 - FONDO GENERAL"/>
    <s v="99 - MULTIPROVINCIAL"/>
    <s v="(en blanco)"/>
    <n v="60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8 - OTROS SERVICIOS NO INCLUIDOS EN CONCEPTOS ANTERIORE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10 - FONDO GENERAL"/>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7 - COMBUSTIBLES, LUBRICANTES, PRODUCTOS QUÍMICOS Y CONEXO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10 - FONDO GENERAL"/>
    <s v="99 - MULTIPROVINCIAL"/>
    <s v="(en blanco)"/>
    <n v="0"/>
    <n v="102306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70 - DONACION EXTERNA"/>
    <s v="99 - MULTIPROVINCIAL"/>
    <s v="(en blanco)"/>
    <n v="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10 - FONDO GENERAL"/>
    <s v="99 - MULTIPROVINCIAL"/>
    <s v="(en blanco)"/>
    <n v="10436674"/>
    <n v="615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20 - FONDOS CON DESTINO ESPECÍFICO"/>
    <s v="99 - MULTIPROVINCIAL"/>
    <s v="(en blanco)"/>
    <n v="44517667"/>
    <n v="2277575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2 - SOBRESUELDOS"/>
    <s v="N"/>
    <s v="00 - N/A"/>
    <s v="10 - FONDO GENERAL"/>
    <s v="99 - MULTIPROVINCIAL"/>
    <s v="(en blanco)"/>
    <n v="3582250"/>
    <n v="1780416.67"/>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10 - FONDO GENERAL"/>
    <s v="99 - MULTIPROVINCIAL"/>
    <s v="(en blanco)"/>
    <n v="6143465"/>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20 - FONDOS CON DESTINO ESPECÍFICO"/>
    <s v="99 - MULTIPROVINCIAL"/>
    <s v="(en blanco)"/>
    <n v="6162273"/>
    <n v="3454010.9999999986"/>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2 - PUBLICIDAD, IMPRESIÓN Y ENCUADERNACIÓN"/>
    <s v="N"/>
    <s v="00 - N/A"/>
    <s v="10 - FONDO GENERAL"/>
    <s v="99 - MULTIPROVINCIAL"/>
    <s v="(en blanco)"/>
    <n v="6000000"/>
    <n v="352554.5"/>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5 - ALQUILERES Y RENTAS"/>
    <s v="N"/>
    <s v="00 - N/A"/>
    <s v="10 - FONDO GENERAL"/>
    <s v="99 - MULTIPROVINCIAL"/>
    <s v="(en blanco)"/>
    <n v="0"/>
    <n v="6500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10 - FONDO GENERAL"/>
    <s v="99 - MULTIPROVINCIAL"/>
    <s v="(en blanco)"/>
    <n v="20000000"/>
    <n v="54135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20 - FONDOS CON DESTINO ESPECÍFICO"/>
    <s v="99 - MULTIPROVINCIAL"/>
    <s v="(en blanco)"/>
    <n v="1000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9 - OTRAS CONTRATACIONES DE SERVICIOS"/>
    <s v="N"/>
    <s v="00 - N/A"/>
    <s v="10 - FONDO GENERAL"/>
    <s v="99 - MULTIPROVINCIAL"/>
    <s v="(en blanco)"/>
    <n v="0"/>
    <n v="841865.7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10 - FONDO GENERAL"/>
    <s v="99 - MULTIPROVINCIAL"/>
    <s v="(en blanco)"/>
    <n v="18729048"/>
    <n v="90065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20 - FONDOS CON DESTINO ESPECÍFICO"/>
    <s v="99 - MULTIPROVINCIAL"/>
    <s v="(en blanco)"/>
    <n v="13635000"/>
    <n v="111170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2 - SOBRESUELDOS"/>
    <s v="N"/>
    <s v="00 - N/A"/>
    <s v="10 - FONDO GENERAL"/>
    <s v="99 - MULTIPROVINCIAL"/>
    <s v="(en blanco)"/>
    <n v="3986664"/>
    <n v="1993083.3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4 - GRATIFICACIONES Y BONIFICACIONES"/>
    <s v="N"/>
    <s v="00 - N/A"/>
    <s v="10 - FONDO GENERAL"/>
    <s v="99 - MULTIPROVINCIAL"/>
    <s v="(en blanco)"/>
    <n v="1993332"/>
    <n v="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3669326"/>
    <n v="1338674.31"/>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20 - FONDOS CON DESTINO ESPECÍFICO"/>
    <s v="99 - MULTIPROVINCIAL"/>
    <s v="(en blanco)"/>
    <n v="0"/>
    <n v="1681728.0600000003"/>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3688500"/>
    <n v="20684766.670000002"/>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713000"/>
    <n v="7800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5745572"/>
    <n v="3116621.8399999994"/>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25500"/>
    <n v="5092909.3099999987"/>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0"/>
    <n v="23912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999000"/>
    <n v="8460890.8599999994"/>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328428"/>
    <n v="846742.35"/>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0"/>
    <n v="2218177.16"/>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71475426"/>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40000000"/>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0"/>
    <n v="1600000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500000"/>
    <n v="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9 - OTRAS CONTRATACIONES DE SERVICIOS"/>
    <s v="N"/>
    <s v="00 - N/A"/>
    <s v="10 - FONDO GENERAL"/>
    <s v="99 - MULTIPROVINCIAL"/>
    <s v="(en blanco)"/>
    <n v="30000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1 - REMUNERACIONES"/>
    <s v="N"/>
    <s v="00 - N/A"/>
    <s v="10 - FONDO GENERAL"/>
    <s v="99 - MULTIPROVINCIAL"/>
    <s v="(en blanco)"/>
    <n v="731188903"/>
    <n v="368645606.22000009"/>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2 - SOBRESUELDOS"/>
    <s v="N"/>
    <s v="00 - N/A"/>
    <s v="10 - FONDO GENERAL"/>
    <s v="99 - MULTIPROVINCIAL"/>
    <s v="(en blanco)"/>
    <n v="117539127"/>
    <n v="57951257.599999994"/>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4 - GRATIFICACIONES Y BONIFICACIONES"/>
    <s v="N"/>
    <s v="00 - N/A"/>
    <s v="10 - FONDO GENERAL"/>
    <s v="99 - MULTIPROVINCIAL"/>
    <s v="(en blanco)"/>
    <n v="55462922"/>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5 - CONTRIBUCIONES A LA SEGURIDAD SOCIAL"/>
    <s v="N"/>
    <s v="00 - N/A"/>
    <s v="10 - FONDO GENERAL"/>
    <s v="99 - MULTIPROVINCIAL"/>
    <s v="(en blanco)"/>
    <n v="97633069"/>
    <n v="54897422.430000015"/>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1 - SERVICIOS BÁSICOS"/>
    <s v="N"/>
    <s v="00 - N/A"/>
    <s v="10 - FONDO GENERAL"/>
    <s v="99 - MULTIPROVINCIAL"/>
    <s v="(en blanco)"/>
    <n v="28250000"/>
    <n v="12659595.96999999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10 - FONDO GENERAL"/>
    <s v="99 - MULTIPROVINCIAL"/>
    <s v="(en blanco)"/>
    <n v="15328000"/>
    <n v="361666.68999999994"/>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20 - FONDOS CON DESTINO ESPECÍFICO"/>
    <s v="99 - MULTIPROVINCIAL"/>
    <s v="(en blanco)"/>
    <n v="3000000"/>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3 - VIÁTICOS"/>
    <s v="N"/>
    <s v="00 - N/A"/>
    <s v="10 - FONDO GENERAL"/>
    <s v="99 - MULTIPROVINCIAL"/>
    <s v="(en blanco)"/>
    <n v="21945351"/>
    <n v="670035.4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10 - FONDO GENERAL"/>
    <s v="99 - MULTIPROVINCIAL"/>
    <s v="(en blanco)"/>
    <n v="6443915"/>
    <n v="550676.51"/>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20 - FONDOS CON DESTINO ESPECÍFICO"/>
    <s v="99 - MULTIPROVINCIAL"/>
    <s v="(en blanco)"/>
    <n v="0"/>
    <n v="60000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5 - ALQUILERES Y RENTAS"/>
    <s v="N"/>
    <s v="00 - N/A"/>
    <s v="10 - FONDO GENERAL"/>
    <s v="99 - MULTIPROVINCIAL"/>
    <s v="(en blanco)"/>
    <n v="55435076"/>
    <n v="8831128.809999998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6 - SEGUROS"/>
    <s v="N"/>
    <s v="00 - N/A"/>
    <s v="10 - FONDO GENERAL"/>
    <s v="99 - MULTIPROVINCIAL"/>
    <s v="(en blanco)"/>
    <n v="37065303"/>
    <n v="13394274.13999999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10 - FONDO GENERAL"/>
    <s v="99 - MULTIPROVINCIAL"/>
    <s v="(en blanco)"/>
    <n v="2093125"/>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4750000"/>
    <n v="2033046.98"/>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8 - OTROS SERVICIOS NO INCLUIDOS EN CONCEPTOS ANTERIORES"/>
    <s v="N"/>
    <s v="00 - N/A"/>
    <s v="10 - FONDO GENERAL"/>
    <s v="99 - MULTIPROVINCIAL"/>
    <s v="(en blanco)"/>
    <n v="314854278"/>
    <n v="78258640.54999999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9 - OTRAS CONTRATACIONES DE SERVICIOS"/>
    <s v="N"/>
    <s v="00 - N/A"/>
    <s v="10 - FONDO GENERAL"/>
    <s v="99 - MULTIPROVINCIAL"/>
    <s v="(en blanco)"/>
    <n v="7246602"/>
    <n v="24800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10 - FONDO GENERAL"/>
    <s v="99 - MULTIPROVINCIAL"/>
    <s v="(en blanco)"/>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20 - FONDOS CON DESTINO ESPECÍFICO"/>
    <s v="99 - MULTIPROVINCIAL"/>
    <s v="(en blanco)"/>
    <n v="4350000"/>
    <n v="1992067.76"/>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10 - FONDO GENERAL"/>
    <s v="99 - MULTIPROVINCIAL"/>
    <s v="(en blanco)"/>
    <n v="23123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20 - FONDOS CON DESTINO ESPECÍFICO"/>
    <s v="99 - MULTIPROVINCIAL"/>
    <s v="(en blanco)"/>
    <n v="6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10 - FONDO GENERAL"/>
    <s v="99 - MULTIPROVINCIAL"/>
    <s v="(en blanco)"/>
    <n v="3782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20 - FONDOS CON DESTINO ESPECÍFICO"/>
    <s v="99 - MULTIPROVINCIAL"/>
    <s v="(en blanco)"/>
    <n v="8650000"/>
    <n v="1906707.720000000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4 - PRODUCTOS FARMACÉUTICOS"/>
    <s v="N"/>
    <s v="00 - N/A"/>
    <s v="10 - FONDO GENERAL"/>
    <s v="99 - MULTIPROVINCIAL"/>
    <s v="(en blanco)"/>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5 - CUERO, CAUCHO Y PLÁSTICO"/>
    <s v="N"/>
    <s v="00 - N/A"/>
    <s v="20 - FONDOS CON DESTINO ESPECÍFICO"/>
    <s v="99 - MULTIPROVINCIAL"/>
    <s v="(en blanco)"/>
    <n v="3450000"/>
    <n v="642434.6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10 - FONDO GENERAL"/>
    <s v="99 - MULTIPROVINCIAL"/>
    <s v="(en blanco)"/>
    <n v="179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20 - FONDOS CON DESTINO ESPECÍFICO"/>
    <s v="99 - MULTIPROVINCIAL"/>
    <s v="(en blanco)"/>
    <n v="1600000"/>
    <n v="57842.1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10 - FONDO GENERAL"/>
    <s v="99 - MULTIPROVINCIAL"/>
    <s v="(en blanco)"/>
    <n v="79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20 - FONDOS CON DESTINO ESPECÍFICO"/>
    <s v="99 - MULTIPROVINCIAL"/>
    <s v="(en blanco)"/>
    <n v="1300000"/>
    <n v="320769.1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10 - FONDO GENERAL"/>
    <s v="99 - MULTIPROVINCIAL"/>
    <s v="(en blanco)"/>
    <n v="2442757"/>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20 - FONDOS CON DESTINO ESPECÍFICO"/>
    <s v="99 - MULTIPROVINCIAL"/>
    <s v="(en blanco)"/>
    <n v="42400000"/>
    <n v="3468687.6300000004"/>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2 - CONTRATACIÓN DE SERVICIOS"/>
    <s v="2.2.9 - OTRAS CONTRATACIONES DE SERVICIOS"/>
    <s v="N"/>
    <s v="00 - N/A"/>
    <s v="10 - FONDO GENERAL"/>
    <s v="99 - MULTIPROVINCIAL"/>
    <s v="(en blanco)"/>
    <n v="153450"/>
    <n v="0"/>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3 - MATERIALES Y SUMINISTROS"/>
    <s v="2.3.2 - TEXTILES Y VESTUARIOS"/>
    <s v="N"/>
    <s v="00 - N/A"/>
    <s v="10 - FONDO GENERAL"/>
    <s v="99 - MULTIPROVINCIAL"/>
    <s v="(en blanco)"/>
    <n v="4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1 - REMUNERACIONES"/>
    <s v="N"/>
    <s v="00 - N/A"/>
    <s v="10 - FONDO GENERAL"/>
    <s v="99 - MULTIPROVINCIAL"/>
    <s v="(en blanco)"/>
    <n v="673995954"/>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10 - FONDO GENERAL"/>
    <s v="99 - MULTIPROVINCIAL"/>
    <s v="(en blanco)"/>
    <n v="57566548"/>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20 - FONDOS CON DESTINO ESPECÍFICO"/>
    <s v="99 - MULTIPROVINCIAL"/>
    <s v="(en blanco)"/>
    <n v="3605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3 - DIETAS Y GASTOS DE REPRESENTACIÓN"/>
    <s v="N"/>
    <s v="00 - N/A"/>
    <s v="10 - FONDO GENERAL"/>
    <s v="99 - MULTIPROVINCIAL"/>
    <s v="(en blanco)"/>
    <n v="180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4 - GRATIFICACIONES Y BONIFICACIONES"/>
    <s v="N"/>
    <s v="00 - N/A"/>
    <s v="10 - FONDO GENERAL"/>
    <s v="99 - MULTIPROVINCIAL"/>
    <s v="(en blanco)"/>
    <n v="20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5 - CONTRIBUCIONES A LA SEGURIDAD SOCIAL"/>
    <s v="N"/>
    <s v="00 - N/A"/>
    <s v="10 - FONDO GENERAL"/>
    <s v="99 - MULTIPROVINCIAL"/>
    <s v="(en blanco)"/>
    <n v="99091436"/>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1 - SERVICIOS BÁSICOS"/>
    <s v="N"/>
    <s v="00 - N/A"/>
    <s v="20 - FONDOS CON DESTINO ESPECÍFICO"/>
    <s v="99 - MULTIPROVINCIAL"/>
    <s v="(en blanco)"/>
    <n v="998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2 - PUBLICIDAD, IMPRESIÓN Y ENCUADERNACIÓN"/>
    <s v="N"/>
    <s v="00 - N/A"/>
    <s v="20 - FONDOS CON DESTINO ESPECÍFICO"/>
    <s v="99 - MULTIPROVINCIAL"/>
    <s v="(en blanco)"/>
    <n v="104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3 - VIÁTICOS"/>
    <s v="N"/>
    <s v="00 - N/A"/>
    <s v="10 - FONDO GENERAL"/>
    <s v="99 - MULTIPROVINCIAL"/>
    <s v="(en blanco)"/>
    <n v="70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4 - TRANSPORTE Y ALMACENAJE"/>
    <s v="N"/>
    <s v="00 - N/A"/>
    <s v="10 - FONDO GENERAL"/>
    <s v="99 - MULTIPROVINCIAL"/>
    <s v="(en blanco)"/>
    <n v="46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5 - ALQUILERES Y RENTAS"/>
    <s v="N"/>
    <s v="00 - N/A"/>
    <s v="20 - FONDOS CON DESTINO ESPECÍFICO"/>
    <s v="99 - MULTIPROVINCIAL"/>
    <s v="(en blanco)"/>
    <n v="100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6 - SEGUROS"/>
    <s v="N"/>
    <s v="00 - N/A"/>
    <s v="10 - FONDO GENERAL"/>
    <s v="99 - MULTIPROVINCIAL"/>
    <s v="(en blanco)"/>
    <n v="14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04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10 - FONDO GENERAL"/>
    <s v="99 - MULTIPROVINCIAL"/>
    <s v="(en blanco)"/>
    <n v="3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20 - FONDOS CON DESTINO ESPECÍFICO"/>
    <s v="99 - MULTIPROVINCIAL"/>
    <s v="(en blanco)"/>
    <n v="124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10 - FONDO GENERAL"/>
    <s v="99 - MULTIPROVINCIAL"/>
    <s v="(en blanco)"/>
    <n v="350000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20 - FONDOS CON DESTINO ESPECÍFICO"/>
    <s v="99 - MULTIPROVINCIAL"/>
    <s v="(en blanco)"/>
    <n v="50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1 - ALIMENTOS Y PRODUCTOS AGROFORESTALES"/>
    <s v="N"/>
    <s v="00 - N/A"/>
    <s v="20 - FONDOS CON DESTINO ESPECÍFICO"/>
    <s v="99 - MULTIPROVINCIAL"/>
    <s v="(en blanco)"/>
    <n v="22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2 - TEXTILES Y VESTUARIOS"/>
    <s v="N"/>
    <s v="00 - N/A"/>
    <s v="20 - FONDOS CON DESTINO ESPECÍFICO"/>
    <s v="99 - MULTIPROVINCIAL"/>
    <s v="(en blanco)"/>
    <n v="25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3 - PAPEL, CARTÓN E IMPRESOS"/>
    <s v="N"/>
    <s v="00 - N/A"/>
    <s v="20 - FONDOS CON DESTINO ESPECÍFICO"/>
    <s v="99 - MULTIPROVINCIAL"/>
    <s v="(en blanco)"/>
    <n v="10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4 - PRODUCTOS FARMACÉUTICOS"/>
    <s v="N"/>
    <s v="00 - N/A"/>
    <s v="20 - FONDOS CON DESTINO ESPECÍFICO"/>
    <s v="99 - MULTIPROVINCIAL"/>
    <s v="(en blanco)"/>
    <n v="3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5 - CUERO, CAUCHO Y PLÁSTICO"/>
    <s v="N"/>
    <s v="00 - N/A"/>
    <s v="10 - FONDO GENERAL"/>
    <s v="99 - MULTIPROVINCIAL"/>
    <s v="(en blanco)"/>
    <n v="446062"/>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6 - PRODUCTOS DE MINERALES, METÁLICOS Y NO METÁLICOS"/>
    <s v="N"/>
    <s v="00 - N/A"/>
    <s v="20 - FONDOS CON DESTINO ESPECÍFICO"/>
    <s v="99 - MULTIPROVINCIAL"/>
    <s v="(en blanco)"/>
    <n v="23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7 - COMBUSTIBLES, LUBRICANTES, PRODUCTOS QUÍMICOS Y CONEXOS"/>
    <s v="N"/>
    <s v="00 - N/A"/>
    <s v="20 - FONDOS CON DESTINO ESPECÍFICO"/>
    <s v="99 - MULTIPROVINCIAL"/>
    <s v="(en blanco)"/>
    <n v="2190000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9 - PRODUCTOS Y ÚTILES VARIOS"/>
    <s v="N"/>
    <s v="00 - N/A"/>
    <s v="20 - FONDOS CON DESTINO ESPECÍFICO"/>
    <s v="99 - MULTIPROVINCIAL"/>
    <s v="(en blanco)"/>
    <n v="1680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1 - REMUNERACIONES"/>
    <s v="N"/>
    <s v="00 - N/A"/>
    <s v="10 - FONDO GENERAL"/>
    <s v="99 - MULTIPROVINCIAL"/>
    <s v="(en blanco)"/>
    <n v="0"/>
    <n v="354454828.75000006"/>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10 - FONDO GENERAL"/>
    <s v="99 - MULTIPROVINCIAL"/>
    <s v="(en blanco)"/>
    <n v="0"/>
    <n v="40739129.380000003"/>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20 - FONDOS CON DESTINO ESPECÍFICO"/>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3 - DIETAS Y GASTOS DE REPRESENTACIÓN"/>
    <s v="N"/>
    <s v="00 - N/A"/>
    <s v="10 - FONDO GENERAL"/>
    <s v="99 - MULTIPROVINCIAL"/>
    <s v="(en blanco)"/>
    <n v="0"/>
    <n v="8644.2000000000007"/>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4 - GRATIFICACIONES Y BONIFICACIONES"/>
    <s v="N"/>
    <s v="00 - N/A"/>
    <s v="10 - FONDO GENERAL"/>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5 - CONTRIBUCIONES A LA SEGURIDAD SOCIAL"/>
    <s v="N"/>
    <s v="00 - N/A"/>
    <s v="10 - FONDO GENERAL"/>
    <s v="99 - MULTIPROVINCIAL"/>
    <s v="(en blanco)"/>
    <n v="0"/>
    <n v="53349100.93"/>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1 - SERVICIOS BÁSICOS"/>
    <s v="N"/>
    <s v="00 - N/A"/>
    <s v="20 - FONDOS CON DESTINO ESPECÍFICO"/>
    <s v="99 - MULTIPROVINCIAL"/>
    <s v="(en blanco)"/>
    <n v="0"/>
    <n v="54235769.139999993"/>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2 - PUBLICIDAD, IMPRESIÓN Y ENCUADERNACIÓN"/>
    <s v="N"/>
    <s v="00 - N/A"/>
    <s v="20 - FONDOS CON DESTINO ESPECÍFICO"/>
    <s v="99 - MULTIPROVINCIAL"/>
    <s v="(en blanco)"/>
    <n v="0"/>
    <n v="1458932.9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3 - VIÁTICOS"/>
    <s v="N"/>
    <s v="00 - N/A"/>
    <s v="10 - FONDO GENERAL"/>
    <s v="99 - MULTIPROVINCIAL"/>
    <s v="(en blanco)"/>
    <n v="0"/>
    <n v="1045541"/>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4 - TRANSPORTE Y ALMACENAJE"/>
    <s v="N"/>
    <s v="00 - N/A"/>
    <s v="10 - FONDO GENERAL"/>
    <s v="99 - MULTIPROVINCIAL"/>
    <s v="(en blanco)"/>
    <n v="0"/>
    <n v="355782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10 - FONDO GENERAL"/>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20 - FONDOS CON DESTINO ESPECÍFICO"/>
    <s v="99 - MULTIPROVINCIAL"/>
    <s v="(en blanco)"/>
    <n v="0"/>
    <n v="37998004.92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6 - SEGUROS"/>
    <s v="N"/>
    <s v="00 - N/A"/>
    <s v="10 - FONDO GENERAL"/>
    <s v="99 - MULTIPROVINCIAL"/>
    <s v="(en blanco)"/>
    <n v="0"/>
    <n v="10949178.67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10 - FONDO GENERAL"/>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20 - FONDOS CON DESTINO ESPECÍFICO"/>
    <s v="99 - MULTIPROVINCIAL"/>
    <s v="(en blanco)"/>
    <n v="0"/>
    <n v="937495.29"/>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10 - FONDO GENERAL"/>
    <s v="99 - MULTIPROVINCIAL"/>
    <s v="(en blanco)"/>
    <n v="0"/>
    <n v="472975.97"/>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20 - FONDOS CON DESTINO ESPECÍFICO"/>
    <s v="99 - MULTIPROVINCIAL"/>
    <s v="(en blanco)"/>
    <n v="0"/>
    <n v="5962385.09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10 - FONDO GENERAL"/>
    <s v="99 - MULTIPROVINCIAL"/>
    <s v="(en blanco)"/>
    <n v="0"/>
    <n v="30000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20 - FONDOS CON DESTINO ESPECÍFICO"/>
    <s v="99 - MULTIPROVINCIAL"/>
    <s v="(en blanco)"/>
    <n v="0"/>
    <n v="240291.9"/>
  </r>
  <r>
    <s v="2026"/>
    <x v="0"/>
    <x v="0"/>
    <x v="0"/>
    <x v="0"/>
    <s v="2 - Poder Ejecutivo"/>
    <s v="0219 - MINISTERIO DE EDUCACIÓN SUPERIOR CIENCIA Y TECNOLOGÍA"/>
    <s v="0002 - INSTITUTO TECNOLÓGICO DE LAS AMÉRICAS"/>
    <s v="4 - SERVICIOS SOCIALES"/>
    <s v="4.4 - Educación"/>
    <s v="4.4.06 - Educación técnica"/>
    <s v="2.3 - MATERIALES Y SUMINISTROS"/>
    <s v="2.3.1 - ALIMENTOS Y PRODUCTOS AGROFORESTALES"/>
    <s v="N"/>
    <s v="00 - N/A"/>
    <s v="20 - FONDOS CON DESTINO ESPECÍFICO"/>
    <s v="99 - MULTIPROVINCIAL"/>
    <s v="(en blanco)"/>
    <n v="0"/>
    <n v="1000527.2"/>
  </r>
  <r>
    <s v="2026"/>
    <x v="0"/>
    <x v="0"/>
    <x v="0"/>
    <x v="0"/>
    <s v="2 - Poder Ejecutivo"/>
    <s v="0219 - MINISTERIO DE EDUCACIÓN SUPERIOR CIENCIA Y TECNOLOGÍA"/>
    <s v="0002 - INSTITUTO TECNOLÓGICO DE LAS AMÉRICAS"/>
    <s v="4 - SERVICIOS SOCIALES"/>
    <s v="4.4 - Educación"/>
    <s v="4.4.06 - Educación técnica"/>
    <s v="2.3 - MATERIALES Y SUMINISTROS"/>
    <s v="2.3.2 - TEXTILES Y VESTUARIOS"/>
    <s v="N"/>
    <s v="00 - N/A"/>
    <s v="20 - FONDOS CON DESTINO ESPECÍFICO"/>
    <s v="99 - MULTIPROVINCIAL"/>
    <s v="(en blanco)"/>
    <n v="0"/>
    <n v="1445358.4"/>
  </r>
  <r>
    <s v="2026"/>
    <x v="0"/>
    <x v="0"/>
    <x v="0"/>
    <x v="0"/>
    <s v="2 - Poder Ejecutivo"/>
    <s v="0219 - MINISTERIO DE EDUCACIÓN SUPERIOR CIENCIA Y TECNOLOGÍA"/>
    <s v="0002 - INSTITUTO TECNOLÓGICO DE LAS AMÉRICAS"/>
    <s v="4 - SERVICIOS SOCIALES"/>
    <s v="4.4 - Educación"/>
    <s v="4.4.06 - Educación técnica"/>
    <s v="2.3 - MATERIALES Y SUMINISTROS"/>
    <s v="2.3.3 - PAPEL, CARTÓN E IMPRESOS"/>
    <s v="N"/>
    <s v="00 - N/A"/>
    <s v="20 - FONDOS CON DESTINO ESPECÍFICO"/>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4 - PRODUCTOS FARMACÉUTICOS"/>
    <s v="N"/>
    <s v="00 - N/A"/>
    <s v="20 - FONDOS CON DESTINO ESPECÍFICO"/>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10 - FONDO GENERAL"/>
    <s v="99 - MULTIPROVINCIAL"/>
    <s v="(en blanco)"/>
    <n v="0"/>
    <n v="109756.09"/>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20 - FONDOS CON DESTINO ESPECÍFICO"/>
    <s v="99 - MULTIPROVINCIAL"/>
    <s v="(en blanco)"/>
    <n v="0"/>
    <n v="59236"/>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10 - FONDO GENERAL"/>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20 - FONDOS CON DESTINO ESPECÍFICO"/>
    <s v="99 - MULTIPROVINCIAL"/>
    <s v="(en blanco)"/>
    <n v="0"/>
    <n v="332531.92999999993"/>
  </r>
  <r>
    <s v="2026"/>
    <x v="0"/>
    <x v="0"/>
    <x v="0"/>
    <x v="0"/>
    <s v="2 - Poder Ejecutivo"/>
    <s v="0219 - MINISTERIO DE EDUCACIÓN SUPERIOR CIENCIA Y TECNOLOGÍA"/>
    <s v="0002 - INSTITUTO TECNOLÓGICO DE LAS AMÉRICAS"/>
    <s v="4 - SERVICIOS SOCIALES"/>
    <s v="4.4 - Educación"/>
    <s v="4.4.06 - Educación técnica"/>
    <s v="2.3 - MATERIALES Y SUMINISTROS"/>
    <s v="2.3.7 - COMBUSTIBLES, LUBRICANTES, PRODUCTOS QUÍMICOS Y CONEXOS"/>
    <s v="N"/>
    <s v="00 - N/A"/>
    <s v="20 - FONDOS CON DESTINO ESPECÍFICO"/>
    <s v="99 - MULTIPROVINCIAL"/>
    <s v="(en blanco)"/>
    <n v="0"/>
    <n v="5709563.6799999997"/>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10 - FONDO GENERAL"/>
    <s v="99 - MULTIPROVINCIAL"/>
    <s v="(en blanco)"/>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20 - FONDOS CON DESTINO ESPECÍFICO"/>
    <s v="99 - MULTIPROVINCIAL"/>
    <s v="(en blanco)"/>
    <n v="0"/>
    <n v="8401609.7799999993"/>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1 - REMUNERACIONES"/>
    <s v="N"/>
    <s v="00 - N/A"/>
    <s v="10 - FONDO GENERAL"/>
    <s v="99 - MULTIPROVINCIAL"/>
    <s v="(en blanco)"/>
    <n v="492957960"/>
    <n v="258325295.96999994"/>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2 - SOBRESUELDOS"/>
    <s v="N"/>
    <s v="00 - N/A"/>
    <s v="10 - FONDO GENERAL"/>
    <s v="99 - MULTIPROVINCIAL"/>
    <s v="(en blanco)"/>
    <n v="71341447"/>
    <n v="33357265.28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4 - GRATIFICACIONES Y BONIFICACIONES"/>
    <s v="N"/>
    <s v="00 - N/A"/>
    <s v="10 - FONDO GENERAL"/>
    <s v="99 - MULTIPROVINCIAL"/>
    <s v="(en blanco)"/>
    <n v="101000"/>
    <n v="0"/>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5 - CONTRIBUCIONES A LA SEGURIDAD SOCIAL"/>
    <s v="N"/>
    <s v="00 - N/A"/>
    <s v="10 - FONDO GENERAL"/>
    <s v="99 - MULTIPROVINCIAL"/>
    <s v="(en blanco)"/>
    <n v="72700000"/>
    <n v="37801394.849999987"/>
  </r>
  <r>
    <s v="2026"/>
    <x v="0"/>
    <x v="0"/>
    <x v="0"/>
    <x v="0"/>
    <s v="2 - Poder Ejecutivo"/>
    <s v="0219 - MINISTERIO DE EDUCACIÓN SUPERIOR CIENCIA Y TECNOLOGÍA"/>
    <s v="0003 - INSTITUTO TECNICO SUPERIOR COMUNITARIO"/>
    <s v="4 - SERVICIOS SOCIALES"/>
    <s v="4.4 - Educación"/>
    <s v="4.4.04 - Educación superior"/>
    <s v="2.2 - CONTRATACIÓN DE SERVICIOS"/>
    <s v="2.2.1 - SERVICIOS BÁSICOS"/>
    <s v="N"/>
    <s v="00 - N/A"/>
    <s v="10 - FONDO GENERAL"/>
    <s v="99 - MULTIPROVINCIAL"/>
    <s v="(en blanco)"/>
    <n v="32592728"/>
    <n v="16540974.29999999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2 - PUBLICIDAD, IMPRESIÓN Y ENCUADERNACIÓN"/>
    <s v="N"/>
    <s v="00 - N/A"/>
    <s v="10 - FONDO GENERAL"/>
    <s v="99 - MULTIPROVINCIAL"/>
    <s v="(en blanco)"/>
    <n v="2900000"/>
    <n v="513716.34999999992"/>
  </r>
  <r>
    <s v="2026"/>
    <x v="0"/>
    <x v="0"/>
    <x v="0"/>
    <x v="0"/>
    <s v="2 - Poder Ejecutivo"/>
    <s v="0219 - MINISTERIO DE EDUCACIÓN SUPERIOR CIENCIA Y TECNOLOGÍA"/>
    <s v="0003 - INSTITUTO TECNICO SUPERIOR COMUNITARIO"/>
    <s v="4 - SERVICIOS SOCIALES"/>
    <s v="4.4 - Educación"/>
    <s v="4.4.04 - Educación superior"/>
    <s v="2.2 - CONTRATACIÓN DE SERVICIOS"/>
    <s v="2.2.3 - VIÁTICOS"/>
    <s v="N"/>
    <s v="00 - N/A"/>
    <s v="10 - FONDO GENERAL"/>
    <s v="99 - MULTIPROVINCIAL"/>
    <s v="(en blanco)"/>
    <n v="1900000"/>
    <n v="1951504.9899999998"/>
  </r>
  <r>
    <s v="2026"/>
    <x v="0"/>
    <x v="0"/>
    <x v="0"/>
    <x v="0"/>
    <s v="2 - Poder Ejecutivo"/>
    <s v="0219 - MINISTERIO DE EDUCACIÓN SUPERIOR CIENCIA Y TECNOLOGÍA"/>
    <s v="0003 - INSTITUTO TECNICO SUPERIOR COMUNITARIO"/>
    <s v="4 - SERVICIOS SOCIALES"/>
    <s v="4.4 - Educación"/>
    <s v="4.4.04 - Educación superior"/>
    <s v="2.2 - CONTRATACIÓN DE SERVICIOS"/>
    <s v="2.2.4 - TRANSPORTE Y ALMACENAJE"/>
    <s v="N"/>
    <s v="00 - N/A"/>
    <s v="10 - FONDO GENERAL"/>
    <s v="99 - MULTIPROVINCIAL"/>
    <s v="(en blanco)"/>
    <n v="500000"/>
    <n v="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10 - FONDO GENERAL"/>
    <s v="99 - MULTIPROVINCIAL"/>
    <s v="(en blanco)"/>
    <n v="13797554"/>
    <n v="1207559.600000000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20 - FONDOS CON DESTINO ESPECÍFICO"/>
    <s v="99 - MULTIPROVINCIAL"/>
    <s v="(en blanco)"/>
    <n v="5250000"/>
    <n v="100000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6 - SEGUROS"/>
    <s v="N"/>
    <s v="00 - N/A"/>
    <s v="10 - FONDO GENERAL"/>
    <s v="99 - MULTIPROVINCIAL"/>
    <s v="(en blanco)"/>
    <n v="49500000"/>
    <n v="25577567.030000005"/>
  </r>
  <r>
    <s v="2026"/>
    <x v="0"/>
    <x v="0"/>
    <x v="0"/>
    <x v="0"/>
    <s v="2 - Poder Ejecutivo"/>
    <s v="0219 - MINISTERIO DE EDUCACIÓN SUPERIOR CIENCIA Y TECNOLOGÍA"/>
    <s v="0003 - INSTITUTO TECNICO SUPERIOR COMUNITARIO"/>
    <s v="4 - SERVICIOS SOCIALES"/>
    <s v="4.4 - Educación"/>
    <s v="4.4.04 - Educación superior"/>
    <s v="2.2 - CONTRATACIÓN DE SERVICIOS"/>
    <s v="2.2.7 - SERVICIOS DE CONSERVACIÓN, REPARACIONES MENORES E INSTALACIONES TEMPORALES"/>
    <s v="N"/>
    <s v="00 - N/A"/>
    <s v="10 - FONDO GENERAL"/>
    <s v="99 - MULTIPROVINCIAL"/>
    <s v="(en blanco)"/>
    <n v="2500000"/>
    <n v="2129328.559999999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8 - OTROS SERVICIOS NO INCLUIDOS EN CONCEPTOS ANTERIORES"/>
    <s v="N"/>
    <s v="00 - N/A"/>
    <s v="10 - FONDO GENERAL"/>
    <s v="99 - MULTIPROVINCIAL"/>
    <s v="(en blanco)"/>
    <n v="13000000"/>
    <n v="5120633.2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9 - OTRAS CONTRATACIONES DE SERVICIOS"/>
    <s v="N"/>
    <s v="00 - N/A"/>
    <s v="10 - FONDO GENERAL"/>
    <s v="99 - MULTIPROVINCIAL"/>
    <s v="(en blanco)"/>
    <n v="100000"/>
    <n v="233132.6"/>
  </r>
  <r>
    <s v="2026"/>
    <x v="0"/>
    <x v="0"/>
    <x v="0"/>
    <x v="0"/>
    <s v="2 - Poder Ejecutivo"/>
    <s v="0219 - MINISTERIO DE EDUCACIÓN SUPERIOR CIENCIA Y TECNOLOGÍA"/>
    <s v="0003 - INSTITUTO TECNICO SUPERIOR COMUNITARIO"/>
    <s v="4 - SERVICIOS SOCIALES"/>
    <s v="4.4 - Educación"/>
    <s v="4.4.04 - Educación superior"/>
    <s v="2.3 - MATERIALES Y SUMINISTROS"/>
    <s v="2.3.1 - ALIMENTOS Y PRODUCTOS AGROFORESTALES"/>
    <s v="N"/>
    <s v="00 - N/A"/>
    <s v="10 - FONDO GENERAL"/>
    <s v="99 - MULTIPROVINCIAL"/>
    <s v="(en blanco)"/>
    <n v="5150000"/>
    <n v="3562743.7600000002"/>
  </r>
  <r>
    <s v="2026"/>
    <x v="0"/>
    <x v="0"/>
    <x v="0"/>
    <x v="0"/>
    <s v="2 - Poder Ejecutivo"/>
    <s v="0219 - MINISTERIO DE EDUCACIÓN SUPERIOR CIENCIA Y TECNOLOGÍA"/>
    <s v="0003 - INSTITUTO TECNICO SUPERIOR COMUNITARIO"/>
    <s v="4 - SERVICIOS SOCIALES"/>
    <s v="4.4 - Educación"/>
    <s v="4.4.04 - Educación superior"/>
    <s v="2.3 - MATERIALES Y SUMINISTROS"/>
    <s v="2.3.2 - TEXTILES Y VESTUARIOS"/>
    <s v="N"/>
    <s v="00 - N/A"/>
    <s v="10 - FONDO GENERAL"/>
    <s v="99 - MULTIPROVINCIAL"/>
    <s v="(en blanco)"/>
    <n v="2200000"/>
    <n v="1569108.23"/>
  </r>
  <r>
    <s v="2026"/>
    <x v="0"/>
    <x v="0"/>
    <x v="0"/>
    <x v="0"/>
    <s v="2 - Poder Ejecutivo"/>
    <s v="0219 - MINISTERIO DE EDUCACIÓN SUPERIOR CIENCIA Y TECNOLOGÍA"/>
    <s v="0003 - INSTITUTO TECNICO SUPERIOR COMUNITARIO"/>
    <s v="4 - SERVICIOS SOCIALES"/>
    <s v="4.4 - Educación"/>
    <s v="4.4.04 - Educación superior"/>
    <s v="2.3 - MATERIALES Y SUMINISTROS"/>
    <s v="2.3.3 - PAPEL, CARTÓN E IMPRESOS"/>
    <s v="N"/>
    <s v="00 - N/A"/>
    <s v="10 - FONDO GENERAL"/>
    <s v="99 - MULTIPROVINCIAL"/>
    <s v="(en blanco)"/>
    <n v="1400000"/>
    <n v="677714.35"/>
  </r>
  <r>
    <s v="2026"/>
    <x v="0"/>
    <x v="0"/>
    <x v="0"/>
    <x v="0"/>
    <s v="2 - Poder Ejecutivo"/>
    <s v="0219 - MINISTERIO DE EDUCACIÓN SUPERIOR CIENCIA Y TECNOLOGÍA"/>
    <s v="0003 - INSTITUTO TECNICO SUPERIOR COMUNITARIO"/>
    <s v="4 - SERVICIOS SOCIALES"/>
    <s v="4.4 - Educación"/>
    <s v="4.4.04 - Educación superior"/>
    <s v="2.3 - MATERIALES Y SUMINISTROS"/>
    <s v="2.3.4 - PRODUCTOS FARMACÉUTICOS"/>
    <s v="N"/>
    <s v="00 - N/A"/>
    <s v="10 - FONDO GENERAL"/>
    <s v="99 - MULTIPROVINCIAL"/>
    <s v="(en blanco)"/>
    <n v="30000"/>
    <n v="47082"/>
  </r>
  <r>
    <s v="2026"/>
    <x v="0"/>
    <x v="0"/>
    <x v="0"/>
    <x v="0"/>
    <s v="2 - Poder Ejecutivo"/>
    <s v="0219 - MINISTERIO DE EDUCACIÓN SUPERIOR CIENCIA Y TECNOLOGÍA"/>
    <s v="0003 - INSTITUTO TECNICO SUPERIOR COMUNITARIO"/>
    <s v="4 - SERVICIOS SOCIALES"/>
    <s v="4.4 - Educación"/>
    <s v="4.4.04 - Educación superior"/>
    <s v="2.3 - MATERIALES Y SUMINISTROS"/>
    <s v="2.3.5 - CUERO, CAUCHO Y PLÁSTICO"/>
    <s v="N"/>
    <s v="00 - N/A"/>
    <s v="10 - FONDO GENERAL"/>
    <s v="99 - MULTIPROVINCIAL"/>
    <s v="(en blanco)"/>
    <n v="200000"/>
    <n v="835.44"/>
  </r>
  <r>
    <s v="2026"/>
    <x v="0"/>
    <x v="0"/>
    <x v="0"/>
    <x v="0"/>
    <s v="2 - Poder Ejecutivo"/>
    <s v="0219 - MINISTERIO DE EDUCACIÓN SUPERIOR CIENCIA Y TECNOLOGÍA"/>
    <s v="0003 - INSTITUTO TECNICO SUPERIOR COMUNITARIO"/>
    <s v="4 - SERVICIOS SOCIALES"/>
    <s v="4.4 - Educación"/>
    <s v="4.4.04 - Educación superior"/>
    <s v="2.3 - MATERIALES Y SUMINISTROS"/>
    <s v="2.3.6 - PRODUCTOS DE MINERALES, METÁLICOS Y NO METÁLICOS"/>
    <s v="N"/>
    <s v="00 - N/A"/>
    <s v="10 - FONDO GENERAL"/>
    <s v="99 - MULTIPROVINCIAL"/>
    <s v="(en blanco)"/>
    <n v="1845000"/>
    <n v="561941.49"/>
  </r>
  <r>
    <s v="2026"/>
    <x v="0"/>
    <x v="0"/>
    <x v="0"/>
    <x v="0"/>
    <s v="2 - Poder Ejecutivo"/>
    <s v="0219 - MINISTERIO DE EDUCACIÓN SUPERIOR CIENCIA Y TECNOLOGÍA"/>
    <s v="0003 - INSTITUTO TECNICO SUPERIOR COMUNITARIO"/>
    <s v="4 - SERVICIOS SOCIALES"/>
    <s v="4.4 - Educación"/>
    <s v="4.4.04 - Educación superior"/>
    <s v="2.3 - MATERIALES Y SUMINISTROS"/>
    <s v="2.3.7 - COMBUSTIBLES, LUBRICANTES, PRODUCTOS QUÍMICOS Y CONEXOS"/>
    <s v="N"/>
    <s v="00 - N/A"/>
    <s v="10 - FONDO GENERAL"/>
    <s v="99 - MULTIPROVINCIAL"/>
    <s v="(en blanco)"/>
    <n v="11370000"/>
    <n v="5160710.95"/>
  </r>
  <r>
    <s v="2026"/>
    <x v="0"/>
    <x v="0"/>
    <x v="0"/>
    <x v="0"/>
    <s v="2 - Poder Ejecutivo"/>
    <s v="0219 - MINISTERIO DE EDUCACIÓN SUPERIOR CIENCIA Y TECNOLOGÍA"/>
    <s v="0003 - INSTITUTO TECNICO SUPERIOR COMUNITARIO"/>
    <s v="4 - SERVICIOS SOCIALES"/>
    <s v="4.4 - Educación"/>
    <s v="4.4.04 - Educación superior"/>
    <s v="2.3 - MATERIALES Y SUMINISTROS"/>
    <s v="2.3.9 - PRODUCTOS Y ÚTILES VARIOS"/>
    <s v="N"/>
    <s v="00 - N/A"/>
    <s v="10 - FONDO GENERAL"/>
    <s v="99 - MULTIPROVINCIAL"/>
    <s v="(en blanco)"/>
    <n v="5328000"/>
    <n v="6816961.230000001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01 - DISTRITO NACIONAL"/>
    <s v="(en blanco)"/>
    <n v="287292850"/>
    <n v="153601470.5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60711500"/>
    <n v="82167329.6500000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01 - DISTRITO NACIONAL"/>
    <s v="(en blanco)"/>
    <n v="94488234"/>
    <n v="48788503.66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99 - MULTIPROVINCIAL"/>
    <s v="(en blanco)"/>
    <n v="55471000"/>
    <n v="19760763.9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37745713"/>
    <n v="22861811.75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9098032"/>
    <n v="12327624.74999999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1 - SERVICIOS BÁSICOS"/>
    <s v="N"/>
    <s v="00 - N/A"/>
    <s v="10 - FONDO GENERAL"/>
    <s v="01 - DISTRITO NACIONAL"/>
    <s v="(en blanco)"/>
    <n v="22760000"/>
    <n v="13873517.5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3780000"/>
    <n v="334174.1700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01 - DISTRITO NACIONAL"/>
    <s v="(en blanco)"/>
    <n v="3850000"/>
    <n v="3920540.190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99 - MULTIPROVINCIAL"/>
    <s v="(en blanco)"/>
    <n v="2750000"/>
    <n v="1371396.4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4635000"/>
    <n v="1471422.00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0"/>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N"/>
    <s v="00 - N/A"/>
    <s v="10 - FONDO GENERAL"/>
    <s v="01 - DISTRITO NACIONAL"/>
    <s v="(en blanco)"/>
    <n v="19300000"/>
    <n v="4633223.4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6 - SEGUROS"/>
    <s v="N"/>
    <s v="00 - N/A"/>
    <s v="10 - FONDO GENERAL"/>
    <s v="01 - DISTRITO NACIONAL"/>
    <s v="(en blanco)"/>
    <n v="36400000"/>
    <n v="20881910.23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16565000"/>
    <n v="4005926.290000000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15650000"/>
    <n v="8032164.059999998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9925000"/>
    <n v="17010001.05999999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3662500"/>
    <n v="4963264.1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87500"/>
    <n v="725366.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371800"/>
    <n v="2613975.24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2 - TEXTILES Y VESTUARIOS"/>
    <s v="N"/>
    <s v="00 - N/A"/>
    <s v="10 - FONDO GENERAL"/>
    <s v="01 - DISTRITO NACIONAL"/>
    <s v="(en blanco)"/>
    <n v="650000"/>
    <n v="227554.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000000"/>
    <n v="754033.1499999999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4 - PRODUCTOS FARMACÉUTICOS"/>
    <s v="N"/>
    <s v="00 - N/A"/>
    <s v="10 - FONDO GENERAL"/>
    <s v="01 - DISTRITO NACIONAL"/>
    <s v="(en blanco)"/>
    <n v="150000"/>
    <n v="236411.8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5350000"/>
    <n v="187739.0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350000"/>
    <n v="35801.1999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14410000"/>
    <n v="8281667.17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4650000"/>
    <n v="1755738.7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01 - DISTRITO NACIONAL"/>
    <s v="(en blanco)"/>
    <n v="0"/>
    <n v="0"/>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1 - SERVICIOS BÁSICOS"/>
    <s v="N"/>
    <s v="00 - N/A"/>
    <s v="10 - FONDO GENERAL"/>
    <s v="99 - MULTIPROVINCIAL"/>
    <s v="(en blanco)"/>
    <n v="10920000"/>
    <n v="6197920.79"/>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9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2 - TEXTILES Y VESTUARIOS"/>
    <s v="N"/>
    <s v="00 - N/A"/>
    <s v="10 - FONDO GENERAL"/>
    <s v="99 - MULTIPROVINCIAL"/>
    <s v="(en blanco)"/>
    <n v="500000"/>
    <n v="24500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9 - PRODUCTOS Y ÚTILES VARIOS"/>
    <s v="N"/>
    <s v="00 - N/A"/>
    <s v="10 - FONDO GENERAL"/>
    <s v="99 - MULTIPROVINCIAL"/>
    <s v="(en blanco)"/>
    <n v="2410000"/>
    <n v="600842.43999999994"/>
  </r>
  <r>
    <s v="2026"/>
    <x v="0"/>
    <x v="0"/>
    <x v="0"/>
    <x v="0"/>
    <s v="2 - Poder Ejecutivo"/>
    <s v="0221 - MINISTERIO DE ADMINISTRACIÓN PÚBLICA"/>
    <s v="0001 - MINISTERIO DE ADMINISTRACION PUBLICA"/>
    <s v="4 - SERVICIOS SOCIALES"/>
    <s v="4.6 - Equidad de género"/>
    <s v="4.6.03 - Acciones para una cultura de igualdad de género."/>
    <s v="2.1 - REMUNERACIONES Y CONTRIBUCIONES"/>
    <s v="2.1.2 - SOBRESUELDOS"/>
    <s v="N"/>
    <s v="00 - N/A"/>
    <s v="10 - FONDO GENERAL"/>
    <s v="99 - MULTIPROVINCIAL"/>
    <s v="(en blanco)"/>
    <n v="5026066"/>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3 - VIÁTICOS"/>
    <s v="N"/>
    <s v="00 - N/A"/>
    <s v="10 - FONDO GENERAL"/>
    <s v="99 - MULTIPROVINCIAL"/>
    <s v="(en blanco)"/>
    <n v="300000"/>
    <n v="28320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4 - TRANSPORTE Y ALMACENAJE"/>
    <s v="N"/>
    <s v="00 - N/A"/>
    <s v="10 - FONDO GENERAL"/>
    <s v="99 - MULTIPROVINCIAL"/>
    <s v="(en blanco)"/>
    <n v="50000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5 - ALQUILERES Y RENTAS"/>
    <s v="N"/>
    <s v="00 - N/A"/>
    <s v="10 - FONDO GENERAL"/>
    <s v="99 - MULTIPROVINCIAL"/>
    <s v="(en blanco)"/>
    <n v="0"/>
    <n v="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01 - DISTRITO NACIONAL"/>
    <s v="(en blanco)"/>
    <n v="84375350"/>
    <n v="40365031.170000002"/>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99 - MULTIPROVINCIAL"/>
    <s v="(en blanco)"/>
    <n v="86054000"/>
    <n v="2502810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2 - SOBRESUELDOS"/>
    <s v="N"/>
    <s v="00 - N/A"/>
    <s v="10 - FONDO GENERAL"/>
    <s v="01 - DISTRITO NACIONAL"/>
    <s v="(en blanco)"/>
    <n v="32496900"/>
    <n v="10576557.359999999"/>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01 - DISTRITO NACIONAL"/>
    <s v="(en blanco)"/>
    <n v="10505457"/>
    <n v="6030777.04"/>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99 - MULTIPROVINCIAL"/>
    <s v="(en blanco)"/>
    <n v="11310305"/>
    <n v="3815090.9299999992"/>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1 - SERVICIOS BÁSICOS"/>
    <s v="N"/>
    <s v="00 - N/A"/>
    <s v="10 - FONDO GENERAL"/>
    <s v="01 - DISTRITO NACIONAL"/>
    <s v="(en blanco)"/>
    <n v="13967737"/>
    <n v="5561547.209999999"/>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2 - PUBLICIDAD, IMPRESIÓN Y ENCUADERNACIÓN"/>
    <s v="N"/>
    <s v="00 - N/A"/>
    <s v="10 - FONDO GENERAL"/>
    <s v="01 - DISTRITO NACIONAL"/>
    <s v="(en blanco)"/>
    <n v="309697"/>
    <n v="193791.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3 - VIÁTICOS"/>
    <s v="N"/>
    <s v="00 - N/A"/>
    <s v="10 - FONDO GENERAL"/>
    <s v="01 - DISTRITO NACIONAL"/>
    <s v="(en blanco)"/>
    <n v="1600000"/>
    <n v="203765.7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4 - TRANSPORTE Y ALMACENAJE"/>
    <s v="N"/>
    <s v="00 - N/A"/>
    <s v="10 - FONDO GENERAL"/>
    <s v="01 - DISTRITO NACIONAL"/>
    <s v="(en blanco)"/>
    <n v="60000"/>
    <n v="30000"/>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5 - ALQUILERES Y RENTAS"/>
    <s v="N"/>
    <s v="00 - N/A"/>
    <s v="10 - FONDO GENERAL"/>
    <s v="01 - DISTRITO NACIONAL"/>
    <s v="(en blanco)"/>
    <n v="4915660"/>
    <n v="1768906.77"/>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6 - SEGUROS"/>
    <s v="N"/>
    <s v="00 - N/A"/>
    <s v="10 - FONDO GENERAL"/>
    <s v="01 - DISTRITO NACIONAL"/>
    <s v="(en blanco)"/>
    <n v="2525000"/>
    <n v="1363879.0400000003"/>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7 - SERVICIOS DE CONSERVACIÓN, REPARACIONES MENORES E INSTALACIONES TEMPORALES"/>
    <s v="N"/>
    <s v="00 - N/A"/>
    <s v="10 - FONDO GENERAL"/>
    <s v="01 - DISTRITO NACIONAL"/>
    <s v="(en blanco)"/>
    <n v="4860000"/>
    <n v="3072271.5"/>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8 - OTROS SERVICIOS NO INCLUIDOS EN CONCEPTOS ANTERIORES"/>
    <s v="N"/>
    <s v="00 - N/A"/>
    <s v="10 - FONDO GENERAL"/>
    <s v="01 - DISTRITO NACIONAL"/>
    <s v="(en blanco)"/>
    <n v="15996489"/>
    <n v="1487954.19"/>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9 - OTRAS CONTRATACIONES DE SERVICIOS"/>
    <s v="N"/>
    <s v="00 - N/A"/>
    <s v="10 - FONDO GENERAL"/>
    <s v="01 - DISTRITO NACIONAL"/>
    <s v="(en blanco)"/>
    <n v="1100000"/>
    <n v="1046940.17"/>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1 - ALIMENTOS Y PRODUCTOS AGROFORESTALES"/>
    <s v="N"/>
    <s v="00 - N/A"/>
    <s v="10 - FONDO GENERAL"/>
    <s v="01 - DISTRITO NACIONAL"/>
    <s v="(en blanco)"/>
    <n v="611000"/>
    <n v="303062.96000000002"/>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2 - TEXTILES Y VESTUARIOS"/>
    <s v="N"/>
    <s v="00 - N/A"/>
    <s v="10 - FONDO GENERAL"/>
    <s v="01 - DISTRITO NACIONAL"/>
    <s v="(en blanco)"/>
    <n v="22000"/>
    <n v="113278.15"/>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3 - PAPEL, CARTÓN E IMPRESOS"/>
    <s v="N"/>
    <s v="00 - N/A"/>
    <s v="10 - FONDO GENERAL"/>
    <s v="01 - DISTRITO NACIONAL"/>
    <s v="(en blanco)"/>
    <n v="524280"/>
    <n v="75437.769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4 - PRODUCTOS FARMACÉUTICOS"/>
    <s v="N"/>
    <s v="00 - N/A"/>
    <s v="10 - FONDO GENERAL"/>
    <s v="01 - DISTRITO NACIONAL"/>
    <s v="(en blanco)"/>
    <n v="285200"/>
    <n v="118181.56"/>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5 - CUERO, CAUCHO Y PLÁSTICO"/>
    <s v="N"/>
    <s v="00 - N/A"/>
    <s v="10 - FONDO GENERAL"/>
    <s v="01 - DISTRITO NACIONAL"/>
    <s v="(en blanco)"/>
    <n v="9600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6 - PRODUCTOS DE MINERALES, METÁLICOS Y NO METÁLICOS"/>
    <s v="N"/>
    <s v="00 - N/A"/>
    <s v="10 - FONDO GENERAL"/>
    <s v="01 - DISTRITO NACIONAL"/>
    <s v="(en blanco)"/>
    <n v="2140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7 - COMBUSTIBLES, LUBRICANTES, PRODUCTOS QUÍMICOS Y CONEXOS"/>
    <s v="N"/>
    <s v="00 - N/A"/>
    <s v="10 - FONDO GENERAL"/>
    <s v="01 - DISTRITO NACIONAL"/>
    <s v="(en blanco)"/>
    <n v="4546740"/>
    <n v="1356437.57"/>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9 - PRODUCTOS Y ÚTILES VARIOS"/>
    <s v="N"/>
    <s v="00 - N/A"/>
    <s v="10 - FONDO GENERAL"/>
    <s v="01 - DISTRITO NACIONAL"/>
    <s v="(en blanco)"/>
    <n v="5197287"/>
    <n v="2481770.25"/>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01 - DISTRITO NACIONAL"/>
    <s v="(en blanco)"/>
    <n v="364363848"/>
    <n v="197852640.34"/>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99 - MULTIPROVINCIAL"/>
    <s v="(en blanco)"/>
    <n v="145375000"/>
    <n v="57824481.549999997"/>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01 - DISTRITO NACIONAL"/>
    <s v="(en blanco)"/>
    <n v="61704000"/>
    <n v="27891407.710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99 - MULTIPROVINCIAL"/>
    <s v="(en blanco)"/>
    <n v="50270000"/>
    <n v="24232524.960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01 - DISTRITO NACIONAL"/>
    <s v="(en blanco)"/>
    <n v="55450000"/>
    <n v="29734534.549999997"/>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99 - MULTIPROVINCIAL"/>
    <s v="(en blanco)"/>
    <n v="17050000"/>
    <n v="8829804.6399999987"/>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01 - DISTRITO NACIONAL"/>
    <s v="(en blanco)"/>
    <n v="9400000"/>
    <n v="4787234.4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99 - MULTIPROVINCIAL"/>
    <s v="(en blanco)"/>
    <n v="90200000"/>
    <n v="64897570.419999994"/>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2 - PUBLICIDAD, IMPRESIÓN Y ENCUADERNACIÓN"/>
    <s v="N"/>
    <s v="00 - N/A"/>
    <s v="10 - FONDO GENERAL"/>
    <s v="01 - DISTRITO NACIONAL"/>
    <s v="(en blanco)"/>
    <n v="600000"/>
    <n v="15812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01 - DISTRITO NACIONAL"/>
    <s v="(en blanco)"/>
    <n v="166505112"/>
    <n v="90803412.439999983"/>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99 - MULTIPROVINCIAL"/>
    <s v="(en blanco)"/>
    <n v="366000000"/>
    <n v="138558628.54000002"/>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6 - SEGUROS"/>
    <s v="N"/>
    <s v="00 - N/A"/>
    <s v="10 - FONDO GENERAL"/>
    <s v="01 - DISTRITO NACIONAL"/>
    <s v="(en blanco)"/>
    <n v="6000000"/>
    <n v="9407247.3599999994"/>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01 - DISTRITO NACIONAL"/>
    <s v="(en blanco)"/>
    <n v="1680000"/>
    <n v="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99 - MULTIPROVINCIAL"/>
    <s v="(en blanco)"/>
    <n v="0"/>
    <n v="9689939.4000000004"/>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01 - DISTRITO NACIONAL"/>
    <s v="(en blanco)"/>
    <n v="50591600"/>
    <n v="31202141.300000004"/>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99 - MULTIPROVINCIAL"/>
    <s v="(en blanco)"/>
    <n v="13000000"/>
    <n v="1235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01 - DISTRITO NACIONAL"/>
    <s v="(en blanco)"/>
    <n v="1440000"/>
    <n v="54780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99 - MULTIPROVINCIAL"/>
    <s v="(en blanco)"/>
    <n v="3600000"/>
    <n v="2079820.8"/>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1 - ALIMENTOS Y PRODUCTOS AGROFORESTALES"/>
    <s v="N"/>
    <s v="00 - N/A"/>
    <s v="10 - FONDO GENERAL"/>
    <s v="01 - DISTRITO NACIONAL"/>
    <s v="(en blanco)"/>
    <n v="1200000"/>
    <n v="28110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2 - TEXTILES Y VESTUARIOS"/>
    <s v="N"/>
    <s v="00 - N/A"/>
    <s v="10 - FONDO GENERAL"/>
    <s v="99 - MULTIPROVINCIAL"/>
    <s v="(en blanco)"/>
    <n v="500000"/>
    <n v="212756.36"/>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3 - PAPEL, CARTÓN E IMPRESOS"/>
    <s v="N"/>
    <s v="00 - N/A"/>
    <s v="10 - FONDO GENERAL"/>
    <s v="01 - DISTRITO NACIONAL"/>
    <s v="(en blanco)"/>
    <n v="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5 - CUERO, CAUCHO Y PLÁSTICO"/>
    <s v="N"/>
    <s v="00 - N/A"/>
    <s v="10 - FONDO GENERAL"/>
    <s v="01 - DISTRITO NACIONAL"/>
    <s v="(en blanco)"/>
    <n v="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7 - COMBUSTIBLES, LUBRICANTES, PRODUCTOS QUÍMICOS Y CONEXOS"/>
    <s v="N"/>
    <s v="00 - N/A"/>
    <s v="10 - FONDO GENERAL"/>
    <s v="01 - DISTRITO NACIONAL"/>
    <s v="(en blanco)"/>
    <n v="12000000"/>
    <n v="149822.39999999999"/>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01 - DISTRITO NACIONAL"/>
    <s v="(en blanco)"/>
    <n v="0"/>
    <n v="6250324.8200000003"/>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60000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417999.91"/>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30000"/>
    <n v="32000"/>
  </r>
  <r>
    <s v="2026"/>
    <x v="0"/>
    <x v="0"/>
    <x v="0"/>
    <x v="0"/>
    <s v="2 - Poder Ejecutivo"/>
    <s v="0222 - MINISTERIO DE ENERGIA Y MINAS"/>
    <s v="0001 - MINISTERIO DE ENERGIA Y MINAS"/>
    <s v="2 - SERVICIOS ECONÓMICOS"/>
    <s v="2.4 - Energía y combustible"/>
    <s v="2.4.03 - Combustible"/>
    <s v="2.1 - REMUNERACIONES Y CONTRIBUCIONES"/>
    <s v="2.1.1 - REMUNERACIONES"/>
    <s v="N"/>
    <s v="00 - N/A"/>
    <s v="10 - FONDO GENERAL"/>
    <s v="99 - MULTIPROVINCIAL"/>
    <s v="(en blanco)"/>
    <n v="13988000"/>
    <n v="5978000"/>
  </r>
  <r>
    <s v="2026"/>
    <x v="0"/>
    <x v="0"/>
    <x v="0"/>
    <x v="0"/>
    <s v="2 - Poder Ejecutivo"/>
    <s v="0222 - MINISTERIO DE ENERGIA Y MINAS"/>
    <s v="0001 - MINISTERIO DE ENERGIA Y MINAS"/>
    <s v="2 - SERVICIOS ECONÓMICOS"/>
    <s v="2.4 - Energía y combustible"/>
    <s v="2.4.03 - Combustible"/>
    <s v="2.1 - REMUNERACIONES Y CONTRIBUCIONES"/>
    <s v="2.1.5 - CONTRIBUCIONES A LA SEGURIDAD SOCIAL"/>
    <s v="N"/>
    <s v="00 - N/A"/>
    <s v="10 - FONDO GENERAL"/>
    <s v="99 - MULTIPROVINCIAL"/>
    <s v="(en blanco)"/>
    <n v="1991860"/>
    <n v="864607.86999999988"/>
  </r>
  <r>
    <s v="2026"/>
    <x v="0"/>
    <x v="0"/>
    <x v="0"/>
    <x v="0"/>
    <s v="2 - Poder Ejecutivo"/>
    <s v="0222 - MINISTERIO DE ENERGIA Y MINAS"/>
    <s v="0001 - MINISTERIO DE ENERGIA Y MINAS"/>
    <s v="2 - SERVICIOS ECONÓMICOS"/>
    <s v="2.4 - Energía y combustible"/>
    <s v="2.4.03 - Combustible"/>
    <s v="2.2 - CONTRATACIÓN DE SERVICIOS"/>
    <s v="2.2.3 - VIÁTICOS"/>
    <s v="N"/>
    <s v="00 - N/A"/>
    <s v="10 - FONDO GENERAL"/>
    <s v="99 - MULTIPROVINCIAL"/>
    <s v="(en blanco)"/>
    <n v="100000"/>
    <n v="0"/>
  </r>
  <r>
    <s v="2026"/>
    <x v="0"/>
    <x v="0"/>
    <x v="0"/>
    <x v="0"/>
    <s v="2 - Poder Ejecutivo"/>
    <s v="0222 - MINISTERIO DE ENERGIA Y MINAS"/>
    <s v="0001 - MINISTERIO DE ENERGIA Y MINAS"/>
    <s v="2 - SERVICIOS ECONÓMICOS"/>
    <s v="2.4 - Energía y combustible"/>
    <s v="2.4.03 - Combustible"/>
    <s v="2.2 - CONTRATACIÓN DE SERVICIOS"/>
    <s v="2.2.8 - OTROS SERVICIOS NO INCLUIDOS EN CONCEPTOS ANTERIORES"/>
    <s v="N"/>
    <s v="00 - N/A"/>
    <s v="10 - FONDO GENERAL"/>
    <s v="99 - MULTIPROVINCIAL"/>
    <s v="(en blanco)"/>
    <n v="12927838"/>
    <n v="0"/>
  </r>
  <r>
    <s v="2026"/>
    <x v="0"/>
    <x v="0"/>
    <x v="0"/>
    <x v="0"/>
    <s v="2 - Poder Ejecutivo"/>
    <s v="0222 - MINISTERIO DE ENERGIA Y MINAS"/>
    <s v="0001 - MINISTERIO DE ENERGIA Y MINAS"/>
    <s v="2 - SERVICIOS ECONÓMICOS"/>
    <s v="2.4 - Energía y combustible"/>
    <s v="2.4.03 - Combustible"/>
    <s v="2.2 - CONTRATACIÓN DE SERVICIOS"/>
    <s v="2.2.9 - OTRAS CONTRATACIONES DE SERVICIOS"/>
    <s v="N"/>
    <s v="00 - N/A"/>
    <s v="10 - FONDO GENERAL"/>
    <s v="99 - MULTIPROVINCIAL"/>
    <s v="(en blanco)"/>
    <n v="5000000"/>
    <n v="0"/>
  </r>
  <r>
    <s v="2026"/>
    <x v="0"/>
    <x v="0"/>
    <x v="0"/>
    <x v="0"/>
    <s v="2 - Poder Ejecutivo"/>
    <s v="0222 - MINISTERIO DE ENERGIA Y MINAS"/>
    <s v="0001 - MINISTERIO DE ENERGIA Y MINAS"/>
    <s v="2 - SERVICIOS ECONÓMICOS"/>
    <s v="2.4 - Energía y combustible"/>
    <s v="2.4.03 - Combustible"/>
    <s v="2.3 - MATERIALES Y SUMINISTROS"/>
    <s v="2.3.9 - PRODUCTOS Y ÚTILES VARIOS"/>
    <s v="N"/>
    <s v="00 - N/A"/>
    <s v="10 - FONDO GENERAL"/>
    <s v="99 - MULTIPROVINCIAL"/>
    <s v="(en blanco)"/>
    <n v="0"/>
    <n v="1586599"/>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2 - PUBLICIDAD, IMPRESIÓN Y ENCUADERNACIÓN"/>
    <s v="N"/>
    <s v="00 - N/A"/>
    <s v="10 - FONDO GENERAL"/>
    <s v="99 - MULTIPROVINCIAL"/>
    <s v="(en blanco)"/>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3 - VIÁTICOS"/>
    <s v="N"/>
    <s v="00 - N/A"/>
    <s v="10 - FONDO GENERAL"/>
    <s v="99 - MULTIPROVINCIAL"/>
    <s v="(en blanco)"/>
    <n v="10000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8 - OTROS SERVICIOS NO INCLUIDOS EN CONCEPTOS ANTERIORES"/>
    <s v="N"/>
    <s v="00 - N/A"/>
    <s v="10 - FONDO GENERAL"/>
    <s v="99 - MULTIPROVINCIAL"/>
    <s v="(en blanco)"/>
    <n v="100000"/>
    <n v="60000"/>
  </r>
  <r>
    <s v="2026"/>
    <x v="0"/>
    <x v="0"/>
    <x v="0"/>
    <x v="0"/>
    <s v="2 - Poder Ejecutivo"/>
    <s v="0222 - MINISTERIO DE ENERGIA Y MINAS"/>
    <s v="0001 - MINISTERIO DE ENERGIA Y MINAS"/>
    <s v="2 - SERVICIOS ECONÓMICOS"/>
    <s v="2.4 - Energía y combustible"/>
    <s v="2.4.08 - Energía eléctrica de fuentes nucleares"/>
    <s v="2.3 - MATERIALES Y SUMINISTROS"/>
    <s v="2.3.9 - PRODUCTOS Y ÚTILES VARIOS"/>
    <s v="N"/>
    <s v="00 - N/A"/>
    <s v="10 - FONDO GENERAL"/>
    <s v="99 - MULTIPROVINCIAL"/>
    <s v="(en blanco)"/>
    <n v="100000"/>
    <n v="1441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1 - REMUNERACIONES"/>
    <s v="N"/>
    <s v="00 - N/A"/>
    <s v="10 - FONDO GENERAL"/>
    <s v="99 - MULTIPROVINCIAL"/>
    <s v="(en blanco)"/>
    <n v="757542318"/>
    <n v="377531460.9499999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2 - SOBRESUELDOS"/>
    <s v="N"/>
    <s v="00 - N/A"/>
    <s v="10 - FONDO GENERAL"/>
    <s v="99 - MULTIPROVINCIAL"/>
    <s v="(en blanco)"/>
    <n v="180042400"/>
    <n v="84561525.03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4 - GRATIFICACIONES Y BONIFICACIONES"/>
    <s v="N"/>
    <s v="00 - N/A"/>
    <s v="10 - FONDO GENERAL"/>
    <s v="99 - MULTIPROVINCIAL"/>
    <s v="(en blanco)"/>
    <n v="725000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5 - CONTRIBUCIONES A LA SEGURIDAD SOCIAL"/>
    <s v="N"/>
    <s v="00 - N/A"/>
    <s v="10 - FONDO GENERAL"/>
    <s v="99 - MULTIPROVINCIAL"/>
    <s v="(en blanco)"/>
    <n v="108716170"/>
    <n v="55619517.70000002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1 - SERVICIOS BÁSICOS"/>
    <s v="N"/>
    <s v="00 - N/A"/>
    <s v="10 - FONDO GENERAL"/>
    <s v="99 - MULTIPROVINCIAL"/>
    <s v="(en blanco)"/>
    <n v="49032000"/>
    <n v="23178468.5999999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10 - FONDO GENERAL"/>
    <s v="99 - MULTIPROVINCIAL"/>
    <s v="(en blanco)"/>
    <n v="77638361"/>
    <n v="35056172.13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20 - FONDOS CON DESTINO ESPECÍFICO"/>
    <s v="99 - MULTIPROVINCIAL"/>
    <s v="(en blanco)"/>
    <n v="0"/>
    <n v="16638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3 - VIÁTICOS"/>
    <s v="N"/>
    <s v="00 - N/A"/>
    <s v="10 - FONDO GENERAL"/>
    <s v="99 - MULTIPROVINCIAL"/>
    <s v="(en blanco)"/>
    <n v="27300000"/>
    <n v="1386935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4 - TRANSPORTE Y ALMACENAJE"/>
    <s v="N"/>
    <s v="00 - N/A"/>
    <s v="10 - FONDO GENERAL"/>
    <s v="99 - MULTIPROVINCIAL"/>
    <s v="(en blanco)"/>
    <n v="1300000"/>
    <n v="2365089.040000000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10 - FONDO GENERAL"/>
    <s v="99 - MULTIPROVINCIAL"/>
    <s v="(en blanco)"/>
    <n v="182150713"/>
    <n v="58942571.82999999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20 - FONDOS CON DESTINO ESPECÍFICO"/>
    <s v="99 - MULTIPROVINCIAL"/>
    <s v="(en blanco)"/>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6 - SEGUROS"/>
    <s v="N"/>
    <s v="00 - N/A"/>
    <s v="10 - FONDO GENERAL"/>
    <s v="99 - MULTIPROVINCIAL"/>
    <s v="(en blanco)"/>
    <n v="48720000"/>
    <n v="23691550.980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7 - SERVICIOS DE CONSERVACIÓN, REPARACIONES MENORES E INSTALACIONES TEMPORALES"/>
    <s v="N"/>
    <s v="00 - N/A"/>
    <s v="10 - FONDO GENERAL"/>
    <s v="99 - MULTIPROVINCIAL"/>
    <s v="(en blanco)"/>
    <n v="11023883"/>
    <n v="4429708.5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37951611"/>
    <n v="47707862.06000000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20 - FONDOS CON DESTINO ESPECÍFICO"/>
    <s v="99 - MULTIPROVINCIAL"/>
    <s v="(en blanco)"/>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9 - OTRAS CONTRATACIONES DE SERVICIOS"/>
    <s v="N"/>
    <s v="00 - N/A"/>
    <s v="10 - FONDO GENERAL"/>
    <s v="99 - MULTIPROVINCIAL"/>
    <s v="(en blanco)"/>
    <n v="95564189"/>
    <n v="29485332.02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10 - FONDO GENERAL"/>
    <s v="99 - MULTIPROVINCIAL"/>
    <s v="(en blanco)"/>
    <n v="4692000"/>
    <n v="6748756.270000000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20 - FONDOS CON DESTINO ESPECÍFICO"/>
    <s v="99 - MULTIPROVINCIAL"/>
    <s v="(en blanco)"/>
    <n v="0"/>
    <n v="24766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10 - FONDO GENERAL"/>
    <s v="99 - MULTIPROVINCIAL"/>
    <s v="(en blanco)"/>
    <n v="6110000"/>
    <n v="1466291.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20 - FONDOS CON DESTINO ESPECÍFICO"/>
    <s v="99 - MULTIPROVINCIAL"/>
    <s v="(en blanco)"/>
    <n v="0"/>
    <n v="1875551.7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10 - FONDO GENERAL"/>
    <s v="99 - MULTIPROVINCIAL"/>
    <s v="(en blanco)"/>
    <n v="6050000"/>
    <n v="645705.2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20 - FONDOS CON DESTINO ESPECÍFICO"/>
    <s v="99 - MULTIPROVINCIAL"/>
    <s v="(en blanco)"/>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10 - FONDO GENERAL"/>
    <s v="99 - MULTIPROVINCIAL"/>
    <s v="(en blanco)"/>
    <n v="500000"/>
    <n v="160147.9200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10 - FONDO GENERAL"/>
    <s v="99 - MULTIPROVINCIAL"/>
    <s v="(en blanco)"/>
    <n v="600000"/>
    <n v="1519177.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20 - FONDOS CON DESTINO ESPECÍFICO"/>
    <s v="99 - MULTIPROVINCIAL"/>
    <s v="(en blanco)"/>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10 - FONDO GENERAL"/>
    <s v="99 - MULTIPROVINCIAL"/>
    <s v="(en blanco)"/>
    <n v="6314595"/>
    <n v="674924.7099999998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20 - FONDOS CON DESTINO ESPECÍFICO"/>
    <s v="99 - MULTIPROVINCIAL"/>
    <s v="(en blanco)"/>
    <n v="0"/>
    <n v="162284.0599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10 - FONDO GENERAL"/>
    <s v="99 - MULTIPROVINCIAL"/>
    <s v="(en blanco)"/>
    <n v="57452393"/>
    <n v="3193016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20 - FONDOS CON DESTINO ESPECÍFICO"/>
    <s v="99 - MULTIPROVINCIAL"/>
    <s v="(en blanco)"/>
    <n v="0"/>
    <n v="227701.7700000000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10 - FONDO GENERAL"/>
    <s v="99 - MULTIPROVINCIAL"/>
    <s v="(en blanco)"/>
    <n v="43156363"/>
    <n v="45274256.94999998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20 - FONDOS CON DESTINO ESPECÍFICO"/>
    <s v="99 - MULTIPROVINCIAL"/>
    <s v="(en blanco)"/>
    <n v="20980000"/>
    <n v="3575048.2299999991"/>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N"/>
    <s v="00 - N/A"/>
    <s v="10 - FONDO GENERAL"/>
    <s v="99 - MULTIPROVINCIAL"/>
    <s v="(en blanco)"/>
    <n v="57408000"/>
    <n v="27082500"/>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N"/>
    <s v="00 - N/A"/>
    <s v="10 - FONDO GENERAL"/>
    <s v="99 - MULTIPROVINCIAL"/>
    <s v="(en blanco)"/>
    <n v="8650460"/>
    <n v="4086267.33"/>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2 - PUBLICIDAD, IMPRESIÓN Y ENCUADERNACIÓN"/>
    <s v="N"/>
    <s v="00 - N/A"/>
    <s v="10 - FONDO GENERAL"/>
    <s v="99 - MULTIPROVINCIAL"/>
    <s v="(en blanco)"/>
    <n v="1000000"/>
    <n v="78265.149999999994"/>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3 - VIÁTICOS"/>
    <s v="N"/>
    <s v="00 - N/A"/>
    <s v="10 - FONDO GENERAL"/>
    <s v="99 - MULTIPROVINCIAL"/>
    <s v="(en blanco)"/>
    <n v="2100000"/>
    <n v="845419.65"/>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N"/>
    <s v="00 - N/A"/>
    <s v="10 - FONDO GENERAL"/>
    <s v="99 - MULTIPROVINCIAL"/>
    <s v="(en blanco)"/>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N"/>
    <s v="00 - N/A"/>
    <s v="10 - FONDO GENERAL"/>
    <s v="99 - MULTIPROVINCIAL"/>
    <s v="(en blanco)"/>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0"/>
    <n v="46186.38"/>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2100000"/>
    <n v="100000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1 - ALIMENTOS Y PRODUCTOS AGROFORESTALES"/>
    <s v="N"/>
    <s v="00 - N/A"/>
    <s v="10 - FONDO GENERAL"/>
    <s v="99 - MULTIPROVINCIAL"/>
    <s v="(en blanco)"/>
    <n v="0"/>
    <n v="36941.49"/>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0"/>
    <n v="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N"/>
    <s v="00 - N/A"/>
    <s v="10 - FONDO GENERAL"/>
    <s v="99 - MULTIPROVINCIAL"/>
    <s v="(en blanco)"/>
    <n v="409550"/>
    <n v="2268045.31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3 - VIÁTICOS"/>
    <s v="N"/>
    <s v="00 - N/A"/>
    <s v="10 - FONDO GENERAL"/>
    <s v="99 - MULTIPROVINCIAL"/>
    <s v="(en blanco)"/>
    <n v="0"/>
    <n v="0"/>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0"/>
    <n v="863807.2"/>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4500000"/>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1 - ALIMENTOS Y PRODUCTOS AGROFORESTALES"/>
    <s v="N"/>
    <s v="00 - N/A"/>
    <s v="10 - FONDO GENERAL"/>
    <s v="99 - MULTIPROVINCIAL"/>
    <s v="(en blanco)"/>
    <n v="0"/>
    <n v="1430158.5"/>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2 - TEXTILES Y VESTUARIOS"/>
    <s v="N"/>
    <s v="00 - N/A"/>
    <s v="10 - FONDO GENERAL"/>
    <s v="99 - MULTIPROVINCIAL"/>
    <s v="(en blanco)"/>
    <n v="0"/>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3 - PAPEL, CARTÓN E IMPRESOS"/>
    <s v="N"/>
    <s v="00 - N/A"/>
    <s v="10 - FONDO GENERAL"/>
    <s v="99 - MULTIPROVINCIAL"/>
    <s v="(en blanco)"/>
    <n v="0"/>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6 - PRODUCTOS DE MINERALES, METÁLICOS Y NO METÁLICOS"/>
    <s v="N"/>
    <s v="00 - N/A"/>
    <s v="10 - FONDO GENERAL"/>
    <s v="99 - MULTIPROVINCIAL"/>
    <s v="(en blanco)"/>
    <n v="0"/>
    <n v="427632"/>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9 - PRODUCTOS Y ÚTILES VARIOS"/>
    <s v="N"/>
    <s v="00 - N/A"/>
    <s v="10 - FONDO GENERAL"/>
    <s v="99 - MULTIPROVINCIAL"/>
    <s v="(en blanco)"/>
    <n v="4500000"/>
    <n v="709416"/>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1 - REMUNERACIONES"/>
    <s v="N"/>
    <s v="00 - N/A"/>
    <s v="10 - FONDO GENERAL"/>
    <s v="99 - MULTIPROVINCIAL"/>
    <s v="(en blanco)"/>
    <n v="123185540"/>
    <n v="64326520.089999996"/>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2 - SOBRESUELDOS"/>
    <s v="N"/>
    <s v="00 - N/A"/>
    <s v="10 - FONDO GENERAL"/>
    <s v="99 - MULTIPROVINCIAL"/>
    <s v="(en blanco)"/>
    <n v="18068000"/>
    <n v="12727682.690000001"/>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3 - DIETAS Y GASTOS DE REPRESENTACIÓN"/>
    <s v="N"/>
    <s v="00 - N/A"/>
    <s v="10 - FONDO GENERAL"/>
    <s v="99 - MULTIPROVINCIAL"/>
    <s v="(en blanco)"/>
    <n v="100000"/>
    <n v="0"/>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5 - CONTRIBUCIONES A LA SEGURIDAD SOCIAL"/>
    <s v="N"/>
    <s v="00 - N/A"/>
    <s v="10 - FONDO GENERAL"/>
    <s v="99 - MULTIPROVINCIAL"/>
    <s v="(en blanco)"/>
    <n v="17106000"/>
    <n v="9706567.849999997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1 - SERVICIOS BÁSICOS"/>
    <s v="N"/>
    <s v="00 - N/A"/>
    <s v="10 - FONDO GENERAL"/>
    <s v="99 - MULTIPROVINCIAL"/>
    <s v="(en blanco)"/>
    <n v="3202040"/>
    <n v="1857711.6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2 - PUBLICIDAD, IMPRESIÓN Y ENCUADERNACIÓN"/>
    <s v="N"/>
    <s v="00 - N/A"/>
    <s v="10 - FONDO GENERAL"/>
    <s v="99 - MULTIPROVINCIAL"/>
    <s v="(en blanco)"/>
    <n v="90000"/>
    <n v="74198.399999999994"/>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10 - FONDO GENERAL"/>
    <s v="99 - MULTIPROVINCIAL"/>
    <s v="(en blanco)"/>
    <n v="3500000"/>
    <n v="2245574.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20 - FONDOS CON DESTINO ESPECÍFICO"/>
    <s v="99 - MULTIPROVINCIAL"/>
    <s v="(en blanco)"/>
    <n v="1050000"/>
    <n v="222757.5"/>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4 - TRANSPORTE Y ALMACENAJE"/>
    <s v="N"/>
    <s v="00 - N/A"/>
    <s v="10 - FONDO GENERAL"/>
    <s v="99 - MULTIPROVINCIAL"/>
    <s v="(en blanco)"/>
    <n v="328000"/>
    <n v="5000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5 - ALQUILERES Y RENTAS"/>
    <s v="N"/>
    <s v="00 - N/A"/>
    <s v="10 - FONDO GENERAL"/>
    <s v="99 - MULTIPROVINCIAL"/>
    <s v="(en blanco)"/>
    <n v="1200000"/>
    <n v="883308.4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6 - SEGUROS"/>
    <s v="N"/>
    <s v="00 - N/A"/>
    <s v="10 - FONDO GENERAL"/>
    <s v="99 - MULTIPROVINCIAL"/>
    <s v="(en blanco)"/>
    <n v="2682530"/>
    <n v="2105454.4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1550000"/>
    <n v="639827.32000000007"/>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591500"/>
    <n v="475876.3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20 - FONDOS CON DESTINO ESPECÍFICO"/>
    <s v="99 - MULTIPROVINCIAL"/>
    <s v="(en blanco)"/>
    <n v="1880000"/>
    <n v="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10 - FONDO GENERAL"/>
    <s v="99 - MULTIPROVINCIAL"/>
    <s v="(en blanco)"/>
    <n v="6474207"/>
    <n v="3275946.6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20 - FONDOS CON DESTINO ESPECÍFICO"/>
    <s v="99 - MULTIPROVINCIAL"/>
    <s v="(en blanco)"/>
    <n v="500000"/>
    <n v="0"/>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1 - ALIMENTOS Y PRODUCTOS AGROFORESTALES"/>
    <s v="N"/>
    <s v="00 - N/A"/>
    <s v="10 - FONDO GENERAL"/>
    <s v="99 - MULTIPROVINCIAL"/>
    <s v="(en blanco)"/>
    <n v="450000"/>
    <n v="374949.07999999996"/>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2 - TEXTILES Y VESTUARIOS"/>
    <s v="N"/>
    <s v="00 - N/A"/>
    <s v="10 - FONDO GENERAL"/>
    <s v="99 - MULTIPROVINCIAL"/>
    <s v="(en blanco)"/>
    <n v="200000"/>
    <n v="2325"/>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3 - PAPEL, CARTÓN E IMPRESOS"/>
    <s v="N"/>
    <s v="00 - N/A"/>
    <s v="10 - FONDO GENERAL"/>
    <s v="99 - MULTIPROVINCIAL"/>
    <s v="(en blanco)"/>
    <n v="425000"/>
    <n v="207503.44"/>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5 - CUERO, CAUCHO Y PLÁSTICO"/>
    <s v="N"/>
    <s v="00 - N/A"/>
    <s v="10 - FONDO GENERAL"/>
    <s v="99 - MULTIPROVINCIAL"/>
    <s v="(en blanco)"/>
    <n v="350000"/>
    <n v="0"/>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150000"/>
    <n v="48241.599999999999"/>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7 - COMBUSTIBLES, LUBRICANTES, PRODUCTOS QUÍMICOS Y CONEXOS"/>
    <s v="N"/>
    <s v="00 - N/A"/>
    <s v="10 - FONDO GENERAL"/>
    <s v="99 - MULTIPROVINCIAL"/>
    <s v="(en blanco)"/>
    <n v="4715000"/>
    <n v="2723130.62"/>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9 - PRODUCTOS Y ÚTILES VARIOS"/>
    <s v="N"/>
    <s v="00 - N/A"/>
    <s v="10 - FONDO GENERAL"/>
    <s v="99 - MULTIPROVINCIAL"/>
    <s v="(en blanco)"/>
    <n v="1514085"/>
    <n v="1127411.4000000001"/>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0"/>
    <n v="0"/>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50000"/>
    <n v="0"/>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390000"/>
    <n v="0"/>
  </r>
  <r>
    <s v="2026"/>
    <x v="0"/>
    <x v="0"/>
    <x v="0"/>
    <x v="0"/>
    <s v="2 - Poder Ejecutivo"/>
    <s v="0223 - MINISTERIO DE LA VIVIENDA, HABITAT Y EDIFICACIONES (MIVHED)"/>
    <s v="0001 - MINISTERIO DE LA VIVIENDA, HABITAT Y EDIFICACIONES (MIVHED)"/>
    <s v="3 - PROTECCIÓN DEL MEDIO AMBIENTE"/>
    <s v="3.3 - Cambio Climático"/>
    <s v="3.3.06 - Respuesta y recuperación de desastres climáticos"/>
    <s v="2.3 - MATERIALES Y SUMINISTROS"/>
    <s v="2.3.2 - TEXTILES Y VESTUARIOS"/>
    <s v="N"/>
    <s v="00 - N/A"/>
    <s v="10 - FONDO GENERAL"/>
    <s v="99 - MULTIPROVINCIAL"/>
    <s v="(en blanco)"/>
    <n v="2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10 - FONDO GENERAL"/>
    <s v="99 - MULTIPROVINCIAL"/>
    <s v="(en blanco)"/>
    <n v="1357549324"/>
    <n v="744639044.19000018"/>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20 - FONDOS CON DESTINO ESPECÍFICO"/>
    <s v="99 - MULTIPROVINCIAL"/>
    <s v="(en blanco)"/>
    <n v="21000000"/>
    <n v="9646422.2400000002"/>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50 - CRÉDITO INTERNO"/>
    <s v="99 - MULTIPROVINCIAL"/>
    <s v="(en blanco)"/>
    <n v="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10 - FONDO GENERAL"/>
    <s v="99 - MULTIPROVINCIAL"/>
    <s v="(en blanco)"/>
    <n v="323874135"/>
    <n v="144884182.27999997"/>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20 - FONDOS CON DESTINO ESPECÍFICO"/>
    <s v="99 - MULTIPROVINCIAL"/>
    <s v="(en blanco)"/>
    <n v="268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10 - FONDO GENERAL"/>
    <s v="99 - MULTIPROVINCIAL"/>
    <s v="(en blanco)"/>
    <n v="5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20 - FONDOS CON DESTINO ESPECÍFICO"/>
    <s v="99 - MULTIPROVINCIAL"/>
    <s v="(en blanco)"/>
    <n v="25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4 - GRATIFICACIONES Y BONIFICACIONES"/>
    <s v="N"/>
    <s v="00 - N/A"/>
    <s v="20 - FONDOS CON DESTINO ESPECÍFICO"/>
    <s v="99 - MULTIPROVINCIAL"/>
    <s v="(en blanco)"/>
    <n v="1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5 - CONTRIBUCIONES A LA SEGURIDAD SOCIAL"/>
    <s v="N"/>
    <s v="00 - N/A"/>
    <s v="10 - FONDO GENERAL"/>
    <s v="99 - MULTIPROVINCIAL"/>
    <s v="(en blanco)"/>
    <n v="200000000"/>
    <n v="113569438.52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10 - FONDO GENERAL"/>
    <s v="99 - MULTIPROVINCIAL"/>
    <s v="(en blanco)"/>
    <n v="49185000"/>
    <n v="31530666.82000000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20 - FONDOS CON DESTINO ESPECÍFICO"/>
    <s v="99 - MULTIPROVINCIAL"/>
    <s v="(en blanco)"/>
    <n v="9025000"/>
    <n v="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10 - FONDO GENERAL"/>
    <s v="99 - MULTIPROVINCIAL"/>
    <s v="(en blanco)"/>
    <n v="48305000"/>
    <n v="29068539.27999999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20 - FONDOS CON DESTINO ESPECÍFICO"/>
    <s v="99 - MULTIPROVINCIAL"/>
    <s v="(en blanco)"/>
    <n v="104105000"/>
    <n v="523929.6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10 - FONDO GENERAL"/>
    <s v="99 - MULTIPROVINCIAL"/>
    <s v="(en blanco)"/>
    <n v="26000000"/>
    <n v="21994566.4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20 - FONDOS CON DESTINO ESPECÍFICO"/>
    <s v="99 - MULTIPROVINCIAL"/>
    <s v="(en blanco)"/>
    <n v="9000000"/>
    <n v="3915475.6899999995"/>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50 - CRÉDITO INTERNO"/>
    <s v="99 - MULTIPROVINCIAL"/>
    <s v="(en blanco)"/>
    <n v="0"/>
    <n v="4644541.2299999995"/>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10 - FONDO GENERAL"/>
    <s v="99 - MULTIPROVINCIAL"/>
    <s v="(en blanco)"/>
    <n v="8000000"/>
    <n v="985788.230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20 - FONDOS CON DESTINO ESPECÍFICO"/>
    <s v="99 - MULTIPROVINCIAL"/>
    <s v="(en blanco)"/>
    <n v="67000000"/>
    <n v="8727593.050000000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50 - CRÉDITO INTERNO"/>
    <s v="99 - MULTIPROVINCIAL"/>
    <s v="(en blanco)"/>
    <n v="0"/>
    <n v="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10 - FONDO GENERAL"/>
    <s v="99 - MULTIPROVINCIAL"/>
    <s v="(en blanco)"/>
    <n v="90370000"/>
    <n v="44372123.59000001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20 - FONDOS CON DESTINO ESPECÍFICO"/>
    <s v="99 - MULTIPROVINCIAL"/>
    <s v="(en blanco)"/>
    <n v="132370000"/>
    <n v="80670993.42000000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50 - CRÉDITO INTERNO"/>
    <s v="99 - MULTIPROVINCIAL"/>
    <s v="(en blanco)"/>
    <n v="0"/>
    <n v="6163936"/>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10 - FONDO GENERAL"/>
    <s v="99 - MULTIPROVINCIAL"/>
    <s v="(en blanco)"/>
    <n v="60805000"/>
    <n v="31211264.77999999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20 - FONDOS CON DESTINO ESPECÍFICO"/>
    <s v="99 - MULTIPROVINCIAL"/>
    <s v="(en blanco)"/>
    <n v="23205000"/>
    <n v="25966176.14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10 - FONDO GENERAL"/>
    <s v="99 - MULTIPROVINCIAL"/>
    <s v="(en blanco)"/>
    <n v="5760000"/>
    <n v="642448.2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20 - FONDOS CON DESTINO ESPECÍFICO"/>
    <s v="99 - MULTIPROVINCIAL"/>
    <s v="(en blanco)"/>
    <n v="31290000"/>
    <n v="18927945.9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10 - FONDO GENERAL"/>
    <s v="99 - MULTIPROVINCIAL"/>
    <s v="(en blanco)"/>
    <n v="81220000"/>
    <n v="6618547.690000000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20 - FONDOS CON DESTINO ESPECÍFICO"/>
    <s v="99 - MULTIPROVINCIAL"/>
    <s v="(en blanco)"/>
    <n v="223979460"/>
    <n v="14795786.12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10 - FONDO GENERAL"/>
    <s v="99 - MULTIPROVINCIAL"/>
    <s v="(en blanco)"/>
    <n v="24850000"/>
    <n v="502855.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20 - FONDOS CON DESTINO ESPECÍFICO"/>
    <s v="99 - MULTIPROVINCIAL"/>
    <s v="(en blanco)"/>
    <n v="42000000"/>
    <n v="17851677.9600000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10 - FONDO GENERAL"/>
    <s v="99 - MULTIPROVINCIAL"/>
    <s v="(en blanco)"/>
    <n v="3810000"/>
    <n v="1457473.72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20 - FONDOS CON DESTINO ESPECÍFICO"/>
    <s v="99 - MULTIPROVINCIAL"/>
    <s v="(en blanco)"/>
    <n v="5250000"/>
    <n v="1103635.39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50 - CRÉDITO INTERNO"/>
    <s v="99 - MULTIPROVINCIAL"/>
    <s v="(en blanco)"/>
    <n v="0"/>
    <n v="9781420.31000000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10 - FONDO GENERAL"/>
    <s v="99 - MULTIPROVINCIAL"/>
    <s v="(en blanco)"/>
    <n v="1625000"/>
    <n v="1474984.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20 - FONDOS CON DESTINO ESPECÍFICO"/>
    <s v="99 - MULTIPROVINCIAL"/>
    <s v="(en blanco)"/>
    <n v="5225000"/>
    <n v="423531.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50 - CRÉDITO INTERNO"/>
    <s v="99 - MULTIPROVINCIAL"/>
    <s v="(en blanco)"/>
    <n v="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10 - FONDO GENERAL"/>
    <s v="99 - MULTIPROVINCIAL"/>
    <s v="(en blanco)"/>
    <n v="1360000"/>
    <n v="694326.1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20 - FONDOS CON DESTINO ESPECÍFICO"/>
    <s v="99 - MULTIPROVINCIAL"/>
    <s v="(en blanco)"/>
    <n v="4940000"/>
    <n v="1520128.83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10 - FONDO GENERAL"/>
    <s v="99 - MULTIPROVINCIAL"/>
    <s v="(en blanco)"/>
    <n v="1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20 - FONDOS CON DESTINO ESPECÍFICO"/>
    <s v="99 - MULTIPROVINCIAL"/>
    <s v="(en blanco)"/>
    <n v="2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10 - FONDO GENERAL"/>
    <s v="99 - MULTIPROVINCIAL"/>
    <s v="(en blanco)"/>
    <n v="1035379"/>
    <n v="213312.110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20 - FONDOS CON DESTINO ESPECÍFICO"/>
    <s v="99 - MULTIPROVINCIAL"/>
    <s v="(en blanco)"/>
    <n v="3024621"/>
    <n v="100186.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10 - FONDO GENERAL"/>
    <s v="99 - MULTIPROVINCIAL"/>
    <s v="(en blanco)"/>
    <n v="555000"/>
    <n v="44180.5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20 - FONDOS CON DESTINO ESPECÍFICO"/>
    <s v="99 - MULTIPROVINCIAL"/>
    <s v="(en blanco)"/>
    <n v="555000"/>
    <n v="163327.360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50 - CRÉDITO INTERNO"/>
    <s v="99 - MULTIPROVINCIAL"/>
    <s v="(en blanco)"/>
    <n v="0"/>
    <n v="11875005.78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10 - FONDO GENERAL"/>
    <s v="99 - MULTIPROVINCIAL"/>
    <s v="(en blanco)"/>
    <n v="16040000"/>
    <n v="5915244.309999999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20 - FONDOS CON DESTINO ESPECÍFICO"/>
    <s v="99 - MULTIPROVINCIAL"/>
    <s v="(en blanco)"/>
    <n v="47600000"/>
    <n v="7842659.08000000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50 - CRÉDITO INTERNO"/>
    <s v="99 - MULTIPROVINCIAL"/>
    <s v="(en blanco)"/>
    <n v="0"/>
    <n v="6163507.680000000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10 - FONDO GENERAL"/>
    <s v="99 - MULTIPROVINCIAL"/>
    <s v="(en blanco)"/>
    <n v="6020000"/>
    <n v="4135141.949999999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20 - FONDOS CON DESTINO ESPECÍFICO"/>
    <s v="99 - MULTIPROVINCIAL"/>
    <s v="(en blanco)"/>
    <n v="28040000"/>
    <n v="909130.9299999999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50 - CRÉDITO INTERNO"/>
    <s v="99 - MULTIPROVINCIAL"/>
    <s v="(en blanco)"/>
    <n v="0"/>
    <n v="4126614.9699999997"/>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1 - REMUNERACIONES"/>
    <s v="N"/>
    <s v="00 - N/A"/>
    <s v="10 - FONDO GENERAL"/>
    <s v="99 - MULTIPROVINCIAL"/>
    <s v="(en blanco)"/>
    <n v="199253762"/>
    <n v="55944166.68"/>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2 - SOBRESUELDOS"/>
    <s v="N"/>
    <s v="00 - N/A"/>
    <s v="10 - FONDO GENERAL"/>
    <s v="99 - MULTIPROVINCIAL"/>
    <s v="(en blanco)"/>
    <n v="13142500"/>
    <n v="316500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3 - DIETAS Y GASTOS DE REPRESENTACIÓN"/>
    <s v="N"/>
    <s v="00 - N/A"/>
    <s v="10 - FONDO GENERAL"/>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4 - GRATIFICACIONES Y BONIFICACIONES"/>
    <s v="N"/>
    <s v="00 - N/A"/>
    <s v="10 - FONDO GENERAL"/>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5 - CONTRIBUCIONES A LA SEGURIDAD SOCIAL"/>
    <s v="N"/>
    <s v="00 - N/A"/>
    <s v="10 - FONDO GENERAL"/>
    <s v="99 - MULTIPROVINCIAL"/>
    <s v="(en blanco)"/>
    <n v="25936080"/>
    <n v="8199519.9900000067"/>
  </r>
  <r>
    <s v="2026"/>
    <x v="0"/>
    <x v="0"/>
    <x v="0"/>
    <x v="0"/>
    <s v="2 - Poder Ejecutivo"/>
    <s v="0224 - MINISTERIO DE JUSTICIA"/>
    <s v="0001 - MINISTERIO DE JUSTICIA"/>
    <s v="1 - SERVICIOS  GENERALES"/>
    <s v="1.4 - Justicia, orden público y seguridad"/>
    <s v="1.4.03 - Administración y servicios de justicia"/>
    <s v="2.2 - CONTRATACIÓN DE SERVICIOS"/>
    <s v="2.2.1 - SERVICIOS BÁSICOS"/>
    <s v="N"/>
    <s v="00 - N/A"/>
    <s v="10 - FONDO GENERAL"/>
    <s v="99 - MULTIPROVINCIAL"/>
    <s v="(en blanco)"/>
    <n v="32365000"/>
    <n v="299804.09999999998"/>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10 - FONDO GENERAL"/>
    <s v="99 - MULTIPROVINCIAL"/>
    <s v="(en blanco)"/>
    <n v="709884"/>
    <n v="33360.019999999997"/>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10 - FONDO GENERAL"/>
    <s v="99 - MULTIPROVINCIAL"/>
    <s v="(en blanco)"/>
    <n v="14500000"/>
    <n v="1133987.3"/>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20 - FONDOS CON DESTINO ESPECÍFICO"/>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4 - TRANSPORTE Y ALMACENAJE"/>
    <s v="N"/>
    <s v="00 - N/A"/>
    <s v="10 - FONDO GENERAL"/>
    <s v="99 - MULTIPROVINCIAL"/>
    <s v="(en blanco)"/>
    <n v="0"/>
    <n v="748528.88"/>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10 - FONDO GENERAL"/>
    <s v="99 - MULTIPROVINCIAL"/>
    <s v="(en blanco)"/>
    <n v="73350292"/>
    <n v="799369.35"/>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20 - FONDOS CON DESTINO ESPECÍFICO"/>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6 - SEGUROS"/>
    <s v="N"/>
    <s v="00 - N/A"/>
    <s v="10 - FONDO GENERAL"/>
    <s v="99 - MULTIPROVINCIAL"/>
    <s v="(en blanco)"/>
    <n v="78200000"/>
    <n v="1842755.25"/>
  </r>
  <r>
    <s v="2026"/>
    <x v="0"/>
    <x v="0"/>
    <x v="0"/>
    <x v="0"/>
    <s v="2 - Poder Ejecutivo"/>
    <s v="0224 - MINISTERIO DE JUSTICIA"/>
    <s v="0001 - MINISTERIO DE JUSTICI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0"/>
    <n v="1011.42"/>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0"/>
    <n v="23600"/>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10 - FONDO GENERAL"/>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52344725"/>
    <n v="0"/>
  </r>
  <r>
    <s v="2026"/>
    <x v="0"/>
    <x v="0"/>
    <x v="0"/>
    <x v="0"/>
    <s v="2 - Poder Ejecutivo"/>
    <s v="0224 - MINISTERIO DE JUSTICIA"/>
    <s v="0001 - MINISTERIO DE JUSTICIA"/>
    <s v="1 - SERVICIOS  GENERALES"/>
    <s v="1.4 - Justicia, orden público y seguridad"/>
    <s v="1.4.03 - Administración y servicios de justicia"/>
    <s v="2.3 - MATERIALES Y SUMINISTROS"/>
    <s v="2.3.1 - ALIMENTOS Y PRODUCTOS AGROFORESTALES"/>
    <s v="N"/>
    <s v="00 - N/A"/>
    <s v="10 - FONDO GENERAL"/>
    <s v="99 - MULTIPROVINCIAL"/>
    <s v="(en blanco)"/>
    <n v="1005640"/>
    <n v="248330.52000000002"/>
  </r>
  <r>
    <s v="2026"/>
    <x v="0"/>
    <x v="0"/>
    <x v="0"/>
    <x v="0"/>
    <s v="2 - Poder Ejecutivo"/>
    <s v="0224 - MINISTERIO DE JUSTICIA"/>
    <s v="0001 - MINISTERIO DE JUSTICIA"/>
    <s v="1 - SERVICIOS  GENERALES"/>
    <s v="1.4 - Justicia, orden público y seguridad"/>
    <s v="1.4.03 - Administración y servicios de justicia"/>
    <s v="2.3 - MATERIALES Y SUMINISTROS"/>
    <s v="2.3.2 - TEXTILES Y VESTUARIOS"/>
    <s v="N"/>
    <s v="00 - N/A"/>
    <s v="10 - FONDO GENERAL"/>
    <s v="99 - MULTIPROVINCIAL"/>
    <s v="(en blanco)"/>
    <n v="0"/>
    <n v="22420"/>
  </r>
  <r>
    <s v="2026"/>
    <x v="0"/>
    <x v="0"/>
    <x v="0"/>
    <x v="0"/>
    <s v="2 - Poder Ejecutivo"/>
    <s v="0224 - MINISTERIO DE JUSTICIA"/>
    <s v="0001 - MINISTERIO DE JUSTICIA"/>
    <s v="1 - SERVICIOS  GENERALES"/>
    <s v="1.4 - Justicia, orden público y seguridad"/>
    <s v="1.4.03 - Administración y servicios de justicia"/>
    <s v="2.3 - MATERIALES Y SUMINISTROS"/>
    <s v="2.3.3 - PAPEL, CARTÓN E IMPRESOS"/>
    <s v="N"/>
    <s v="00 - N/A"/>
    <s v="10 - FONDO GENERAL"/>
    <s v="99 - MULTIPROVINCIAL"/>
    <s v="(en blanco)"/>
    <n v="0"/>
    <n v="206370.2"/>
  </r>
  <r>
    <s v="2026"/>
    <x v="0"/>
    <x v="0"/>
    <x v="0"/>
    <x v="0"/>
    <s v="2 - Poder Ejecutivo"/>
    <s v="0224 - MINISTERIO DE JUSTICIA"/>
    <s v="0001 - MINISTERIO DE JUSTICIA"/>
    <s v="1 - SERVICIOS  GENERALES"/>
    <s v="1.4 - Justicia, orden público y seguridad"/>
    <s v="1.4.03 - Administración y servicios de justicia"/>
    <s v="2.3 - MATERIALES Y SUMINISTROS"/>
    <s v="2.3.4 - PRODUCTOS FARMACÉUTICOS"/>
    <s v="N"/>
    <s v="00 - N/A"/>
    <s v="10 - FONDO GENERAL"/>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0"/>
    <n v="0"/>
  </r>
  <r>
    <s v="2026"/>
    <x v="0"/>
    <x v="0"/>
    <x v="0"/>
    <x v="0"/>
    <s v="2 - Poder Ejecutivo"/>
    <s v="0224 - MINISTERIO DE JUSTICIA"/>
    <s v="0001 - MINISTERIO DE JUSTICI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51584708"/>
    <n v="3369945.19"/>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10 - FONDO GENERAL"/>
    <s v="99 - MULTIPROVINCIAL"/>
    <s v="(en blanco)"/>
    <n v="0"/>
    <n v="365779.14"/>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92390080"/>
    <n v="0"/>
  </r>
  <r>
    <s v="2026"/>
    <x v="0"/>
    <x v="0"/>
    <x v="0"/>
    <x v="0"/>
    <s v="2 - Poder Ejecutivo"/>
    <s v="0224 - MINISTERIO DE JUSTICIA"/>
    <s v="0001 - MINISTERIO DE JUSTICIA"/>
    <s v="1 - SERVICIOS  GENERALES"/>
    <s v="1.4 - Justicia, orden público y seguridad"/>
    <s v="1.4.03 - Administración y servicios de justicia"/>
    <s v="2.9 - GASTOS FINANCIEROS"/>
    <s v="2.9.5 - GASTOS DE INTERESES, RECARGOS MULTAS Y SANCIONES DE IMPUESTOS Y CONTRIBUCIONES SOCIALES"/>
    <s v="N"/>
    <s v="00 - N/A"/>
    <s v="10 - FONDO GENERAL"/>
    <s v="99 - MULTIPROVINCIAL"/>
    <s v="(en blanco)"/>
    <n v="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486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9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3532005"/>
    <n v="0"/>
  </r>
  <r>
    <s v="2026"/>
    <x v="0"/>
    <x v="0"/>
    <x v="0"/>
    <x v="0"/>
    <s v="2 - Poder Ejecutivo"/>
    <s v="0999 - ADMINISTRACION DE OBLIGACIONES DEL TESORO NACIONAL"/>
    <s v="0001 - MINISTERIO DE HACIENDA (OBLIGACIONES DEL TESORO)"/>
    <s v="1 - SERVICIOS  GENERALES"/>
    <s v="1.1 - Administración general"/>
    <s v="1.1.02 - Gestión administrativa, financiera, fiscal, económica y planificación"/>
    <s v="2.2 - CONTRATACIÓN DE SERVICIOS"/>
    <s v="2.2.1 - SERVICIOS BÁSICOS"/>
    <s v="N"/>
    <s v="00 - N/A"/>
    <s v="10 - FONDO GENERAL"/>
    <s v="99 - MULTIPROVINCIAL"/>
    <s v="(en blanco)"/>
    <n v="3701712"/>
    <n v="2240046.0900000003"/>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0"/>
    <n v="0"/>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60 - CREDITO EXTERNO"/>
    <s v="99 - MULTIPROVINCIAL"/>
    <s v="(en blanco)"/>
    <n v="0"/>
    <n v="0"/>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6405568"/>
    <n v="15481105"/>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3625396"/>
    <n v="2031284"/>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3 - DIETAS Y GASTOS DE REPRESENTACIÓN"/>
    <s v="N"/>
    <s v="00 - N/A"/>
    <s v="10 - FONDO GENERAL"/>
    <s v="99 - MULTIPROVINCIAL"/>
    <s v="(en blanco)"/>
    <n v="591251"/>
    <n v="331368"/>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437738"/>
    <n v="93721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571434"/>
    <n v="330347"/>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39781"/>
    <n v="79963"/>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329707"/>
    <n v="202002"/>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54489"/>
    <n v="32259"/>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95285"/>
    <n v="332008"/>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6 - SEGUROS"/>
    <s v="N"/>
    <s v="00 - N/A"/>
    <s v="10 - FONDO GENERAL"/>
    <s v="99 - MULTIPROVINCIAL"/>
    <s v="(en blanco)"/>
    <n v="1194009"/>
    <n v="65642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924768"/>
    <n v="573522"/>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389213"/>
    <n v="2400040"/>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417253"/>
    <n v="240105"/>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475620"/>
    <n v="34265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479522"/>
    <n v="156848"/>
  </r>
  <r>
    <s v="2026"/>
    <x v="0"/>
    <x v="0"/>
    <x v="0"/>
    <x v="0"/>
    <s v="3 - Poder Judicial"/>
    <s v="0301 - PODER JUDICIAL"/>
    <s v="0001 - CONSEJO DEL PODER JUDICIAL"/>
    <s v="1 - SERVICIOS  GENERALES"/>
    <s v="1.4 - Justicia, orden público y seguridad"/>
    <s v="1.4.03 - Administración y servicios de justicia"/>
    <s v="2.1 - REMUNERACIONES Y CONTRIBUCIONES"/>
    <s v="2.1.1 - REMUNERACIONES"/>
    <s v="N"/>
    <s v="00 - N/A"/>
    <s v="10 - FONDO GENERAL"/>
    <s v="99 - MULTIPROVINCIAL"/>
    <s v="(en blanco)"/>
    <n v="7241971703"/>
    <n v="4459738981"/>
  </r>
  <r>
    <s v="2026"/>
    <x v="0"/>
    <x v="0"/>
    <x v="0"/>
    <x v="0"/>
    <s v="3 - Poder Judicial"/>
    <s v="0301 - PODER JUDICIAL"/>
    <s v="0001 - CONSEJO DEL PODER JUDICIAL"/>
    <s v="1 - SERVICIOS  GENERALES"/>
    <s v="1.4 - Justicia, orden público y seguridad"/>
    <s v="1.4.03 - Administración y servicios de justicia"/>
    <s v="2.1 - REMUNERACIONES Y CONTRIBUCIONES"/>
    <s v="2.1.2 - SOBRESUELDOS"/>
    <s v="N"/>
    <s v="00 - N/A"/>
    <s v="10 - FONDO GENERAL"/>
    <s v="99 - MULTIPROVINCIAL"/>
    <s v="(en blanco)"/>
    <n v="1441354840"/>
    <n v="865446813"/>
  </r>
  <r>
    <s v="2026"/>
    <x v="0"/>
    <x v="0"/>
    <x v="0"/>
    <x v="0"/>
    <s v="3 - Poder Judicial"/>
    <s v="0301 - PODER JUDICIAL"/>
    <s v="0001 - CONSEJO DEL PODER JUDICIAL"/>
    <s v="1 - SERVICIOS  GENERALES"/>
    <s v="1.4 - Justicia, orden público y seguridad"/>
    <s v="1.4.03 - Administración y servicios de justicia"/>
    <s v="2.1 - REMUNERACIONES Y CONTRIBUCIONES"/>
    <s v="2.1.3 - DIETAS Y GASTOS DE REPRESENTACIÓN"/>
    <s v="N"/>
    <s v="00 - N/A"/>
    <s v="10 - FONDO GENERAL"/>
    <s v="99 - MULTIPROVINCIAL"/>
    <s v="(en blanco)"/>
    <n v="273851897"/>
    <n v="141794058"/>
  </r>
  <r>
    <s v="2026"/>
    <x v="0"/>
    <x v="0"/>
    <x v="0"/>
    <x v="0"/>
    <s v="3 - Poder Judicial"/>
    <s v="0301 - PODER JUDICIAL"/>
    <s v="0001 - CONSEJO DEL PODER JUDICIAL"/>
    <s v="1 - SERVICIOS  GENERALES"/>
    <s v="1.4 - Justicia, orden público y seguridad"/>
    <s v="1.4.03 - Administración y servicios de justicia"/>
    <s v="2.1 - REMUNERACIONES Y CONTRIBUCIONES"/>
    <s v="2.1.4 - GRATIFICACIONES Y BONIFICACIONES"/>
    <s v="N"/>
    <s v="00 - N/A"/>
    <s v="10 - FONDO GENERAL"/>
    <s v="99 - MULTIPROVINCIAL"/>
    <s v="(en blanco)"/>
    <n v="614292557"/>
    <n v="512568293"/>
  </r>
  <r>
    <s v="2026"/>
    <x v="0"/>
    <x v="0"/>
    <x v="0"/>
    <x v="0"/>
    <s v="3 - Poder Judicial"/>
    <s v="0301 - PODER JUDICIAL"/>
    <s v="0001 - CONSEJO DEL PODER JUDICIAL"/>
    <s v="1 - SERVICIOS  GENERALES"/>
    <s v="1.4 - Justicia, orden público y seguridad"/>
    <s v="1.4.03 - Administración y servicios de justicia"/>
    <s v="2.2 - CONTRATACIÓN DE SERVICIOS"/>
    <s v="2.2.1 - SERVICIOS BÁSICOS"/>
    <s v="N"/>
    <s v="00 - N/A"/>
    <s v="10 - FONDO GENERAL"/>
    <s v="99 - MULTIPROVINCIAL"/>
    <s v="(en blanco)"/>
    <n v="476366586"/>
    <n v="280505290"/>
  </r>
  <r>
    <s v="2026"/>
    <x v="0"/>
    <x v="0"/>
    <x v="0"/>
    <x v="0"/>
    <s v="3 - Poder Judicial"/>
    <s v="0301 - PODER JUDICIAL"/>
    <s v="0001 - CONSEJO DEL PODER JUDICIAL"/>
    <s v="1 - SERVICIOS  GENERALES"/>
    <s v="1.4 - Justicia, orden público y seguridad"/>
    <s v="1.4.03 - Administración y servicios de justicia"/>
    <s v="2.2 - CONTRATACIÓN DE SERVICIOS"/>
    <s v="2.2.2 - PUBLICIDAD, IMPRESIÓN Y ENCUADERNACIÓN"/>
    <s v="N"/>
    <s v="00 - N/A"/>
    <s v="10 - FONDO GENERAL"/>
    <s v="99 - MULTIPROVINCIAL"/>
    <s v="(en blanco)"/>
    <n v="12613128"/>
    <n v="7151473"/>
  </r>
  <r>
    <s v="2026"/>
    <x v="0"/>
    <x v="0"/>
    <x v="0"/>
    <x v="0"/>
    <s v="3 - Poder Judicial"/>
    <s v="0301 - PODER JUDICIAL"/>
    <s v="0001 - CONSEJO DEL PODER JUDICIAL"/>
    <s v="1 - SERVICIOS  GENERALES"/>
    <s v="1.4 - Justicia, orden público y seguridad"/>
    <s v="1.4.03 - Administración y servicios de justicia"/>
    <s v="2.2 - CONTRATACIÓN DE SERVICIOS"/>
    <s v="2.2.3 - VIÁTICOS"/>
    <s v="N"/>
    <s v="00 - N/A"/>
    <s v="10 - FONDO GENERAL"/>
    <s v="99 - MULTIPROVINCIAL"/>
    <s v="(en blanco)"/>
    <n v="50589516"/>
    <n v="30886569"/>
  </r>
  <r>
    <s v="2026"/>
    <x v="0"/>
    <x v="0"/>
    <x v="0"/>
    <x v="0"/>
    <s v="3 - Poder Judicial"/>
    <s v="0301 - PODER JUDICIAL"/>
    <s v="0001 - CONSEJO DEL PODER JUDICIAL"/>
    <s v="1 - SERVICIOS  GENERALES"/>
    <s v="1.4 - Justicia, orden público y seguridad"/>
    <s v="1.4.03 - Administración y servicios de justicia"/>
    <s v="2.2 - CONTRATACIÓN DE SERVICIOS"/>
    <s v="2.2.4 - TRANSPORTE Y ALMACENAJE"/>
    <s v="N"/>
    <s v="00 - N/A"/>
    <s v="10 - FONDO GENERAL"/>
    <s v="99 - MULTIPROVINCIAL"/>
    <s v="(en blanco)"/>
    <n v="41245682"/>
    <n v="31846312"/>
  </r>
  <r>
    <s v="2026"/>
    <x v="0"/>
    <x v="0"/>
    <x v="0"/>
    <x v="0"/>
    <s v="3 - Poder Judicial"/>
    <s v="0301 - PODER JUDICIAL"/>
    <s v="0001 - CONSEJO DEL PODER JUDICIAL"/>
    <s v="1 - SERVICIOS  GENERALES"/>
    <s v="1.4 - Justicia, orden público y seguridad"/>
    <s v="1.4.03 - Administración y servicios de justicia"/>
    <s v="2.2 - CONTRATACIÓN DE SERVICIOS"/>
    <s v="2.2.5 - ALQUILERES Y RENTAS"/>
    <s v="N"/>
    <s v="00 - N/A"/>
    <s v="10 - FONDO GENERAL"/>
    <s v="99 - MULTIPROVINCIAL"/>
    <s v="(en blanco)"/>
    <n v="465719087"/>
    <n v="275091235"/>
  </r>
  <r>
    <s v="2026"/>
    <x v="0"/>
    <x v="0"/>
    <x v="0"/>
    <x v="0"/>
    <s v="3 - Poder Judicial"/>
    <s v="0301 - PODER JUDICIAL"/>
    <s v="0001 - CONSEJO DEL PODER JUDICIAL"/>
    <s v="1 - SERVICIOS  GENERALES"/>
    <s v="1.4 - Justicia, orden público y seguridad"/>
    <s v="1.4.03 - Administración y servicios de justicia"/>
    <s v="2.2 - CONTRATACIÓN DE SERVICIOS"/>
    <s v="2.2.6 - SEGUROS"/>
    <s v="N"/>
    <s v="00 - N/A"/>
    <s v="10 - FONDO GENERAL"/>
    <s v="99 - MULTIPROVINCIAL"/>
    <s v="(en blanco)"/>
    <n v="747343104"/>
    <n v="415847092"/>
  </r>
  <r>
    <s v="2026"/>
    <x v="0"/>
    <x v="0"/>
    <x v="0"/>
    <x v="0"/>
    <s v="3 - Poder Judicial"/>
    <s v="0301 - PODER JUDICIAL"/>
    <s v="0001 - CONSEJO DEL PODER JUDICI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69207527"/>
    <n v="148691810"/>
  </r>
  <r>
    <s v="2026"/>
    <x v="0"/>
    <x v="0"/>
    <x v="0"/>
    <x v="0"/>
    <s v="3 - Poder Judicial"/>
    <s v="0301 - PODER JUDICIAL"/>
    <s v="0001 - CONSEJO DEL PODER JUDICI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316411893"/>
    <n v="189365599"/>
  </r>
  <r>
    <s v="2026"/>
    <x v="0"/>
    <x v="0"/>
    <x v="0"/>
    <x v="0"/>
    <s v="3 - Poder Judicial"/>
    <s v="0301 - PODER JUDICIAL"/>
    <s v="0001 - CONSEJO DEL PODER JUDICIAL"/>
    <s v="1 - SERVICIOS  GENERALES"/>
    <s v="1.4 - Justicia, orden público y seguridad"/>
    <s v="1.4.03 - Administración y servicios de justicia"/>
    <s v="2.2 - CONTRATACIÓN DE SERVICIOS"/>
    <s v="2.2.9 - OTRAS CONTRATACIONES DE SERVICIOS"/>
    <s v="N"/>
    <s v="00 - N/A"/>
    <s v="10 - FONDO GENERAL"/>
    <s v="99 - MULTIPROVINCIAL"/>
    <s v="(en blanco)"/>
    <n v="160030709"/>
    <n v="104209534"/>
  </r>
  <r>
    <s v="2026"/>
    <x v="0"/>
    <x v="0"/>
    <x v="0"/>
    <x v="0"/>
    <s v="3 - Poder Judicial"/>
    <s v="0301 - PODER JUDICIAL"/>
    <s v="0001 - CONSEJO DEL PODER JUDICIAL"/>
    <s v="1 - SERVICIOS  GENERALES"/>
    <s v="1.4 - Justicia, orden público y seguridad"/>
    <s v="1.4.03 - Administración y servicios de justicia"/>
    <s v="2.3 - MATERIALES Y SUMINISTROS"/>
    <s v="2.3.1 - ALIMENTOS Y PRODUCTOS AGROFORESTALES"/>
    <s v="N"/>
    <s v="00 - N/A"/>
    <s v="10 - FONDO GENERAL"/>
    <s v="99 - MULTIPROVINCIAL"/>
    <s v="(en blanco)"/>
    <n v="14930119"/>
    <n v="7958693"/>
  </r>
  <r>
    <s v="2026"/>
    <x v="0"/>
    <x v="0"/>
    <x v="0"/>
    <x v="0"/>
    <s v="3 - Poder Judicial"/>
    <s v="0301 - PODER JUDICIAL"/>
    <s v="0001 - CONSEJO DEL PODER JUDICIAL"/>
    <s v="1 - SERVICIOS  GENERALES"/>
    <s v="1.4 - Justicia, orden público y seguridad"/>
    <s v="1.4.03 - Administración y servicios de justicia"/>
    <s v="2.3 - MATERIALES Y SUMINISTROS"/>
    <s v="2.3.2 - TEXTILES Y VESTUARIOS"/>
    <s v="N"/>
    <s v="00 - N/A"/>
    <s v="10 - FONDO GENERAL"/>
    <s v="99 - MULTIPROVINCIAL"/>
    <s v="(en blanco)"/>
    <n v="4317772"/>
    <n v="3424820"/>
  </r>
  <r>
    <s v="2026"/>
    <x v="0"/>
    <x v="0"/>
    <x v="0"/>
    <x v="0"/>
    <s v="3 - Poder Judicial"/>
    <s v="0301 - PODER JUDICIAL"/>
    <s v="0001 - CONSEJO DEL PODER JUDICIAL"/>
    <s v="1 - SERVICIOS  GENERALES"/>
    <s v="1.4 - Justicia, orden público y seguridad"/>
    <s v="1.4.03 - Administración y servicios de justicia"/>
    <s v="2.3 - MATERIALES Y SUMINISTROS"/>
    <s v="2.3.3 - PAPEL, CARTÓN E IMPRESOS"/>
    <s v="N"/>
    <s v="00 - N/A"/>
    <s v="10 - FONDO GENERAL"/>
    <s v="99 - MULTIPROVINCIAL"/>
    <s v="(en blanco)"/>
    <n v="52428659"/>
    <n v="27249348"/>
  </r>
  <r>
    <s v="2026"/>
    <x v="0"/>
    <x v="0"/>
    <x v="0"/>
    <x v="0"/>
    <s v="3 - Poder Judicial"/>
    <s v="0301 - PODER JUDICIAL"/>
    <s v="0001 - CONSEJO DEL PODER JUDICIAL"/>
    <s v="1 - SERVICIOS  GENERALES"/>
    <s v="1.4 - Justicia, orden público y seguridad"/>
    <s v="1.4.03 - Administración y servicios de justicia"/>
    <s v="2.3 - MATERIALES Y SUMINISTROS"/>
    <s v="2.3.4 - PRODUCTOS FARMACÉUTICOS"/>
    <s v="N"/>
    <s v="00 - N/A"/>
    <s v="10 - FONDO GENERAL"/>
    <s v="99 - MULTIPROVINCIAL"/>
    <s v="(en blanco)"/>
    <n v="14347"/>
    <n v="9033"/>
  </r>
  <r>
    <s v="2026"/>
    <x v="0"/>
    <x v="0"/>
    <x v="0"/>
    <x v="0"/>
    <s v="3 - Poder Judicial"/>
    <s v="0301 - PODER JUDICIAL"/>
    <s v="0001 - CONSEJO DEL PODER JUDICIAL"/>
    <s v="1 - SERVICIOS  GENERALES"/>
    <s v="1.4 - Justicia, orden público y seguridad"/>
    <s v="1.4.03 - Administración y servicios de justicia"/>
    <s v="2.3 - MATERIALES Y SUMINISTROS"/>
    <s v="2.3.5 - CUERO, CAUCHO Y PLÁSTICO"/>
    <s v="N"/>
    <s v="00 - N/A"/>
    <s v="10 - FONDO GENERAL"/>
    <s v="99 - MULTIPROVINCIAL"/>
    <s v="(en blanco)"/>
    <n v="1988263"/>
    <n v="1098622"/>
  </r>
  <r>
    <s v="2026"/>
    <x v="0"/>
    <x v="0"/>
    <x v="0"/>
    <x v="0"/>
    <s v="3 - Poder Judicial"/>
    <s v="0301 - PODER JUDICIAL"/>
    <s v="0001 - CONSEJO DEL PODER JUDICIAL"/>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1815157"/>
    <n v="1088599"/>
  </r>
  <r>
    <s v="2026"/>
    <x v="0"/>
    <x v="0"/>
    <x v="0"/>
    <x v="0"/>
    <s v="3 - Poder Judicial"/>
    <s v="0301 - PODER JUDICIAL"/>
    <s v="0001 - CONSEJO DEL PODER JUDICI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1590957"/>
    <n v="25058282"/>
  </r>
  <r>
    <s v="2026"/>
    <x v="0"/>
    <x v="0"/>
    <x v="0"/>
    <x v="0"/>
    <s v="3 - Poder Judicial"/>
    <s v="0301 - PODER JUDICIAL"/>
    <s v="0001 - CONSEJO DEL PODER JUDICIAL"/>
    <s v="1 - SERVICIOS  GENERALES"/>
    <s v="1.4 - Justicia, orden público y seguridad"/>
    <s v="1.4.03 - Administración y servicios de justicia"/>
    <s v="2.3 - MATERIALES Y SUMINISTROS"/>
    <s v="2.3.9 - PRODUCTOS Y ÚTILES VARIOS"/>
    <s v="N"/>
    <s v="00 - N/A"/>
    <s v="10 - FONDO GENERAL"/>
    <s v="99 - MULTIPROVINCIAL"/>
    <s v="(en blanco)"/>
    <n v="106607186"/>
    <n v="61575916"/>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1 - REMUNERACIONES"/>
    <s v="N"/>
    <s v="00 - N/A"/>
    <s v="10 - FONDO GENERAL"/>
    <s v="99 - MULTIPROVINCIAL"/>
    <s v="(en blanco)"/>
    <n v="5865626737"/>
    <n v="3824621390"/>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2 - SOBRESUELDOS"/>
    <s v="N"/>
    <s v="00 - N/A"/>
    <s v="10 - FONDO GENERAL"/>
    <s v="99 - MULTIPROVINCIAL"/>
    <s v="(en blanco)"/>
    <n v="282449300"/>
    <n v="169315367"/>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3 - DIETAS Y GASTOS DE REPRESENTACIÓN"/>
    <s v="N"/>
    <s v="00 - N/A"/>
    <s v="10 - FONDO GENERAL"/>
    <s v="99 - MULTIPROVINCIAL"/>
    <s v="(en blanco)"/>
    <n v="10012700"/>
    <n v="5840737"/>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1 - SERVICIOS BÁSICOS"/>
    <s v="N"/>
    <s v="00 - N/A"/>
    <s v="10 - FONDO GENERAL"/>
    <s v="99 - MULTIPROVINCIAL"/>
    <s v="(en blanco)"/>
    <n v="1065165600"/>
    <n v="621533731"/>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2 - PUBLICIDAD, IMPRESIÓN Y ENCUADERNACIÓN"/>
    <s v="N"/>
    <s v="00 - N/A"/>
    <s v="10 - FONDO GENERAL"/>
    <s v="99 - MULTIPROVINCIAL"/>
    <s v="(en blanco)"/>
    <n v="15475400"/>
    <n v="9027312"/>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3 - VIÁTICOS"/>
    <s v="N"/>
    <s v="00 - N/A"/>
    <s v="10 - FONDO GENERAL"/>
    <s v="99 - MULTIPROVINCIAL"/>
    <s v="(en blanco)"/>
    <n v="102024900"/>
    <n v="59514525"/>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4 - TRANSPORTE Y ALMACENAJE"/>
    <s v="N"/>
    <s v="00 - N/A"/>
    <s v="10 - FONDO GENERAL"/>
    <s v="99 - MULTIPROVINCIAL"/>
    <s v="(en blanco)"/>
    <n v="5985600"/>
    <n v="3915261"/>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5 - ALQUILERES Y RENTAS"/>
    <s v="N"/>
    <s v="00 - N/A"/>
    <s v="10 - FONDO GENERAL"/>
    <s v="99 - MULTIPROVINCIAL"/>
    <s v="(en blanco)"/>
    <n v="229660000"/>
    <n v="138858324"/>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6 - SEGUROS"/>
    <s v="N"/>
    <s v="00 - N/A"/>
    <s v="10 - FONDO GENERAL"/>
    <s v="99 - MULTIPROVINCIAL"/>
    <s v="(en blanco)"/>
    <n v="91279200"/>
    <n v="532462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7 - SERVICIOS DE CONSERVACIÓN, REPARACIONES MENORES E INSTALACIONES TEMPORALES"/>
    <s v="N"/>
    <s v="00 - N/A"/>
    <s v="10 - FONDO GENERAL"/>
    <s v="99 - MULTIPROVINCIAL"/>
    <s v="(en blanco)"/>
    <n v="8033900"/>
    <n v="4747023"/>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8 - OTROS SERVICIOS NO INCLUIDOS EN CONCEPTOS ANTERIORES"/>
    <s v="N"/>
    <s v="00 - N/A"/>
    <s v="10 - FONDO GENERAL"/>
    <s v="99 - MULTIPROVINCIAL"/>
    <s v="(en blanco)"/>
    <n v="136562300"/>
    <n v="80409011"/>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1 - ALIMENTOS Y PRODUCTOS AGROFORESTALES"/>
    <s v="N"/>
    <s v="00 - N/A"/>
    <s v="10 - FONDO GENERAL"/>
    <s v="99 - MULTIPROVINCIAL"/>
    <s v="(en blanco)"/>
    <n v="165465700"/>
    <n v="98576942"/>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2 - TEXTILES Y VESTUARIOS"/>
    <s v="N"/>
    <s v="00 - N/A"/>
    <s v="10 - FONDO GENERAL"/>
    <s v="99 - MULTIPROVINCIAL"/>
    <s v="(en blanco)"/>
    <n v="4726000"/>
    <n v="2756817"/>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3 - PAPEL, CARTÓN E IMPRESOS"/>
    <s v="N"/>
    <s v="00 - N/A"/>
    <s v="10 - FONDO GENERAL"/>
    <s v="99 - MULTIPROVINCIAL"/>
    <s v="(en blanco)"/>
    <n v="2650200"/>
    <n v="1576153"/>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5 - CUERO, CAUCHO Y PLÁSTICO"/>
    <s v="N"/>
    <s v="00 - N/A"/>
    <s v="10 - FONDO GENERAL"/>
    <s v="99 - MULTIPROVINCIAL"/>
    <s v="(en blanco)"/>
    <n v="4262500"/>
    <n v="2534699"/>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6 - PRODUCTOS DE MINERALES, METÁLICOS Y NO METÁLICOS"/>
    <s v="N"/>
    <s v="00 - N/A"/>
    <s v="10 - FONDO GENERAL"/>
    <s v="99 - MULTIPROVINCIAL"/>
    <s v="(en blanco)"/>
    <n v="18619000"/>
    <n v="11034020"/>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7 - COMBUSTIBLES, LUBRICANTES, PRODUCTOS QUÍMICOS Y CONEXOS"/>
    <s v="N"/>
    <s v="00 - N/A"/>
    <s v="10 - FONDO GENERAL"/>
    <s v="99 - MULTIPROVINCIAL"/>
    <s v="(en blanco)"/>
    <n v="86709900"/>
    <n v="50581479"/>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9 - PRODUCTOS Y ÚTILES VARIOS"/>
    <s v="N"/>
    <s v="00 - N/A"/>
    <s v="10 - FONDO GENERAL"/>
    <s v="99 - MULTIPROVINCIAL"/>
    <s v="(en blanco)"/>
    <n v="14933000"/>
    <n v="8999226"/>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7155300"/>
    <n v="4173925"/>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58200"/>
    <n v="38395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153900"/>
    <n v="2423106"/>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167600"/>
    <n v="9776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01 - DISTRITO NACIONAL"/>
    <s v="(en blanco)"/>
    <n v="370903880"/>
    <n v="215305993.18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99 - MULTIPROVINCIAL"/>
    <s v="(en blanco)"/>
    <n v="356157210"/>
    <n v="212055969.12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01 - DISTRITO NACIONAL"/>
    <s v="(en blanco)"/>
    <n v="143219700"/>
    <n v="71990685.25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99 - MULTIPROVINCIAL"/>
    <s v="(en blanco)"/>
    <n v="153127921"/>
    <n v="83066923.87999999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45832"/>
    <n v="4982993.1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58800000"/>
    <n v="4873333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49894376"/>
    <n v="29514310.10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981150"/>
    <n v="24112008.30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01 - DISTRITO NACIONAL"/>
    <s v="(en blanco)"/>
    <n v="3501256"/>
    <n v="1991892.679999999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99 - MULTIPROVINCIAL"/>
    <s v="(en blanco)"/>
    <n v="24970494"/>
    <n v="15422354.46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10537920"/>
    <n v="6079457.20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194055"/>
    <n v="6794118.359999998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01 - DISTRITO NACIONAL"/>
    <s v="(en blanco)"/>
    <n v="11189177"/>
    <n v="6066507.570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99 - MULTIPROVINCIAL"/>
    <s v="(en blanco)"/>
    <n v="6672975"/>
    <n v="4890372.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394800"/>
    <n v="232034.2199999999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99 - MULTIPROVINCIAL"/>
    <s v="(en blanco)"/>
    <n v="4281535"/>
    <n v="2662305.249999999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01 - DISTRITO NACIONAL"/>
    <s v="(en blanco)"/>
    <n v="19525400"/>
    <n v="14670795.4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99 - MULTIPROVINCIAL"/>
    <s v="(en blanco)"/>
    <n v="31604756"/>
    <n v="18421240.85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01 - DISTRITO NACIONAL"/>
    <s v="(en blanco)"/>
    <n v="17236999"/>
    <n v="9360143.220000002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99 - MULTIPROVINCIAL"/>
    <s v="(en blanco)"/>
    <n v="31635141"/>
    <n v="19761787.31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2939160"/>
    <n v="1633575.6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136497"/>
    <n v="10381898.46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7510172"/>
    <n v="4195093.599999997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8980317"/>
    <n v="18657363.54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6667727"/>
    <n v="3719979.989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160279"/>
    <n v="2812813.8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60917"/>
    <n v="87772.92000000001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834953"/>
    <n v="1652475.899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01 - DISTRITO NACIONAL"/>
    <s v="(en blanco)"/>
    <n v="1356866"/>
    <n v="820804.2800000001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99 - MULTIPROVINCIAL"/>
    <s v="(en blanco)"/>
    <n v="1702996"/>
    <n v="953227.7299999998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226117"/>
    <n v="703364.8599999995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99 - MULTIPROVINCIAL"/>
    <s v="(en blanco)"/>
    <n v="4430653"/>
    <n v="2600248.499999998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4 - PRODUCTOS FARMACÉUTICOS"/>
    <s v="N"/>
    <s v="00 - N/A"/>
    <s v="10 - FONDO GENERAL"/>
    <s v="99 - MULTIPROVINCIAL"/>
    <s v="(en blanco)"/>
    <n v="250000"/>
    <n v="136363.6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145600"/>
    <n v="84964.01000000000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99 - MULTIPROVINCIAL"/>
    <s v="(en blanco)"/>
    <n v="725669"/>
    <n v="395819.4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15000"/>
    <n v="875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70402"/>
    <n v="2220638.840000000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2888976"/>
    <n v="1934154.15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8767955"/>
    <n v="11454203.85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3303783"/>
    <n v="1928199.599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03475"/>
    <n v="6935587.1300000027"/>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1 - REMUNERACIONES"/>
    <s v="N"/>
    <s v="00 - N/A"/>
    <s v="10 - FONDO GENERAL"/>
    <s v="99 - MULTIPROVINCIAL"/>
    <s v="(en blanco)"/>
    <n v="924559124"/>
    <n v="54010471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2 - SOBRESUELDOS"/>
    <s v="N"/>
    <s v="00 - N/A"/>
    <s v="10 - FONDO GENERAL"/>
    <s v="99 - MULTIPROVINCIAL"/>
    <s v="(en blanco)"/>
    <n v="124375682"/>
    <n v="7244747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3 - DIETAS Y GASTOS DE REPRESENTACIÓN"/>
    <s v="N"/>
    <s v="00 - N/A"/>
    <s v="10 - FONDO GENERAL"/>
    <s v="99 - MULTIPROVINCIAL"/>
    <s v="(en blanco)"/>
    <n v="7404000"/>
    <n v="4349000"/>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4 - GRATIFICACIONES Y BONIFICACIONES"/>
    <s v="N"/>
    <s v="00 - N/A"/>
    <s v="10 - FONDO GENERAL"/>
    <s v="99 - MULTIPROVINCIAL"/>
    <s v="(en blanco)"/>
    <n v="142701372"/>
    <n v="80017340"/>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5 - CONTRIBUCIONES A LA SEGURIDAD SOCIAL"/>
    <s v="N"/>
    <s v="00 - N/A"/>
    <s v="10 - FONDO GENERAL"/>
    <s v="99 - MULTIPROVINCIAL"/>
    <s v="(en blanco)"/>
    <n v="102102984"/>
    <n v="62081641"/>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1 - SERVICIOS BÁSICOS"/>
    <s v="N"/>
    <s v="00 - N/A"/>
    <s v="10 - FONDO GENERAL"/>
    <s v="99 - MULTIPROVINCIAL"/>
    <s v="(en blanco)"/>
    <n v="26800000"/>
    <n v="1660935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2 - PUBLICIDAD, IMPRESIÓN Y ENCUADERNACIÓN"/>
    <s v="N"/>
    <s v="00 - N/A"/>
    <s v="10 - FONDO GENERAL"/>
    <s v="99 - MULTIPROVINCIAL"/>
    <s v="(en blanco)"/>
    <n v="13500000"/>
    <n v="8539639"/>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3 - VIÁTICOS"/>
    <s v="N"/>
    <s v="00 - N/A"/>
    <s v="10 - FONDO GENERAL"/>
    <s v="99 - MULTIPROVINCIAL"/>
    <s v="(en blanco)"/>
    <n v="9880000"/>
    <n v="6310906"/>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4 - TRANSPORTE Y ALMACENAJE"/>
    <s v="N"/>
    <s v="00 - N/A"/>
    <s v="10 - FONDO GENERAL"/>
    <s v="99 - MULTIPROVINCIAL"/>
    <s v="(en blanco)"/>
    <n v="7450000"/>
    <n v="3900002"/>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5 - ALQUILERES Y RENTAS"/>
    <s v="N"/>
    <s v="00 - N/A"/>
    <s v="10 - FONDO GENERAL"/>
    <s v="99 - MULTIPROVINCIAL"/>
    <s v="(en blanco)"/>
    <n v="28140000"/>
    <n v="1595763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6 - SEGUROS"/>
    <s v="N"/>
    <s v="00 - N/A"/>
    <s v="10 - FONDO GENERAL"/>
    <s v="99 - MULTIPROVINCIAL"/>
    <s v="(en blanco)"/>
    <n v="142000000"/>
    <n v="7617849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1550000"/>
    <n v="284563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40180000"/>
    <n v="47765786"/>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9 - OTRAS CONTRATACIONES DE SERVICIOS"/>
    <s v="N"/>
    <s v="00 - N/A"/>
    <s v="10 - FONDO GENERAL"/>
    <s v="99 - MULTIPROVINCIAL"/>
    <s v="(en blanco)"/>
    <n v="50690000"/>
    <n v="29650799"/>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1 - ALIMENTOS Y PRODUCTOS AGROFORESTALES"/>
    <s v="N"/>
    <s v="00 - N/A"/>
    <s v="10 - FONDO GENERAL"/>
    <s v="99 - MULTIPROVINCIAL"/>
    <s v="(en blanco)"/>
    <n v="4105773"/>
    <n v="197788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2 - TEXTILES Y VESTUARIOS"/>
    <s v="N"/>
    <s v="00 - N/A"/>
    <s v="10 - FONDO GENERAL"/>
    <s v="99 - MULTIPROVINCIAL"/>
    <s v="(en blanco)"/>
    <n v="1465000"/>
    <n v="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3 - PAPEL, CARTÓN E IMPRESOS"/>
    <s v="N"/>
    <s v="00 - N/A"/>
    <s v="10 - FONDO GENERAL"/>
    <s v="99 - MULTIPROVINCIAL"/>
    <s v="(en blanco)"/>
    <n v="1270000"/>
    <n v="27499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4 - PRODUCTOS FARMACÉUTICOS"/>
    <s v="N"/>
    <s v="00 - N/A"/>
    <s v="10 - FONDO GENERAL"/>
    <s v="99 - MULTIPROVINCIAL"/>
    <s v="(en blanco)"/>
    <n v="700000"/>
    <n v="34999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5 - CUERO, CAUCHO Y PLÁSTICO"/>
    <s v="N"/>
    <s v="00 - N/A"/>
    <s v="10 - FONDO GENERAL"/>
    <s v="99 - MULTIPROVINCIAL"/>
    <s v="(en blanco)"/>
    <n v="1900000"/>
    <n v="19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30598940"/>
    <n v="18901017"/>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9 - PRODUCTOS Y ÚTILES VARIOS"/>
    <s v="N"/>
    <s v="00 - N/A"/>
    <s v="10 - FONDO GENERAL"/>
    <s v="99 - MULTIPROVINCIAL"/>
    <s v="(en blanco)"/>
    <n v="20715000"/>
    <n v="11405056"/>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800000"/>
    <n v="608796.72"/>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1 - REMUNERACIONES"/>
    <s v="N"/>
    <s v="00 - N/A"/>
    <s v="10 - FONDO GENERAL"/>
    <s v="99 - MULTIPROVINCIAL"/>
    <s v="(en blanco)"/>
    <n v="226000000"/>
    <n v="120511908.11999999"/>
  </r>
  <r>
    <s v="2026"/>
    <x v="0"/>
    <x v="0"/>
    <x v="0"/>
    <x v="0"/>
    <s v="7 - Defensor del Pueblo"/>
    <s v="0404 - DEFENSOR DEL PUEBLO"/>
    <s v="0001 - DEFENSOR DEL PUEBLO"/>
    <s v="1 - SERVICIOS  GENERALES"/>
    <s v="1.4 - Justicia, orden público y seguridad"/>
    <s v="1.4.03 - Administración y servicios de justicia"/>
    <s v="2.1 - REMUNERACIONES Y CONTRIBUCIONES"/>
    <s v="2.1.2 - SOBRESUELDOS"/>
    <s v="N"/>
    <s v="00 - N/A"/>
    <s v="10 - FONDO GENERAL"/>
    <s v="99 - MULTIPROVINCIAL"/>
    <s v="(en blanco)"/>
    <n v="27850000"/>
    <n v="22308360.25999999"/>
  </r>
  <r>
    <s v="2026"/>
    <x v="0"/>
    <x v="0"/>
    <x v="0"/>
    <x v="0"/>
    <s v="7 - Defensor del Pueblo"/>
    <s v="0404 - DEFENSOR DEL PUEBLO"/>
    <s v="0001 - DEFENSOR DEL PUEBLO"/>
    <s v="1 - SERVICIOS  GENERALES"/>
    <s v="1.4 - Justicia, orden público y seguridad"/>
    <s v="1.4.03 - Administración y servicios de justicia"/>
    <s v="2.1 - REMUNERACIONES Y CONTRIBUCIONES"/>
    <s v="2.1.3 - DIETAS Y GASTOS DE REPRESENTACIÓN"/>
    <s v="N"/>
    <s v="00 - N/A"/>
    <s v="10 - FONDO GENERAL"/>
    <s v="99 - MULTIPROVINCIAL"/>
    <s v="(en blanco)"/>
    <n v="840000"/>
    <n v="49000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4 - GRATIFICACIONES Y BONIFICACIONES"/>
    <s v="N"/>
    <s v="00 - N/A"/>
    <s v="10 - FONDO GENERAL"/>
    <s v="99 - MULTIPROVINCIAL"/>
    <s v="(en blanco)"/>
    <n v="18150000"/>
    <n v="1640643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5 - CONTRIBUCIONES A LA SEGURIDAD SOCIAL"/>
    <s v="N"/>
    <s v="00 - N/A"/>
    <s v="10 - FONDO GENERAL"/>
    <s v="99 - MULTIPROVINCIAL"/>
    <s v="(en blanco)"/>
    <n v="23580000"/>
    <n v="17063727.379999999"/>
  </r>
  <r>
    <s v="2026"/>
    <x v="0"/>
    <x v="0"/>
    <x v="0"/>
    <x v="0"/>
    <s v="7 - Defensor del Pueblo"/>
    <s v="0404 - DEFENSOR DEL PUEBLO"/>
    <s v="0001 - DEFENSOR DEL PUEBLO"/>
    <s v="1 - SERVICIOS  GENERALES"/>
    <s v="1.4 - Justicia, orden público y seguridad"/>
    <s v="1.4.03 - Administración y servicios de justicia"/>
    <s v="2.2 - CONTRATACIÓN DE SERVICIOS"/>
    <s v="2.2.1 - SERVICIOS BÁSICOS"/>
    <s v="N"/>
    <s v="00 - N/A"/>
    <s v="10 - FONDO GENERAL"/>
    <s v="99 - MULTIPROVINCIAL"/>
    <s v="(en blanco)"/>
    <n v="10510000"/>
    <n v="6655382.5599999996"/>
  </r>
  <r>
    <s v="2026"/>
    <x v="0"/>
    <x v="0"/>
    <x v="0"/>
    <x v="0"/>
    <s v="7 - Defensor del Pueblo"/>
    <s v="0404 - DEFENSOR DEL PUEBLO"/>
    <s v="0001 - DEFENSOR DEL PUEBLO"/>
    <s v="1 - SERVICIOS  GENERALES"/>
    <s v="1.4 - Justicia, orden público y seguridad"/>
    <s v="1.4.03 - Administración y servicios de justicia"/>
    <s v="2.2 - CONTRATACIÓN DE SERVICIOS"/>
    <s v="2.2.2 - PUBLICIDAD, IMPRESIÓN Y ENCUADERNACIÓN"/>
    <s v="N"/>
    <s v="00 - N/A"/>
    <s v="10 - FONDO GENERAL"/>
    <s v="99 - MULTIPROVINCIAL"/>
    <s v="(en blanco)"/>
    <n v="5000000"/>
    <n v="2391790.7999999998"/>
  </r>
  <r>
    <s v="2026"/>
    <x v="0"/>
    <x v="0"/>
    <x v="0"/>
    <x v="0"/>
    <s v="7 - Defensor del Pueblo"/>
    <s v="0404 - DEFENSOR DEL PUEBLO"/>
    <s v="0001 - DEFENSOR DEL PUEBLO"/>
    <s v="1 - SERVICIOS  GENERALES"/>
    <s v="1.4 - Justicia, orden público y seguridad"/>
    <s v="1.4.03 - Administración y servicios de justicia"/>
    <s v="2.2 - CONTRATACIÓN DE SERVICIOS"/>
    <s v="2.2.3 - VIÁTICOS"/>
    <s v="N"/>
    <s v="00 - N/A"/>
    <s v="10 - FONDO GENERAL"/>
    <s v="99 - MULTIPROVINCIAL"/>
    <s v="(en blanco)"/>
    <n v="8300000"/>
    <n v="4369811.3"/>
  </r>
  <r>
    <s v="2026"/>
    <x v="0"/>
    <x v="0"/>
    <x v="0"/>
    <x v="0"/>
    <s v="7 - Defensor del Pueblo"/>
    <s v="0404 - DEFENSOR DEL PUEBLO"/>
    <s v="0001 - DEFENSOR DEL PUEBLO"/>
    <s v="1 - SERVICIOS  GENERALES"/>
    <s v="1.4 - Justicia, orden público y seguridad"/>
    <s v="1.4.03 - Administración y servicios de justicia"/>
    <s v="2.2 - CONTRATACIÓN DE SERVICIOS"/>
    <s v="2.2.4 - TRANSPORTE Y ALMACENAJE"/>
    <s v="N"/>
    <s v="00 - N/A"/>
    <s v="10 - FONDO GENERAL"/>
    <s v="99 - MULTIPROVINCIAL"/>
    <s v="(en blanco)"/>
    <n v="700000"/>
    <n v="236253"/>
  </r>
  <r>
    <s v="2026"/>
    <x v="0"/>
    <x v="0"/>
    <x v="0"/>
    <x v="0"/>
    <s v="7 - Defensor del Pueblo"/>
    <s v="0404 - DEFENSOR DEL PUEBLO"/>
    <s v="0001 - DEFENSOR DEL PUEBLO"/>
    <s v="1 - SERVICIOS  GENERALES"/>
    <s v="1.4 - Justicia, orden público y seguridad"/>
    <s v="1.4.03 - Administración y servicios de justicia"/>
    <s v="2.2 - CONTRATACIÓN DE SERVICIOS"/>
    <s v="2.2.5 - ALQUILERES Y RENTAS"/>
    <s v="N"/>
    <s v="00 - N/A"/>
    <s v="10 - FONDO GENERAL"/>
    <s v="99 - MULTIPROVINCIAL"/>
    <s v="(en blanco)"/>
    <n v="5650000"/>
    <n v="5032980.1500000004"/>
  </r>
  <r>
    <s v="2026"/>
    <x v="0"/>
    <x v="0"/>
    <x v="0"/>
    <x v="0"/>
    <s v="7 - Defensor del Pueblo"/>
    <s v="0404 - DEFENSOR DEL PUEBLO"/>
    <s v="0001 - DEFENSOR DEL PUEBLO"/>
    <s v="1 - SERVICIOS  GENERALES"/>
    <s v="1.4 - Justicia, orden público y seguridad"/>
    <s v="1.4.03 - Administración y servicios de justicia"/>
    <s v="2.2 - CONTRATACIÓN DE SERVICIOS"/>
    <s v="2.2.6 - SEGUROS"/>
    <s v="N"/>
    <s v="00 - N/A"/>
    <s v="10 - FONDO GENERAL"/>
    <s v="99 - MULTIPROVINCIAL"/>
    <s v="(en blanco)"/>
    <n v="6250000"/>
    <n v="3457147.8300000005"/>
  </r>
  <r>
    <s v="2026"/>
    <x v="0"/>
    <x v="0"/>
    <x v="0"/>
    <x v="0"/>
    <s v="7 - Defensor del Pueblo"/>
    <s v="0404 - DEFENSOR DEL PUEBLO"/>
    <s v="0001 - DEFENSOR DEL PUEBLO"/>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175000"/>
    <n v="1038053.2599999999"/>
  </r>
  <r>
    <s v="2026"/>
    <x v="0"/>
    <x v="0"/>
    <x v="0"/>
    <x v="0"/>
    <s v="7 - Defensor del Pueblo"/>
    <s v="0404 - DEFENSOR DEL PUEBLO"/>
    <s v="0001 - DEFENSOR DEL PUEBLO"/>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8605000"/>
    <n v="5086712.4399999995"/>
  </r>
  <r>
    <s v="2026"/>
    <x v="0"/>
    <x v="0"/>
    <x v="0"/>
    <x v="0"/>
    <s v="7 - Defensor del Pueblo"/>
    <s v="0404 - DEFENSOR DEL PUEBLO"/>
    <s v="0001 - DEFENSOR DEL PUEBLO"/>
    <s v="1 - SERVICIOS  GENERALES"/>
    <s v="1.4 - Justicia, orden público y seguridad"/>
    <s v="1.4.03 - Administración y servicios de justicia"/>
    <s v="2.2 - CONTRATACIÓN DE SERVICIOS"/>
    <s v="2.2.9 - OTRAS CONTRATACIONES DE SERVICIOS"/>
    <s v="N"/>
    <s v="00 - N/A"/>
    <s v="10 - FONDO GENERAL"/>
    <s v="99 - MULTIPROVINCIAL"/>
    <s v="(en blanco)"/>
    <n v="28500000"/>
    <n v="2688230.99"/>
  </r>
  <r>
    <s v="2026"/>
    <x v="0"/>
    <x v="0"/>
    <x v="0"/>
    <x v="0"/>
    <s v="7 - Defensor del Pueblo"/>
    <s v="0404 - DEFENSOR DEL PUEBLO"/>
    <s v="0001 - DEFENSOR DEL PUEBLO"/>
    <s v="1 - SERVICIOS  GENERALES"/>
    <s v="1.4 - Justicia, orden público y seguridad"/>
    <s v="1.4.03 - Administración y servicios de justicia"/>
    <s v="2.3 - MATERIALES Y SUMINISTROS"/>
    <s v="2.3.1 - ALIMENTOS Y PRODUCTOS AGROFORESTALES"/>
    <s v="N"/>
    <s v="00 - N/A"/>
    <s v="10 - FONDO GENERAL"/>
    <s v="99 - MULTIPROVINCIAL"/>
    <s v="(en blanco)"/>
    <n v="1120000"/>
    <n v="598751.6"/>
  </r>
  <r>
    <s v="2026"/>
    <x v="0"/>
    <x v="0"/>
    <x v="0"/>
    <x v="0"/>
    <s v="7 - Defensor del Pueblo"/>
    <s v="0404 - DEFENSOR DEL PUEBLO"/>
    <s v="0001 - DEFENSOR DEL PUEBLO"/>
    <s v="1 - SERVICIOS  GENERALES"/>
    <s v="1.4 - Justicia, orden público y seguridad"/>
    <s v="1.4.03 - Administración y servicios de justicia"/>
    <s v="2.3 - MATERIALES Y SUMINISTROS"/>
    <s v="2.3.2 - TEXTILES Y VESTUARIOS"/>
    <s v="N"/>
    <s v="00 - N/A"/>
    <s v="10 - FONDO GENERAL"/>
    <s v="99 - MULTIPROVINCIAL"/>
    <s v="(en blanco)"/>
    <n v="500000"/>
    <n v="29443.510000000002"/>
  </r>
  <r>
    <s v="2026"/>
    <x v="0"/>
    <x v="0"/>
    <x v="0"/>
    <x v="0"/>
    <s v="7 - Defensor del Pueblo"/>
    <s v="0404 - DEFENSOR DEL PUEBLO"/>
    <s v="0001 - DEFENSOR DEL PUEBLO"/>
    <s v="1 - SERVICIOS  GENERALES"/>
    <s v="1.4 - Justicia, orden público y seguridad"/>
    <s v="1.4.03 - Administración y servicios de justicia"/>
    <s v="2.3 - MATERIALES Y SUMINISTROS"/>
    <s v="2.3.3 - PAPEL, CARTÓN E IMPRESOS"/>
    <s v="N"/>
    <s v="00 - N/A"/>
    <s v="10 - FONDO GENERAL"/>
    <s v="99 - MULTIPROVINCIAL"/>
    <s v="(en blanco)"/>
    <n v="1050000"/>
    <n v="858883.21"/>
  </r>
  <r>
    <s v="2026"/>
    <x v="0"/>
    <x v="0"/>
    <x v="0"/>
    <x v="0"/>
    <s v="7 - Defensor del Pueblo"/>
    <s v="0404 - DEFENSOR DEL PUEBLO"/>
    <s v="0001 - DEFENSOR DEL PUEBLO"/>
    <s v="1 - SERVICIOS  GENERALES"/>
    <s v="1.4 - Justicia, orden público y seguridad"/>
    <s v="1.4.03 - Administración y servicios de justicia"/>
    <s v="2.3 - MATERIALES Y SUMINISTROS"/>
    <s v="2.3.5 - CUERO, CAUCHO Y PLÁSTICO"/>
    <s v="N"/>
    <s v="00 - N/A"/>
    <s v="10 - FONDO GENERAL"/>
    <s v="99 - MULTIPROVINCIAL"/>
    <s v="(en blanco)"/>
    <n v="200000"/>
    <n v="39544.630000000005"/>
  </r>
  <r>
    <s v="2026"/>
    <x v="0"/>
    <x v="0"/>
    <x v="0"/>
    <x v="0"/>
    <s v="7 - Defensor del Pueblo"/>
    <s v="0404 - DEFENSOR DEL PUEBLO"/>
    <s v="0001 - DEFENSOR DEL PUEBLO"/>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0000"/>
    <n v="0"/>
  </r>
  <r>
    <s v="2026"/>
    <x v="0"/>
    <x v="0"/>
    <x v="0"/>
    <x v="0"/>
    <s v="7 - Defensor del Pueblo"/>
    <s v="0404 - DEFENSOR DEL PUEBLO"/>
    <s v="0001 - DEFENSOR DEL PUEBLO"/>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12225000"/>
    <n v="6511507.1299999999"/>
  </r>
  <r>
    <s v="2026"/>
    <x v="0"/>
    <x v="0"/>
    <x v="0"/>
    <x v="0"/>
    <s v="7 - Defensor del Pueblo"/>
    <s v="0404 - DEFENSOR DEL PUEBLO"/>
    <s v="0001 - DEFENSOR DEL PUEBLO"/>
    <s v="1 - SERVICIOS  GENERALES"/>
    <s v="1.4 - Justicia, orden público y seguridad"/>
    <s v="1.4.03 - Administración y servicios de justicia"/>
    <s v="2.3 - MATERIALES Y SUMINISTROS"/>
    <s v="2.3.9 - PRODUCTOS Y ÚTILES VARIOS"/>
    <s v="N"/>
    <s v="00 - N/A"/>
    <s v="10 - FONDO GENERAL"/>
    <s v="99 - MULTIPROVINCIAL"/>
    <s v="(en blanco)"/>
    <n v="7010400"/>
    <n v="1766777.3299999998"/>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6222000"/>
    <n v="3321063.81"/>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716900"/>
    <n v="393232.86"/>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375000"/>
    <n v="224999.99999999991"/>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300000"/>
    <n v="166666.64999999997"/>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1 - REMUNERACIONES"/>
    <s v="N"/>
    <s v="00 - N/A"/>
    <s v="10 - FONDO GENERAL"/>
    <s v="99 - MULTIPROVINCIAL"/>
    <s v="(en blanco)"/>
    <n v="595447153"/>
    <n v="343973655.04999971"/>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2 - SOBRESUELDOS"/>
    <s v="N"/>
    <s v="00 - N/A"/>
    <s v="10 - FONDO GENERAL"/>
    <s v="99 - MULTIPROVINCIAL"/>
    <s v="(en blanco)"/>
    <n v="48750000"/>
    <n v="27581365.190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3 - DIETAS Y GASTOS DE REPRESENTACIÓN"/>
    <s v="N"/>
    <s v="00 - N/A"/>
    <s v="10 - FONDO GENERAL"/>
    <s v="99 - MULTIPROVINCIAL"/>
    <s v="(en blanco)"/>
    <n v="9900000"/>
    <n v="6937297.1499999994"/>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4 - GRATIFICACIONES Y BONIFICACIONES"/>
    <s v="N"/>
    <s v="00 - N/A"/>
    <s v="10 - FONDO GENERAL"/>
    <s v="99 - MULTIPROVINCIAL"/>
    <s v="(en blanco)"/>
    <n v="45498500"/>
    <n v="21068300.000000004"/>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5 - CONTRIBUCIONES A LA SEGURIDAD SOCIAL"/>
    <s v="N"/>
    <s v="00 - N/A"/>
    <s v="10 - FONDO GENERAL"/>
    <s v="99 - MULTIPROVINCIAL"/>
    <s v="(en blanco)"/>
    <n v="86945353"/>
    <n v="49443917.93999999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1 - SERVICIOS BÁSICOS"/>
    <s v="N"/>
    <s v="00 - N/A"/>
    <s v="10 - FONDO GENERAL"/>
    <s v="99 - MULTIPROVINCIAL"/>
    <s v="(en blanco)"/>
    <n v="22050000"/>
    <n v="12298851.42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2 - PUBLICIDAD, IMPRESIÓN Y ENCUADERNACIÓN"/>
    <s v="N"/>
    <s v="00 - N/A"/>
    <s v="10 - FONDO GENERAL"/>
    <s v="99 - MULTIPROVINCIAL"/>
    <s v="(en blanco)"/>
    <n v="725000"/>
    <n v="847735.10000000009"/>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3 - VIÁTICOS"/>
    <s v="N"/>
    <s v="00 - N/A"/>
    <s v="10 - FONDO GENERAL"/>
    <s v="99 - MULTIPROVINCIAL"/>
    <s v="(en blanco)"/>
    <n v="5500000"/>
    <n v="3357586.6999999997"/>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4 - TRANSPORTE Y ALMACENAJE"/>
    <s v="N"/>
    <s v="00 - N/A"/>
    <s v="10 - FONDO GENERAL"/>
    <s v="99 - MULTIPROVINCIAL"/>
    <s v="(en blanco)"/>
    <n v="1250000"/>
    <n v="569566.9"/>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5 - ALQUILERES Y RENTAS"/>
    <s v="N"/>
    <s v="00 - N/A"/>
    <s v="10 - FONDO GENERAL"/>
    <s v="99 - MULTIPROVINCIAL"/>
    <s v="(en blanco)"/>
    <n v="16900000"/>
    <n v="7577577.539999999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6 - SEGUROS"/>
    <s v="N"/>
    <s v="00 - N/A"/>
    <s v="10 - FONDO GENERAL"/>
    <s v="99 - MULTIPROVINCIAL"/>
    <s v="(en blanco)"/>
    <n v="60200000"/>
    <n v="43940220.540000007"/>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7500000"/>
    <n v="9064126.9499999993"/>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42143868"/>
    <n v="14674647.15999999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9 - OTRAS CONTRATACIONES DE SERVICIOS"/>
    <s v="N"/>
    <s v="00 - N/A"/>
    <s v="10 - FONDO GENERAL"/>
    <s v="99 - MULTIPROVINCIAL"/>
    <s v="(en blanco)"/>
    <n v="8250000"/>
    <n v="7030000"/>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1 - ALIMENTOS Y PRODUCTOS AGROFORESTALES"/>
    <s v="N"/>
    <s v="00 - N/A"/>
    <s v="10 - FONDO GENERAL"/>
    <s v="99 - MULTIPROVINCIAL"/>
    <s v="(en blanco)"/>
    <n v="2900000"/>
    <n v="1605948.0499999996"/>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2 - TEXTILES Y VESTUARIOS"/>
    <s v="N"/>
    <s v="00 - N/A"/>
    <s v="10 - FONDO GENERAL"/>
    <s v="99 - MULTIPROVINCIAL"/>
    <s v="(en blanco)"/>
    <n v="1100000"/>
    <n v="569999.99"/>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3 - PAPEL, CARTÓN E IMPRESOS"/>
    <s v="N"/>
    <s v="00 - N/A"/>
    <s v="10 - FONDO GENERAL"/>
    <s v="99 - MULTIPROVINCIAL"/>
    <s v="(en blanco)"/>
    <n v="1500000"/>
    <n v="730000"/>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4 - PRODUCTOS FARMACÉUTICOS"/>
    <s v="N"/>
    <s v="00 - N/A"/>
    <s v="10 - FONDO GENERAL"/>
    <s v="99 - MULTIPROVINCIAL"/>
    <s v="(en blanco)"/>
    <n v="200000"/>
    <n v="76666.679999999993"/>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5 - CUERO, CAUCHO Y PLÁSTICO"/>
    <s v="N"/>
    <s v="00 - N/A"/>
    <s v="10 - FONDO GENERAL"/>
    <s v="99 - MULTIPROVINCIAL"/>
    <s v="(en blanco)"/>
    <n v="950000"/>
    <n v="790839.24999999988"/>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400000"/>
    <n v="1083333.3599999999"/>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8426263"/>
    <n v="6593860.8200000003"/>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9 - PRODUCTOS Y ÚTILES VARIOS"/>
    <s v="N"/>
    <s v="00 - N/A"/>
    <s v="10 - FONDO GENERAL"/>
    <s v="99 - MULTIPROVINCIAL"/>
    <s v="(en blanco)"/>
    <n v="7650000"/>
    <n v="3550706.7699999996"/>
  </r>
  <r>
    <s v="2026"/>
    <x v="0"/>
    <x v="0"/>
    <x v="0"/>
    <x v="1"/>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37500000"/>
    <n v="13348200"/>
  </r>
  <r>
    <s v="2026"/>
    <x v="0"/>
    <x v="0"/>
    <x v="0"/>
    <x v="1"/>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11643864586"/>
    <n v="5299218227.5100002"/>
  </r>
  <r>
    <s v="2026"/>
    <x v="0"/>
    <x v="0"/>
    <x v="0"/>
    <x v="1"/>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6771000"/>
    <n v="0"/>
  </r>
  <r>
    <s v="2026"/>
    <x v="0"/>
    <x v="0"/>
    <x v="0"/>
    <x v="1"/>
    <s v="2 - Poder Ejecutivo"/>
    <s v="0206 - MINISTERIO DE EDUCACIÓN"/>
    <s v="0005 - INSTITUTO NACIONAL DE BIENESTAR MAGISTERIAL"/>
    <s v="4 - SERVICIOS SOCIALES"/>
    <s v="4.5 - Protección social"/>
    <s v="4.5.01 - Edad avanzada, pensiones (por edad o incapacidad)"/>
    <s v="2.4 - TRANSFERENCIAS CORRIENTES"/>
    <s v="2.4.1 - TRANSFERENCIAS CORRIENTES AL SECTOR PRIVADO"/>
    <s v="N"/>
    <s v="00 - N/A"/>
    <s v="10 - FONDO GENERAL"/>
    <s v="99 - MULTIPROVINCIAL"/>
    <s v="(en blanco)"/>
    <n v="27375671380"/>
    <n v="14535369300.940001"/>
  </r>
  <r>
    <s v="2026"/>
    <x v="0"/>
    <x v="0"/>
    <x v="0"/>
    <x v="1"/>
    <s v="2 - Poder Ejecutivo"/>
    <s v="0999 - ADMINISTRACION DE OBLIGACIONES DEL TESORO NACIONAL"/>
    <s v="0001 - MINISTERIO DE HACIENDA (OBLIGACIONES DEL TESORO)"/>
    <s v="4 - SERVICIOS SOCIALES"/>
    <s v="4.5 - Protección social"/>
    <s v="4.5.01 - Edad avanzada, pensiones (por edad o incapacidad)"/>
    <s v="2.4 - TRANSFERENCIAS CORRIENTES"/>
    <s v="2.4.1 - TRANSFERENCIAS CORRIENTES AL SECTOR PRIVADO"/>
    <s v="N"/>
    <s v="00 - N/A"/>
    <s v="10 - FONDO GENERAL"/>
    <s v="99 - MULTIPROVINCIAL"/>
    <s v="(en blanco)"/>
    <n v="62311723623"/>
    <n v="30211824820.799999"/>
  </r>
  <r>
    <s v="2026"/>
    <x v="0"/>
    <x v="0"/>
    <x v="0"/>
    <x v="1"/>
    <s v="3 - Poder Judicial"/>
    <s v="0301 - PODER JUDICIAL"/>
    <s v="0001 - CONSEJO DEL PODER JUDICIAL"/>
    <s v="4 - SERVICIOS SOCIALES"/>
    <s v="4.5 - Protección social"/>
    <s v="4.5.01 - Edad avanzada, pensiones (por edad o incapacidad)"/>
    <s v="2.4 - TRANSFERENCIAS CORRIENTES"/>
    <s v="2.4.1 - TRANSFERENCIAS CORRIENTES AL SECTOR PRIVADO"/>
    <s v="N"/>
    <s v="00 - N/A"/>
    <s v="10 - FONDO GENERAL"/>
    <s v="99 - MULTIPROVINCIAL"/>
    <s v="(en blanco)"/>
    <n v="383333960"/>
    <n v="228271470"/>
  </r>
  <r>
    <s v="2026"/>
    <x v="0"/>
    <x v="0"/>
    <x v="0"/>
    <x v="1"/>
    <s v="6 - Tribunal Constitucional"/>
    <s v="0403 - TRIBUNAL CONSTITUCIONAL"/>
    <s v="0001 - TRIBUNAL CONSTITUCIONAL"/>
    <s v="4 - SERVICIOS SOCIALES"/>
    <s v="4.5 - Protección social"/>
    <s v="4.5.01 - Edad avanzada, pensiones (por edad o incapacidad)"/>
    <s v="2.4 - TRANSFERENCIAS CORRIENTES"/>
    <s v="2.4.1 - TRANSFERENCIAS CORRIENTES AL SECTOR PRIVADO"/>
    <s v="N"/>
    <s v="00 - N/A"/>
    <s v="10 - FONDO GENERAL"/>
    <s v="99 - MULTIPROVINCIAL"/>
    <s v="(en blanco)"/>
    <n v="139000000"/>
    <n v="81083332"/>
  </r>
  <r>
    <s v="2026"/>
    <x v="0"/>
    <x v="0"/>
    <x v="0"/>
    <x v="1"/>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9700000"/>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10 - FONDO GENERAL"/>
    <s v="99 - MULTIPROVINCIAL"/>
    <s v="(en blanco)"/>
    <n v="58480602004"/>
    <n v="36645134564.850006"/>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50 - CRÉDITO INTERNO"/>
    <s v="99 - MULTIPROVINCIAL"/>
    <s v="(en blanco)"/>
    <n v="45000000000"/>
    <n v="25704830301.52"/>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60 - CREDITO EXTERNO"/>
    <s v="99 - MULTIPROVINCIAL"/>
    <s v="(en blanco)"/>
    <n v="12000000000"/>
    <n v="4537534246.579999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10 - FONDO GENERAL"/>
    <s v="99 - MULTIPROVINCIAL"/>
    <s v="(en blanco)"/>
    <n v="19086779487"/>
    <n v="18080040792.97000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20 - FONDOS CON DESTINO ESPECÍFICO"/>
    <s v="99 - MULTIPROVINCIAL"/>
    <s v="(en blanco)"/>
    <n v="53674866227"/>
    <n v="47486871801.509995"/>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50 - CRÉDITO INTERNO"/>
    <s v="99 - MULTIPROVINCIAL"/>
    <s v="(en blanco)"/>
    <n v="55000000000"/>
    <n v="28454565917.100018"/>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60 - CREDITO EXTERNO"/>
    <s v="99 - MULTIPROVINCIAL"/>
    <s v="(en blanco)"/>
    <n v="79541475426"/>
    <n v="18404387035.420002"/>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10 - FONDO GENERAL"/>
    <s v="99 - MULTIPROVINCIAL"/>
    <s v="(en blanco)"/>
    <n v="74684189"/>
    <n v="21940767.429999992"/>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50 - CRÉDITO INTERNO"/>
    <s v="99 - MULTIPROVINCIAL"/>
    <s v="(en blanco)"/>
    <n v="15000000"/>
    <n v="15121182.509999998"/>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60 - CREDITO EXTERNO"/>
    <s v="99 - MULTIPROVINCIAL"/>
    <s v="(en blanco)"/>
    <n v="1383708231"/>
    <n v="975160512.5999999"/>
  </r>
  <r>
    <s v="2026"/>
    <x v="0"/>
    <x v="0"/>
    <x v="0"/>
    <x v="3"/>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6 - SUBVENCIONES"/>
    <s v="N"/>
    <s v="00 - N/A"/>
    <s v="10 - FONDO GENERAL"/>
    <s v="99 - MULTIPROVINCIAL"/>
    <s v="(en blanco)"/>
    <n v="286016885"/>
    <n v="1727487828.8700001"/>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10 - FONDO GENERAL"/>
    <s v="99 - MULTIPROVINCIAL"/>
    <s v="(en blanco)"/>
    <n v="3500000000"/>
    <n v="2996359322.8900003"/>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20 - FONDOS CON DESTINO ESPECÍFICO"/>
    <s v="99 - MULTIPROVINCIAL"/>
    <s v="(en blanco)"/>
    <n v="2000000000"/>
    <n v="1988589843.4799998"/>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60 - CREDITO EXTERNO"/>
    <s v="99 - MULTIPROVINCIAL"/>
    <s v="(en blanco)"/>
    <n v="8000000000"/>
    <n v="7837853817.4900007"/>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10 - FONDO GENERAL"/>
    <s v="99 - MULTIPROVINCIAL"/>
    <s v="(en blanco)"/>
    <n v="0"/>
    <n v="1660682765.54"/>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60 - CREDITO EXTERNO"/>
    <s v="99 - MULTIPROVINCIAL"/>
    <s v="(en blanco)"/>
    <n v="0"/>
    <n v="7219701492.3699999"/>
  </r>
  <r>
    <s v="2026"/>
    <x v="0"/>
    <x v="0"/>
    <x v="0"/>
    <x v="4"/>
    <s v="1 - Poder Legislativo"/>
    <s v="0101 - SENADO DE LA REPÚBLICA"/>
    <s v="0001 - SENADO DE LA REPÚBLICA DOMINICANA"/>
    <s v="1 - SERVICIOS  GENERALES"/>
    <s v="1.1 - Administración general"/>
    <s v="1.1.01 - Órganos ejecutivos y legislativos"/>
    <s v="2.4 - TRANSFERENCIAS CORRIENTES"/>
    <s v="2.4.1 - TRANSFERENCIAS CORRIENTES AL SECTOR PRIVADO"/>
    <s v="N"/>
    <s v="00 - N/A"/>
    <s v="10 - FONDO GENERAL"/>
    <s v="99 - MULTIPROVINCIAL"/>
    <s v="(en blanco)"/>
    <n v="17000000"/>
    <n v="9915960"/>
  </r>
  <r>
    <s v="2026"/>
    <x v="0"/>
    <x v="0"/>
    <x v="0"/>
    <x v="4"/>
    <s v="1 - Poder Legislativo"/>
    <s v="0101 - SENADO DE LA REPÚBLICA"/>
    <s v="0001 - SENADO DE LA REPÚBLICA DOMINICANA"/>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2200000"/>
    <n v="1283331"/>
  </r>
  <r>
    <s v="2026"/>
    <x v="0"/>
    <x v="0"/>
    <x v="0"/>
    <x v="4"/>
    <s v="1 - Poder Legislativo"/>
    <s v="0101 - SENADO DE LA REPÚBLICA"/>
    <s v="0001 - SENADO DE LA REPÚBLICA DOMINICANA"/>
    <s v="4 - SERVICIOS SOCIALES"/>
    <s v="4.4 - Educación"/>
    <s v="4.4.09 - Enseñanza no atribuible a ningún nivel"/>
    <s v="2.4 - TRANSFERENCIAS CORRIENTES"/>
    <s v="2.4.1 - TRANSFERENCIAS CORRIENTES AL SECTOR PRIVADO"/>
    <s v="N"/>
    <s v="00 - N/A"/>
    <s v="10 - FONDO GENERAL"/>
    <s v="99 - MULTIPROVINCIAL"/>
    <s v="(en blanco)"/>
    <n v="2000000"/>
    <n v="1166669"/>
  </r>
  <r>
    <s v="2026"/>
    <x v="0"/>
    <x v="0"/>
    <x v="0"/>
    <x v="4"/>
    <s v="1 - Poder Legislativo"/>
    <s v="0101 - SENADO DE LA REPÚBLICA"/>
    <s v="0001 - SENADO DE LA REPÚBLICA DOMINICANA"/>
    <s v="4 - SERVICIOS SOCIALES"/>
    <s v="4.5 - Protección social"/>
    <s v="4.5.10 - Asistencia social"/>
    <s v="2.4 - TRANSFERENCIAS CORRIENTES"/>
    <s v="2.4.1 - TRANSFERENCIAS CORRIENTES AL SECTOR PRIVADO"/>
    <s v="N"/>
    <s v="00 - N/A"/>
    <s v="10 - FONDO GENERAL"/>
    <s v="99 - MULTIPROVINCIAL"/>
    <s v="(en blanco)"/>
    <n v="400500000"/>
    <n v="233625000"/>
  </r>
  <r>
    <s v="2026"/>
    <x v="0"/>
    <x v="0"/>
    <x v="0"/>
    <x v="4"/>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28000000"/>
    <n v="13558522"/>
  </r>
  <r>
    <s v="2026"/>
    <x v="0"/>
    <x v="0"/>
    <x v="0"/>
    <x v="4"/>
    <s v="1 - Poder Legislativo"/>
    <s v="0102 - CÁMARA DE DIPUTADOS"/>
    <s v="0001 - CÁMARA DE DIPUTADOS"/>
    <s v="1 - SERVICIOS  GENERALES"/>
    <s v="1.1 - Administración general"/>
    <s v="1.1.01 - Órganos ejecutivos y legislativos"/>
    <s v="2.4 - TRANSFERENCIAS CORRIENTES"/>
    <s v="2.4.7 - TRANSFERENCIAS CORRIENTES AL SECTOR EXTERNO"/>
    <s v="N"/>
    <s v="00 - N/A"/>
    <s v="10 - FONDO GENERAL"/>
    <s v="99 - MULTIPROVINCIAL"/>
    <s v="(en blanco)"/>
    <n v="118878000"/>
    <n v="71236117.829999998"/>
  </r>
  <r>
    <s v="2026"/>
    <x v="0"/>
    <x v="0"/>
    <x v="0"/>
    <x v="4"/>
    <s v="1 - Poder Legislativo"/>
    <s v="0102 - CÁMARA DE DIPUTADOS"/>
    <s v="0001 - CÁMARA DE DIPUTADOS"/>
    <s v="4 - SERVICIOS SOCIALES"/>
    <s v="4.4 - Educación"/>
    <s v="4.4.09 - Enseñanza no atribuible a ningún nivel"/>
    <s v="2.4 - TRANSFERENCIAS CORRIENTES"/>
    <s v="2.4.1 - TRANSFERENCIAS CORRIENTES AL SECTOR PRIVADO"/>
    <s v="N"/>
    <s v="00 - N/A"/>
    <s v="10 - FONDO GENERAL"/>
    <s v="99 - MULTIPROVINCIAL"/>
    <s v="(en blanco)"/>
    <n v="32800490"/>
    <n v="19474448.620000001"/>
  </r>
  <r>
    <s v="2026"/>
    <x v="0"/>
    <x v="0"/>
    <x v="0"/>
    <x v="4"/>
    <s v="1 - Poder Legislativo"/>
    <s v="0102 - CÁMARA DE DIPUTADOS"/>
    <s v="0001 - CÁMARA DE DIPUTADOS"/>
    <s v="4 - SERVICIOS SOCIALES"/>
    <s v="4.5 - Protección social"/>
    <s v="4.5.10 - Asistencia social"/>
    <s v="2.4 - TRANSFERENCIAS CORRIENTES"/>
    <s v="2.4.1 - TRANSFERENCIAS CORRIENTES AL SECTOR PRIVADO"/>
    <s v="N"/>
    <s v="00 - N/A"/>
    <s v="10 - FONDO GENERAL"/>
    <s v="99 - MULTIPROVINCIAL"/>
    <s v="(en blanco)"/>
    <n v="500000000"/>
    <n v="260217502.99999997"/>
  </r>
  <r>
    <s v="2026"/>
    <x v="0"/>
    <x v="0"/>
    <x v="0"/>
    <x v="4"/>
    <s v="17 - Oficina Nacional de Defensa Pública"/>
    <s v="0406 - OFICINA NACIONAL DE DEFENSA PUBLICA"/>
    <s v="0001 - OFICINA NACIONAL DE DEFENSA PUBLICA"/>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110000"/>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
    <n v="206606.59"/>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200000"/>
    <n v="168703.92"/>
  </r>
  <r>
    <s v="2026"/>
    <x v="0"/>
    <x v="0"/>
    <x v="0"/>
    <x v="4"/>
    <s v="2 - Poder Ejecutivo"/>
    <s v="0201 - PRESIDENCIA DE LA REPÚBLICA"/>
    <s v="0001 - GABINETE SOCIAL DE LA PRESIDENCIA"/>
    <s v="4 - SERVICIOS SOCIALES"/>
    <s v="4.5 - Protección social"/>
    <s v="4.5.09 - Juventud"/>
    <s v="2.4 - TRANSFERENCIAS CORRIENTES"/>
    <s v="2.4.1 - TRANSFERENCIAS CORRIENTES AL SECTOR PRIVADO"/>
    <s v="N"/>
    <s v="00 - N/A"/>
    <s v="10 - FONDO GENERAL"/>
    <s v="99 - MULTIPROVINCIAL"/>
    <s v="(en blanco)"/>
    <n v="127125000"/>
    <n v="43637235"/>
  </r>
  <r>
    <s v="2026"/>
    <x v="0"/>
    <x v="0"/>
    <x v="0"/>
    <x v="4"/>
    <s v="2 - Poder Ejecutivo"/>
    <s v="0201 - PRESIDENCIA DE LA REPÚBLICA"/>
    <s v="0001 - GABINETE SOCIAL DE LA PRESIDENCIA"/>
    <s v="4 - SERVICIOS SOCIALES"/>
    <s v="4.5 - Protección social"/>
    <s v="4.5.10 - Asistencia social"/>
    <s v="2.4 - TRANSFERENCIAS CORRIENTES"/>
    <s v="2.4.1 - TRANSFERENCIAS CORRIENTES AL SECTOR PRIVADO"/>
    <s v="N"/>
    <s v="00 - N/A"/>
    <s v="10 - FONDO GENERAL"/>
    <s v="99 - MULTIPROVINCIAL"/>
    <s v="(en blanco)"/>
    <n v="1217605997"/>
    <n v="568777459.730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10 - FONDO GENERAL"/>
    <s v="99 - MULTIPROVINCIAL"/>
    <s v="(en blanco)"/>
    <n v="2517699851"/>
    <n v="1420369470.31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20 - FONDOS CON DESTINO ESPECÍFICO"/>
    <s v="99 - MULTIPROVINCIAL"/>
    <s v="(en blanco)"/>
    <n v="73361802"/>
    <n v="42794381"/>
  </r>
  <r>
    <s v="2026"/>
    <x v="0"/>
    <x v="0"/>
    <x v="0"/>
    <x v="4"/>
    <s v="2 - Poder Ejecutivo"/>
    <s v="0201 - PRESIDENCIA DE LA REPÚBLICA"/>
    <s v="0001 - GABINETE SOCIAL DE LA PRESIDENCIA"/>
    <s v="4 - SERVICIOS SOCIALES"/>
    <s v="4.6 - Equidad de género"/>
    <s v="4.6.01 - Acciones focalizada en mujeres"/>
    <s v="2.4 - TRANSFERENCIAS CORRIENTES"/>
    <s v="2.4.1 - TRANSFERENCIAS CORRIENTES AL SECTOR PRIVADO"/>
    <s v="N"/>
    <s v="00 - N/A"/>
    <s v="10 - FONDO GENERAL"/>
    <s v="99 - MULTIPROVINCIAL"/>
    <s v="(en blanco)"/>
    <n v="8400000"/>
    <n v="2410000"/>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22852980"/>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782091966"/>
    <n v="367029351.91000015"/>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57476330.579999998"/>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9 - TRANSFERENCIAS CORRIENTES A OTRAS INSTITUCIONES PÚBLICAS"/>
    <s v="N"/>
    <s v="00 - N/A"/>
    <s v="10 - FONDO GENERAL"/>
    <s v="99 - MULTIPROVINCIAL"/>
    <s v="(en blanco)"/>
    <n v="90000000"/>
    <n v="49920458"/>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2 - TRANSFERENCIAS CORRIENTES AL  GOBIERNO GENERAL NACIONAL"/>
    <s v="N"/>
    <s v="00 - N/A"/>
    <s v="10 - FONDO GENERAL"/>
    <s v="99 - MULTIPROVINCIAL"/>
    <s v="(en blanco)"/>
    <n v="0"/>
    <n v="67330232.819999993"/>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4 - TRANSFERENCIAS CORRIENTES A SOCIEDADES PÚBLICAS NO FINANCIERAS"/>
    <s v="N"/>
    <s v="00 - N/A"/>
    <s v="10 - FONDO GENERAL"/>
    <s v="99 - MULTIPROVINCIAL"/>
    <s v="(en blanco)"/>
    <n v="0"/>
    <n v="15000000"/>
  </r>
  <r>
    <s v="2026"/>
    <x v="0"/>
    <x v="0"/>
    <x v="0"/>
    <x v="4"/>
    <s v="2 - Poder Ejecutivo"/>
    <s v="0201 - PRESIDENCIA DE LA REPÚBLICA"/>
    <s v="0001 - MINISTERI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1000000"/>
  </r>
  <r>
    <s v="2026"/>
    <x v="0"/>
    <x v="0"/>
    <x v="0"/>
    <x v="4"/>
    <s v="2 - Poder Ejecutivo"/>
    <s v="0201 - PRESIDENCIA DE LA REPÚBLICA"/>
    <s v="0001 - SECRETARIADO ADMINISTRATIV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29979764.18000001"/>
  </r>
  <r>
    <s v="2026"/>
    <x v="0"/>
    <x v="0"/>
    <x v="0"/>
    <x v="4"/>
    <s v="2 - Poder Ejecutivo"/>
    <s v="0201 - PRESIDENCIA DE LA REPÚBLICA"/>
    <s v="0001 - SECRETARIADO ADMINISTRATIVO DE LA PRESIDEN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0"/>
    <n v="54425000"/>
  </r>
  <r>
    <s v="2026"/>
    <x v="0"/>
    <x v="0"/>
    <x v="0"/>
    <x v="4"/>
    <s v="2 - Poder Ejecutivo"/>
    <s v="0201 - PRESIDENCIA DE LA REPÚBLICA"/>
    <s v="0001 - SECRETARIADO ADMINISTRATIVO DE LA PRESIDENCIA"/>
    <s v="1 - SERVICIOS  GENERALES"/>
    <s v="1.4 - Justicia, orden público y seguridad"/>
    <s v="1.4.98 - Investigación y desarrollo relacionados con la justicia, orden público y seguridad"/>
    <s v="2.4 - TRANSFERENCIAS CORRIENTES"/>
    <s v="2.4.9 - TRANSFERENCIAS CORRIENTES A OTRAS INSTITUCIONES PÚBLICAS"/>
    <s v="N"/>
    <s v="00 - N/A"/>
    <s v="10 - FONDO GENERAL"/>
    <s v="99 - MULTIPROVINCIAL"/>
    <s v="(en blanco)"/>
    <n v="1865554550"/>
    <n v="1080125549.6700001"/>
  </r>
  <r>
    <s v="2026"/>
    <x v="0"/>
    <x v="0"/>
    <x v="0"/>
    <x v="4"/>
    <s v="2 - Poder Ejecutivo"/>
    <s v="0201 - PRESIDENCIA DE LA REPÚBLICA"/>
    <s v="0001 - SECRETARIADO ADMINISTRATIVO DE LA PRESIDENCIA"/>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2500000"/>
  </r>
  <r>
    <s v="2026"/>
    <x v="0"/>
    <x v="0"/>
    <x v="0"/>
    <x v="4"/>
    <s v="2 - Poder Ejecutivo"/>
    <s v="0201 - PRESIDENCIA DE LA REPÚBLICA"/>
    <s v="0001 - SECRETARIADO ADMINISTRATIVO DE LA PRESIDENCIA"/>
    <s v="2 - SERVICIOS ECONÓMICOS"/>
    <s v="2.2 - Agropecuaria, caza, pesca y silvicultura"/>
    <s v="2.2.01 - Agropecuaria"/>
    <s v="2.4 - TRANSFERENCIAS CORRIENTES"/>
    <s v="2.4.1 - TRANSFERENCIAS CORRIENTES AL SECTOR PRIVADO"/>
    <s v="N"/>
    <s v="00 - N/A"/>
    <s v="10 - FONDO GENERAL"/>
    <s v="99 - MULTIPROVINCIAL"/>
    <s v="(en blanco)"/>
    <n v="0"/>
    <n v="79000000"/>
  </r>
  <r>
    <s v="2026"/>
    <x v="0"/>
    <x v="0"/>
    <x v="0"/>
    <x v="4"/>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84060000"/>
  </r>
  <r>
    <s v="2026"/>
    <x v="0"/>
    <x v="0"/>
    <x v="0"/>
    <x v="4"/>
    <s v="2 - Poder Ejecutivo"/>
    <s v="0201 - PRESIDENCIA DE LA REPÚBLICA"/>
    <s v="0001 - SECRETARIADO ADMINISTRATIVO DE LA PRESIDENCIA"/>
    <s v="3 - PROTECCIÓN DEL MEDIO AMBIENTE"/>
    <s v="3.3 - Cambio Climático"/>
    <s v="3.3.01 - Mixtos"/>
    <s v="2.4 - TRANSFERENCIAS CORRIENTES"/>
    <s v="2.4.2 - TRANSFERENCIAS CORRIENTES AL  GOBIERNO GENERAL NACIONAL"/>
    <s v="N"/>
    <s v="00 - N/A"/>
    <s v="10 - FONDO GENERAL"/>
    <s v="99 - MULTIPROVINCIAL"/>
    <s v="(en blanco)"/>
    <n v="250514883"/>
    <n v="136069119.60999998"/>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1 - TRANSFERENCIAS CORRIENTES AL SECTOR PRIVADO"/>
    <s v="N"/>
    <s v="00 - N/A"/>
    <s v="10 - FONDO GENERAL"/>
    <s v="99 - MULTIPROVINCIAL"/>
    <s v="(en blanco)"/>
    <n v="0"/>
    <n v="54252100.450000003"/>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9 - TRANSFERENCIAS CORRIENTES A OTRAS INSTITUCIONES PÚBLICAS"/>
    <s v="N"/>
    <s v="00 - N/A"/>
    <s v="10 - FONDO GENERAL"/>
    <s v="99 - MULTIPROVINCIAL"/>
    <s v="(en blanco)"/>
    <n v="0"/>
    <n v="4458686.04"/>
  </r>
  <r>
    <s v="2026"/>
    <x v="0"/>
    <x v="0"/>
    <x v="0"/>
    <x v="4"/>
    <s v="2 - Poder Ejecutivo"/>
    <s v="0201 - PRESIDENCIA DE LA REPÚBLICA"/>
    <s v="0001 - SECRETARIADO ADMINISTRATIVO DE LA PRESIDENCIA"/>
    <s v="4 - SERVICIOS SOCIALES"/>
    <s v="4.3 - Actividades deportivas, recreativas, culturales y religiosas"/>
    <s v="4.3.02 - Servicios recreativos y deportivos"/>
    <s v="2.4 - TRANSFERENCIAS CORRIENTES"/>
    <s v="2.4.1 - TRANSFERENCIAS CORRIENTES AL SECTOR PRIVADO"/>
    <s v="N"/>
    <s v="00 - N/A"/>
    <s v="10 - FONDO GENERAL"/>
    <s v="99 - MULTIPROVINCIAL"/>
    <s v="(en blanco)"/>
    <n v="0"/>
    <n v="73090000"/>
  </r>
  <r>
    <s v="2026"/>
    <x v="0"/>
    <x v="0"/>
    <x v="0"/>
    <x v="4"/>
    <s v="2 - Poder Ejecutivo"/>
    <s v="0201 - PRESIDENCIA DE LA REPÚBLICA"/>
    <s v="0001 - SECRETARIADO ADMINISTRATIV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84199108.189999998"/>
  </r>
  <r>
    <s v="2026"/>
    <x v="0"/>
    <x v="0"/>
    <x v="0"/>
    <x v="4"/>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4 - TRANSFERENCIAS CORRIENTES"/>
    <s v="2.4.1 - TRANSFERENCIAS CORRIENTES AL SECTOR PRIVADO"/>
    <s v="N"/>
    <s v="00 - N/A"/>
    <s v="10 - FONDO GENERAL"/>
    <s v="99 - MULTIPROVINCIAL"/>
    <s v="(en blanco)"/>
    <n v="180800000"/>
    <n v="205395939.44"/>
  </r>
  <r>
    <s v="2026"/>
    <x v="0"/>
    <x v="0"/>
    <x v="0"/>
    <x v="4"/>
    <s v="2 - Poder Ejecutivo"/>
    <s v="0201 - PRESIDENCIA DE LA REPÚBLICA"/>
    <s v="0001 - SECRETARIADO ADMINISTRATIVO DE LA PRESIDENCIA"/>
    <s v="4 - SERVICIOS SOCIALES"/>
    <s v="4.4 - Educación"/>
    <s v="4.4.04 - Educación superior"/>
    <s v="2.4 - TRANSFERENCIAS CORRIENTES"/>
    <s v="2.4.1 - TRANSFERENCIAS CORRIENTES AL SECTOR PRIVADO"/>
    <s v="N"/>
    <s v="00 - N/A"/>
    <s v="10 - FONDO GENERAL"/>
    <s v="99 - MULTIPROVINCIAL"/>
    <s v="(en blanco)"/>
    <n v="0"/>
    <n v="28142430.190000001"/>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1 - TRANSFERENCIAS CORRIENTES AL SECTOR PRIVADO"/>
    <s v="N"/>
    <s v="00 - N/A"/>
    <s v="10 - FONDO GENERAL"/>
    <s v="99 - MULTIPROVINCIAL"/>
    <s v="(en blanco)"/>
    <n v="0"/>
    <n v="3000000"/>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3000000"/>
  </r>
  <r>
    <s v="2026"/>
    <x v="0"/>
    <x v="0"/>
    <x v="0"/>
    <x v="4"/>
    <s v="2 - Poder Ejecutivo"/>
    <s v="0201 - PRESIDENCIA DE LA REPÚBLICA"/>
    <s v="0001 - SECRETARIADO ADMINISTRATIVO DE LA PRESIDENCIA"/>
    <s v="4 - SERVICIOS SOCIALES"/>
    <s v="4.5 - Protección social"/>
    <s v="4.5.10 - Asistencia social"/>
    <s v="2.4 - TRANSFERENCIAS CORRIENTES"/>
    <s v="2.4.1 - TRANSFERENCIAS CORRIENTES AL SECTOR PRIVADO"/>
    <s v="N"/>
    <s v="00 - N/A"/>
    <s v="10 - FONDO GENERAL"/>
    <s v="99 - MULTIPROVINCIAL"/>
    <s v="(en blanco)"/>
    <n v="164387816"/>
    <n v="395530677.72000009"/>
  </r>
  <r>
    <s v="2026"/>
    <x v="0"/>
    <x v="0"/>
    <x v="0"/>
    <x v="4"/>
    <s v="2 - Poder Ejecutivo"/>
    <s v="0201 - PRESIDENCIA DE LA REPÚBLICA"/>
    <s v="0004 - COMISION PRESIDENCIAL DE APOYO AL DESARROLLO BARRIAL"/>
    <s v="4 - SERVICIOS SOCIALES"/>
    <s v="4.5 - Protección social"/>
    <s v="4.5.10 - Asistencia social"/>
    <s v="2.4 - TRANSFERENCIAS CORRIENTES"/>
    <s v="2.4.1 - TRANSFERENCIAS CORRIENTES AL SECTOR PRIVADO"/>
    <s v="N"/>
    <s v="00 - N/A"/>
    <s v="10 - FONDO GENERAL"/>
    <s v="99 - MULTIPROVINCIAL"/>
    <s v="(en blanco)"/>
    <n v="3200000"/>
    <n v="896105.59000000008"/>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968500"/>
    <n v="612282.66999999981"/>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4011788.25"/>
  </r>
  <r>
    <s v="2026"/>
    <x v="0"/>
    <x v="0"/>
    <x v="0"/>
    <x v="4"/>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5000000"/>
    <n v="13265000"/>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1 - DISTRITO NACIONAL"/>
    <s v="(en blanco)"/>
    <n v="55110397"/>
    <n v="31143494.409999982"/>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2 - AZUA"/>
    <s v="(en blanco)"/>
    <n v="8565446"/>
    <n v="4909010.1899999995"/>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0 - INDEPENDENCIA"/>
    <s v="(en blanco)"/>
    <n v="5883571"/>
    <n v="3432083.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1 - LA ALTAGRACIA"/>
    <s v="(en blanco)"/>
    <n v="9265829"/>
    <n v="5405066.940000000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3 - LA VEGA"/>
    <s v="(en blanco)"/>
    <n v="30923392"/>
    <n v="17361649.27"/>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6 - PEDERNALES"/>
    <s v="(en blanco)"/>
    <n v="7494137"/>
    <n v="4109079.87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7 - PERAVIA"/>
    <s v="(en blanco)"/>
    <n v="4864534"/>
    <n v="2604311.5"/>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1 - SAN CRISTOBAL"/>
    <s v="(en blanco)"/>
    <n v="9100691"/>
    <n v="5046236.440000000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2 - SAN JUAN"/>
    <s v="(en blanco)"/>
    <n v="9234979"/>
    <n v="5387071.0600000005"/>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5 - SANTIAGO"/>
    <s v="(en blanco)"/>
    <n v="7494137"/>
    <n v="4109079.9299999997"/>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7 - VALVERDE"/>
    <s v="(en blanco)"/>
    <n v="29074733"/>
    <n v="16333618.700000005"/>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0 - HATO MAYOR"/>
    <s v="(en blanco)"/>
    <n v="6727560"/>
    <n v="3603576.900000000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2 - SANTO DOMINGO"/>
    <s v="(en blanco)"/>
    <n v="25362144"/>
    <n v="1470708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99 - MULTIPROVINCIAL"/>
    <s v="(en blanco)"/>
    <n v="308402759"/>
    <n v="185556544.30999997"/>
  </r>
  <r>
    <s v="2026"/>
    <x v="0"/>
    <x v="0"/>
    <x v="0"/>
    <x v="4"/>
    <s v="2 - Poder Ejecutivo"/>
    <s v="0201 - PRESIDENCIA DE LA REPÚBLICA"/>
    <s v="0010 - CONSEJO NACIONAL DE LA PERSONA ENVEJECIENTE"/>
    <s v="4 - SERVICIOS SOCIALES"/>
    <s v="4.5 - Protección social"/>
    <s v="4.5.10 - Asistencia social"/>
    <s v="2.4 - TRANSFERENCIAS CORRIENTES"/>
    <s v="2.4.7 - TRANSFERENCIAS CORRIENTES AL SECTOR EXTERNO"/>
    <s v="N"/>
    <s v="00 - N/A"/>
    <s v="10 - FONDO GENERAL"/>
    <s v="99 - MULTIPROVINCIAL"/>
    <s v="(en blanco)"/>
    <n v="650000"/>
    <n v="298069.5"/>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10 - FONDO GENERAL"/>
    <s v="99 - MULTIPROVINCIAL"/>
    <s v="(en blanco)"/>
    <n v="16800000"/>
    <n v="13343010.359999999"/>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50 - CRÉDITO INTERNO"/>
    <s v="99 - MULTIPROVINCIAL"/>
    <s v="(en blanco)"/>
    <n v="0"/>
    <n v="6000000"/>
  </r>
  <r>
    <s v="2026"/>
    <x v="0"/>
    <x v="0"/>
    <x v="0"/>
    <x v="4"/>
    <s v="2 - Poder Ejecutivo"/>
    <s v="0201 - PRESIDENCIA DE LA REPÚBLICA"/>
    <s v="0016 - DIRECCION GENERAL DE DESARROLLO FRONTERIZO"/>
    <s v="4 - SERVICIOS SOCIALES"/>
    <s v="4.5 - Protección social"/>
    <s v="4.5.10 - Asistencia social"/>
    <s v="2.4 - TRANSFERENCIAS CORRIENTES"/>
    <s v="2.4.1 - TRANSFERENCIAS CORRIENTES AL SECTOR PRIVADO"/>
    <s v="N"/>
    <s v="00 - N/A"/>
    <s v="10 - FONDO GENERAL"/>
    <s v="99 - MULTIPROVINCIAL"/>
    <s v="(en blanco)"/>
    <n v="300000"/>
    <n v="0"/>
  </r>
  <r>
    <s v="2026"/>
    <x v="0"/>
    <x v="0"/>
    <x v="0"/>
    <x v="4"/>
    <s v="2 - Poder Ejecutivo"/>
    <s v="0201 - PRESIDENCIA DE LA REPÚBLICA"/>
    <s v="0017 - DIRECCIÓN DE DESARROLLO SOCIAL SUPÉRATE"/>
    <s v="3 - PROTECCIÓN DEL MEDIO AMBIENTE"/>
    <s v="3.3 - Cambio Climático"/>
    <s v="3.3.06 - Respuesta y recuperación de desastres climáticos"/>
    <s v="2.4 - TRANSFERENCIAS CORRIENTES"/>
    <s v="2.4.1 - TRANSFERENCIAS CORRIENTES AL SECTOR PRIVADO"/>
    <s v="N"/>
    <s v="00 - N/A"/>
    <s v="10 - FONDO GENERAL"/>
    <s v="99 - MULTIPROVINCIAL"/>
    <s v="(en blanco)"/>
    <n v="0"/>
    <n v="62552000"/>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10 - FONDO GENERAL"/>
    <s v="99 - MULTIPROVINCIAL"/>
    <s v="(en blanco)"/>
    <n v="32518638596"/>
    <n v="25131635878.379997"/>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60 - CREDITO EXTERNO"/>
    <s v="99 - MULTIPROVINCIAL"/>
    <s v="(en blanco)"/>
    <n v="13905000000"/>
    <n v="0"/>
  </r>
  <r>
    <s v="2026"/>
    <x v="0"/>
    <x v="0"/>
    <x v="0"/>
    <x v="4"/>
    <s v="2 - Poder Ejecutivo"/>
    <s v="0201 - PRESIDENCIA DE LA REPÚBLICA"/>
    <s v="0017 - DIRECCIÓN DE DESARROLLO SOCIAL SUPÉRATE"/>
    <s v="4 - SERVICIOS SOCIALES"/>
    <s v="4.5 - Protección social"/>
    <s v="4.5.10 - Asistencia social"/>
    <s v="2.4 - TRANSFERENCIAS CORRIENTES"/>
    <s v="2.4.9 - TRANSFERENCIAS CORRIENTES A OTRAS INSTITUCIONES PÚBLICAS"/>
    <s v="N"/>
    <s v="00 - N/A"/>
    <s v="10 - FONDO GENERAL"/>
    <s v="99 - MULTIPROVINCIAL"/>
    <s v="(en blanco)"/>
    <n v="1800000"/>
    <n v="0"/>
  </r>
  <r>
    <s v="2026"/>
    <x v="0"/>
    <x v="0"/>
    <x v="0"/>
    <x v="4"/>
    <s v="2 - Poder Ejecutivo"/>
    <s v="0201 - PRESIDENCIA DE LA REPÚBLICA"/>
    <s v="0017 - DIRECCIÓN DE DESARROLLO SOCIAL SUPÉRATE"/>
    <s v="4 - SERVICIOS SOCIALES"/>
    <s v="4.5 - Protección social"/>
    <s v="4.5.99 - Planificación, gestión y supervisión de la protección social"/>
    <s v="2.4 - TRANSFERENCIAS CORRIENTES"/>
    <s v="2.4.1 - TRANSFERENCIAS CORRIENTES AL SECTOR PRIVADO"/>
    <s v="S"/>
    <s v="00 - N/A"/>
    <s v="60 - CREDITO EXTERNO"/>
    <s v="99 - MULTIPROVINCIAL"/>
    <s v="(en blanco)"/>
    <n v="147677400"/>
    <n v="0"/>
  </r>
  <r>
    <s v="2026"/>
    <x v="0"/>
    <x v="0"/>
    <x v="0"/>
    <x v="4"/>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4 - TRANSFERENCIAS CORRIENTES"/>
    <s v="2.4.1 - TRANSFERENCIAS CORRIENTES AL SECTOR PRIVADO"/>
    <s v="N"/>
    <s v="00 - N/A"/>
    <s v="10 - FONDO GENERAL"/>
    <s v="99 - MULTIPROVINCIAL"/>
    <s v="(en blanco)"/>
    <n v="700000"/>
    <n v="0"/>
  </r>
  <r>
    <s v="2026"/>
    <x v="0"/>
    <x v="0"/>
    <x v="0"/>
    <x v="4"/>
    <s v="2 - Poder Ejecutivo"/>
    <s v="0201 - PRESIDENCIA DE LA REPÚBLICA"/>
    <s v="0017 - DIRECCIÓN DE DESARROLLO SOCIAL SUPÉRATE"/>
    <s v="4 - SERVICIOS SOCIALES"/>
    <s v="4.6 - Equidad de género"/>
    <s v="4.6.04 - Acciones de prevención, atención y protección de violencia de género"/>
    <s v="2.4 - TRANSFERENCIAS CORRIENTES"/>
    <s v="2.4.1 - TRANSFERENCIAS CORRIENTES AL SECTOR PRIVADO"/>
    <s v="N"/>
    <s v="00 - N/A"/>
    <s v="10 - FONDO GENERAL"/>
    <s v="99 - MULTIPROVINCIAL"/>
    <s v="(en blanco)"/>
    <n v="111600000"/>
    <n v="88796900"/>
  </r>
  <r>
    <s v="2026"/>
    <x v="0"/>
    <x v="0"/>
    <x v="0"/>
    <x v="4"/>
    <s v="2 - Poder Ejecutivo"/>
    <s v="0201 - PRESIDENCIA DE LA REPÚBLICA"/>
    <s v="0018 - COMISIÓN PERMANENTE DE EFEMÉRIDES PATR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800000"/>
    <n v="0"/>
  </r>
  <r>
    <s v="2026"/>
    <x v="0"/>
    <x v="0"/>
    <x v="0"/>
    <x v="4"/>
    <s v="2 - Poder Ejecutivo"/>
    <s v="0201 - PRESIDENCIA DE LA REPÚBLICA"/>
    <s v="0018 - DIRECCIÓN DE ASISTENCIA SOCIAL Y ALIMENTACIÓN COMUNITARIA"/>
    <s v="4 - SERVICIOS SOCIALES"/>
    <s v="4.5 - Protección social"/>
    <s v="4.5.10 - Asistencia social"/>
    <s v="2.4 - TRANSFERENCIAS CORRIENTES"/>
    <s v="2.4.1 - TRANSFERENCIAS CORRIENTES AL SECTOR PRIVADO"/>
    <s v="N"/>
    <s v="00 - N/A"/>
    <s v="10 - FONDO GENERAL"/>
    <s v="99 - MULTIPROVINCIAL"/>
    <s v="(en blanco)"/>
    <n v="0"/>
    <n v="0"/>
  </r>
  <r>
    <s v="2026"/>
    <x v="0"/>
    <x v="0"/>
    <x v="0"/>
    <x v="4"/>
    <s v="2 - Poder Ejecutivo"/>
    <s v="0201 - PRESIDENCIA DE LA REPÚBLICA"/>
    <s v="0024 - AUTORIDAD NACIONAL DE ASUNTOS MARÍTIMOS (ANAMAR)"/>
    <s v="3 - PROTECCIÓN DEL MEDIO AMBIENTE"/>
    <s v="3.2 - Protección de la biodiversidad y ordenación de desechos"/>
    <s v="3.2.11 - Uso sostenible"/>
    <s v="2.4 - TRANSFERENCIAS CORRIENTES"/>
    <s v="2.4.7 - TRANSFERENCIAS CORRIENTES AL SECTOR EXTERNO"/>
    <s v="N"/>
    <s v="00 - N/A"/>
    <s v="10 - FONDO GENERAL"/>
    <s v="99 - MULTIPROVINCIAL"/>
    <s v="(en blanco)"/>
    <n v="3000000"/>
    <n v="3187385.87"/>
  </r>
  <r>
    <s v="2026"/>
    <x v="0"/>
    <x v="0"/>
    <x v="0"/>
    <x v="4"/>
    <s v="2 - Poder Ejecutivo"/>
    <s v="0201 - PRESIDENCIA DE LA REPÚBLICA"/>
    <s v="0029 - VICE PRESIDENCIA DE LA REPÚ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45000"/>
    <n v="0"/>
  </r>
  <r>
    <s v="2026"/>
    <x v="0"/>
    <x v="0"/>
    <x v="0"/>
    <x v="4"/>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4 - TRANSFERENCIAS CORRIENTES"/>
    <s v="2.4.1 - TRANSFERENCIAS CORRIENTES AL SECTOR PRIVADO"/>
    <s v="N"/>
    <s v="00 - N/A"/>
    <s v="10 - FONDO GENERAL"/>
    <s v="99 - MULTIPROVINCIAL"/>
    <s v="(en blanco)"/>
    <n v="3774000"/>
    <n v="188700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7427493"/>
    <n v="6044012.289999999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7572506"/>
    <n v="11264710.33"/>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10 - FONDO GENERAL"/>
    <s v="99 - MULTIPROVINCIAL"/>
    <s v="(en blanco)"/>
    <n v="0"/>
    <n v="8758104"/>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300000"/>
    <n v="12153419.54000000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20 - FONDOS CON DESTINO ESPECÍFICO"/>
    <s v="99 - MULTIPROVINCIAL"/>
    <s v="(en blanco)"/>
    <n v="0"/>
    <n v="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2 - TRANSFERENCIAS CORRIENTES AL  GOBIERNO GENERAL NACIONAL"/>
    <s v="N"/>
    <s v="00 - N/A"/>
    <s v="20 - FONDOS CON DESTINO ESPECÍFICO"/>
    <s v="99 - MULTIPROVINCIAL"/>
    <s v="(en blanco)"/>
    <n v="1274947745"/>
    <n v="743719515"/>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135000000"/>
    <n v="623619363.33000004"/>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8971484488"/>
    <n v="10566292814"/>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2 - AZUA"/>
    <s v="(en blanco)"/>
    <n v="4200000"/>
    <n v="5083907.2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3 - BAHORUCO"/>
    <s v="(en blanco)"/>
    <n v="2700000"/>
    <n v="157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4 - BARAHONA"/>
    <s v="(en blanco)"/>
    <n v="5400000"/>
    <n v="31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5 - DAJABON"/>
    <s v="(en blanco)"/>
    <n v="4200000"/>
    <n v="24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6 - DUARTE"/>
    <s v="(en blanco)"/>
    <n v="8600000"/>
    <n v="6795235.5999999996"/>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7 - ELIAS PINA"/>
    <s v="(en blanco)"/>
    <n v="3000000"/>
    <n v="17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8 - EL SEIBO"/>
    <s v="(en blanco)"/>
    <n v="3000000"/>
    <n v="17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9 - ESPAILLAT"/>
    <s v="(en blanco)"/>
    <n v="10200000"/>
    <n v="59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0 - INDEPENDENCIA"/>
    <s v="(en blanco)"/>
    <n v="3600000"/>
    <n v="21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1 - LA ALTAGRACIA"/>
    <s v="(en blanco)"/>
    <n v="5400000"/>
    <n v="31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2 - LA ROMANA"/>
    <s v="(en blanco)"/>
    <n v="48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3 - LA VEGA"/>
    <s v="(en blanco)"/>
    <n v="6600000"/>
    <n v="38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4 - MARIA TRINIDAD SANCHEZ"/>
    <s v="(en blanco)"/>
    <n v="5000000"/>
    <n v="31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5 - MONTE CRISTI"/>
    <s v="(en blanco)"/>
    <n v="3300000"/>
    <n v="192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6 - PEDERNALES"/>
    <s v="(en blanco)"/>
    <n v="6100000"/>
    <n v="367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7 - PERAVIA"/>
    <s v="(en blanco)"/>
    <n v="6600000"/>
    <n v="38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8 - PUERTO PLATA"/>
    <s v="(en blanco)"/>
    <n v="4800000"/>
    <n v="3937428"/>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9 - HERMANAS MIRABAL"/>
    <s v="(en blanco)"/>
    <n v="2700000"/>
    <n v="18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0 - SAMANA"/>
    <s v="(en blanco)"/>
    <n v="7500000"/>
    <n v="437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1 - SAN CRISTOBAL"/>
    <s v="(en blanco)"/>
    <n v="6000000"/>
    <n v="35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2 - SAN JUAN"/>
    <s v="(en blanco)"/>
    <n v="6600000"/>
    <n v="6143935.75"/>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3 - SAN PEDRO DE MACORIS"/>
    <s v="(en blanco)"/>
    <n v="3600000"/>
    <n v="21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4 - SANCHEZ RAMIREZ"/>
    <s v="(en blanco)"/>
    <n v="4800000"/>
    <n v="45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5 - SANTIAGO"/>
    <s v="(en blanco)"/>
    <n v="10800000"/>
    <n v="9741227.9600000009"/>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6 - SANTIAGO RODRIGUEZ"/>
    <s v="(en blanco)"/>
    <n v="2940000"/>
    <n v="17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7 - VALVERDE"/>
    <s v="(en blanco)"/>
    <n v="3600000"/>
    <n v="21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8 - MONSENOR NOUEL"/>
    <s v="(en blanco)"/>
    <n v="3600000"/>
    <n v="21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9 - MONTE PLATA"/>
    <s v="(en blanco)"/>
    <n v="5400000"/>
    <n v="31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0 - HATO MAYOR"/>
    <s v="(en blanco)"/>
    <n v="3600000"/>
    <n v="21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1 - SAN JOSE DE OCOA"/>
    <s v="(en blanco)"/>
    <n v="4200000"/>
    <n v="245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2 - SANTO DOMINGO"/>
    <s v="(en blanco)"/>
    <n v="4800000"/>
    <n v="2800000"/>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3 - TRANSFERENCIAS CORRIENTES A GOBIERNOS GENERALES LOCALES"/>
    <s v="N"/>
    <s v="00 - N/A"/>
    <s v="10 - FONDO GENERAL"/>
    <s v="99 - MULTIPROVINCIAL"/>
    <s v="(en blanco)"/>
    <n v="695958718"/>
    <n v="348421695.47000003"/>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9 - TRANSFERENCIAS CORRIENTES A OTRAS INSTITUCIONES PÚBLICAS"/>
    <s v="N"/>
    <s v="00 - N/A"/>
    <s v="10 - FONDO GENERAL"/>
    <s v="99 - MULTIPROVINCIAL"/>
    <s v="(en blanco)"/>
    <n v="350000000"/>
    <n v="0"/>
  </r>
  <r>
    <s v="2026"/>
    <x v="0"/>
    <x v="0"/>
    <x v="0"/>
    <x v="4"/>
    <s v="2 - Poder Ejecutivo"/>
    <s v="0202 - MINISTERIO DE  INTERIOR Y POLICÍA"/>
    <s v="0001 - MINISTERIO DE INTERIOR Y POLICIA"/>
    <s v="3 - PROTECCIÓN DEL MEDIO AMBIENTE"/>
    <s v="3.3 - Cambio Climático"/>
    <s v="3.3.01 - Mixtos"/>
    <s v="2.4 - TRANSFERENCIAS CORRIENTES"/>
    <s v="2.4.2 - TRANSFERENCIAS CORRIENTES AL  GOBIERNO GENERAL NACIONAL"/>
    <s v="N"/>
    <s v="00 - N/A"/>
    <s v="10 - FONDO GENERAL"/>
    <s v="99 - MULTIPROVINCIAL"/>
    <s v="(en blanco)"/>
    <n v="0"/>
    <n v="0"/>
  </r>
  <r>
    <s v="2026"/>
    <x v="0"/>
    <x v="0"/>
    <x v="0"/>
    <x v="4"/>
    <s v="2 - Poder Ejecutivo"/>
    <s v="0202 - MINISTERIO DE  INTERIOR Y POLICÍA"/>
    <s v="0001 - MINISTERIO DE INTERIOR Y POLICI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51600000"/>
    <n v="52263527.689999998"/>
  </r>
  <r>
    <s v="2026"/>
    <x v="0"/>
    <x v="0"/>
    <x v="0"/>
    <x v="4"/>
    <s v="2 - Poder Ejecutivo"/>
    <s v="0202 - MINISTERIO DE  INTERIOR Y POLICÍA"/>
    <s v="0001 - POLICIA NACIONAL"/>
    <s v="1 - SERVICIOS  GENERALES"/>
    <s v="1.4 - Justicia, orden público y seguridad"/>
    <s v="1.4.01 - Servicios de seguridad interior"/>
    <s v="2.4 - TRANSFERENCIAS CORRIENTES"/>
    <s v="2.4.7 - TRANSFERENCIAS CORRIENTES AL SECTOR EXTERNO"/>
    <s v="N"/>
    <s v="00 - N/A"/>
    <s v="10 - FONDO GENERAL"/>
    <s v="99 - MULTIPROVINCIAL"/>
    <s v="(en blanco)"/>
    <n v="15000000"/>
    <n v="8504940.1300000008"/>
  </r>
  <r>
    <s v="2026"/>
    <x v="0"/>
    <x v="0"/>
    <x v="0"/>
    <x v="4"/>
    <s v="2 - Poder Ejecutivo"/>
    <s v="0202 - MINISTERIO DE  INTERIOR Y POLICÍA"/>
    <s v="0003 - INSTITUTO NACIONAL DE MIGRACION"/>
    <s v="1 - SERVICIOS  GENERALES"/>
    <s v="1.4 - Justicia, orden público y seguridad"/>
    <s v="1.4.05 - Servicios de migraciones"/>
    <s v="2.4 - TRANSFERENCIAS CORRIENTES"/>
    <s v="2.4.1 - TRANSFERENCIAS CORRIENTES AL SECTOR PRIVADO"/>
    <s v="N"/>
    <s v="00 - N/A"/>
    <s v="10 - FONDO GENERAL"/>
    <s v="99 - MULTIPROVINCIAL"/>
    <s v="(en blanco)"/>
    <n v="0"/>
    <n v="0"/>
  </r>
  <r>
    <s v="2026"/>
    <x v="0"/>
    <x v="0"/>
    <x v="0"/>
    <x v="4"/>
    <s v="2 - Poder Ejecutivo"/>
    <s v="0202 - MINISTERIO DE  INTERIOR Y POLICÍA"/>
    <s v="0009 - COMITÉ DE RETIRO DE LA POLICIA NACIONAL"/>
    <s v="4 - SERVICIOS SOCIALES"/>
    <s v="4.5 - Protección social"/>
    <s v="4.5.01 - Edad avanzada, pensiones (por edad o incapacidad)"/>
    <s v="2.4 - TRANSFERENCIAS CORRIENTES"/>
    <s v="2.4.1 - TRANSFERENCIAS CORRIENTES AL SECTOR PRIVADO"/>
    <s v="N"/>
    <s v="00 - N/A"/>
    <s v="10 - FONDO GENERAL"/>
    <s v="99 - MULTIPROVINCIAL"/>
    <s v="(en blanco)"/>
    <n v="1100000"/>
    <n v="4065000"/>
  </r>
  <r>
    <s v="2026"/>
    <x v="0"/>
    <x v="0"/>
    <x v="0"/>
    <x v="4"/>
    <s v="2 - Poder Ejecutivo"/>
    <s v="0203 - MINISTERIO DE DEFENSA"/>
    <s v="0001 - ARMADA DE LA REPUBLICA DOMINICANA"/>
    <s v="1 - SERVICIOS  GENERALES"/>
    <s v="1.3 - Defensa nacional"/>
    <s v="1.3.01 - Defensa militar"/>
    <s v="2.4 - TRANSFERENCIAS CORRIENTES"/>
    <s v="2.4.1 - TRANSFERENCIAS CORRIENTES AL SECTOR PRIVADO"/>
    <s v="N"/>
    <s v="00 - N/A"/>
    <s v="10 - FONDO GENERAL"/>
    <s v="99 - MULTIPROVINCIAL"/>
    <s v="(en blanco)"/>
    <n v="15700000"/>
    <n v="4149600"/>
  </r>
  <r>
    <s v="2026"/>
    <x v="0"/>
    <x v="0"/>
    <x v="0"/>
    <x v="4"/>
    <s v="2 - Poder Ejecutivo"/>
    <s v="0203 - MINISTERIO DE DEFENSA"/>
    <s v="0001 - ARMADA DE LA REPUBLICA DOMINICANA"/>
    <s v="4 - SERVICIOS SOCIALES"/>
    <s v="4.4 - Educación"/>
    <s v="4.4.08 - Enseñanza y capacitación para defensa y seguridad"/>
    <s v="2.4 - TRANSFERENCIAS CORRIENTES"/>
    <s v="2.4.1 - TRANSFERENCIAS CORRIENTES AL SECTOR PRIVADO"/>
    <s v="N"/>
    <s v="00 - N/A"/>
    <s v="10 - FONDO GENERAL"/>
    <s v="99 - MULTIPROVINCIAL"/>
    <s v="(en blanco)"/>
    <n v="26261600"/>
    <n v="17100657.59"/>
  </r>
  <r>
    <s v="2026"/>
    <x v="0"/>
    <x v="0"/>
    <x v="0"/>
    <x v="4"/>
    <s v="2 - Poder Ejecutivo"/>
    <s v="0203 - MINISTERIO DE DEFENSA"/>
    <s v="0001 - FUERZA AEREA DE LA  REPUBLICA DOMINICANA"/>
    <s v="1 - SERVICIOS  GENERALES"/>
    <s v="1.3 - Defensa nacional"/>
    <s v="1.3.01 - Defensa militar"/>
    <s v="2.4 - TRANSFERENCIAS CORRIENTES"/>
    <s v="2.4.1 - TRANSFERENCIAS CORRIENTES AL SECTOR PRIVADO"/>
    <s v="N"/>
    <s v="00 - N/A"/>
    <s v="10 - FONDO GENERAL"/>
    <s v="99 - MULTIPROVINCIAL"/>
    <s v="(en blanco)"/>
    <n v="57600000"/>
    <n v="23404259.100000001"/>
  </r>
  <r>
    <s v="2026"/>
    <x v="0"/>
    <x v="0"/>
    <x v="0"/>
    <x v="4"/>
    <s v="2 - Poder Ejecutivo"/>
    <s v="0203 - MINISTERIO DE DEFENSA"/>
    <s v="0001 - MINISTERIO DE DEFENSA"/>
    <s v="1 - SERVICIOS  GENERALES"/>
    <s v="1.3 - Defensa nacional"/>
    <s v="1.3.01 - Defensa militar"/>
    <s v="2.4 - TRANSFERENCIAS CORRIENTES"/>
    <s v="2.4.7 - TRANSFERENCIAS CORRIENTES AL SECTOR EXTERNO"/>
    <s v="N"/>
    <s v="00 - N/A"/>
    <s v="10 - FONDO GENERAL"/>
    <s v="99 - MULTIPROVINCIAL"/>
    <s v="(en blanco)"/>
    <n v="29889646"/>
    <n v="1911687.97"/>
  </r>
  <r>
    <s v="2026"/>
    <x v="0"/>
    <x v="0"/>
    <x v="0"/>
    <x v="4"/>
    <s v="2 - Poder Ejecutivo"/>
    <s v="0203 - MINISTERIO DE DEFENSA"/>
    <s v="0001 - MINISTERIO DE DEFENSA"/>
    <s v="1 - SERVICIOS  GENERALES"/>
    <s v="1.3 - Defensa nacional"/>
    <s v="1.3.01 - Defensa militar"/>
    <s v="2.4 - TRANSFERENCIAS CORRIENTES"/>
    <s v="2.4.9 - TRANSFERENCIAS CORRIENTES A OTRAS INSTITUCIONES PÚBLICAS"/>
    <s v="N"/>
    <s v="00 - N/A"/>
    <s v="10 - FONDO GENERAL"/>
    <s v="99 - MULTIPROVINCIAL"/>
    <s v="(en blanco)"/>
    <n v="53717748"/>
    <n v="28002015"/>
  </r>
  <r>
    <s v="2026"/>
    <x v="0"/>
    <x v="0"/>
    <x v="0"/>
    <x v="4"/>
    <s v="2 - Poder Ejecutivo"/>
    <s v="0203 - MINISTERIO DE DEFENSA"/>
    <s v="0001 - MINISTERIO DE DEFENSA"/>
    <s v="1 - SERVICIOS  GENERALES"/>
    <s v="1.3 - Defensa nacional"/>
    <s v="1.3.01 - Defensa militar"/>
    <s v="2.4 - TRANSFERENCIAS CORRIENTES"/>
    <s v="2.4.4 - TRANSFERENCIAS CORRIENTES A SOCIEDADES PÚBLICAS NO FINANCIERAS"/>
    <s v="N"/>
    <s v="00 - N/A"/>
    <s v="10 - FONDO GENERAL"/>
    <s v="99 - MULTIPROVINCIAL"/>
    <s v="(en blanco)"/>
    <n v="150116116"/>
    <n v="116676963"/>
  </r>
  <r>
    <s v="2026"/>
    <x v="0"/>
    <x v="0"/>
    <x v="0"/>
    <x v="4"/>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48269488"/>
    <n v="28365572.099999998"/>
  </r>
  <r>
    <s v="2026"/>
    <x v="0"/>
    <x v="0"/>
    <x v="0"/>
    <x v="4"/>
    <s v="2 - Poder Ejecutivo"/>
    <s v="0203 - MINISTERIO DE DEFENSA"/>
    <s v="0001 - MINISTERIO DE DEFENS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67400000"/>
    <n v="97623988"/>
  </r>
  <r>
    <s v="2026"/>
    <x v="0"/>
    <x v="0"/>
    <x v="0"/>
    <x v="4"/>
    <s v="2 - Poder Ejecutivo"/>
    <s v="0203 - MINISTERIO DE DEFENSA"/>
    <s v="0004 - INSTITUTO DE SEGURIDAD SOCIAL DE LAS FUERZAS ARMADAS"/>
    <s v="4 - SERVICIOS SOCIALES"/>
    <s v="4.5 - Protección social"/>
    <s v="4.5.10 - Asistencia social"/>
    <s v="2.4 - TRANSFERENCIAS CORRIENTES"/>
    <s v="2.4.1 - TRANSFERENCIAS CORRIENTES AL SECTOR PRIVADO"/>
    <s v="N"/>
    <s v="00 - N/A"/>
    <s v="10 - FONDO GENERAL"/>
    <s v="99 - MULTIPROVINCIAL"/>
    <s v="(en blanco)"/>
    <n v="13000000"/>
    <n v="7469685"/>
  </r>
  <r>
    <s v="2026"/>
    <x v="0"/>
    <x v="0"/>
    <x v="0"/>
    <x v="4"/>
    <s v="2 - Poder Ejecutivo"/>
    <s v="0203 - MINISTERIO DE DEFENSA"/>
    <s v="0008 - CONFEDERACIÓN DEPORTIVA DE LAS FUERZAS ARMADAS Y LA POLICÍA NACIONAL"/>
    <s v="4 - SERVICIOS SOCIALES"/>
    <s v="4.3 - Actividades deportivas, recreativas, culturales y religiosas"/>
    <s v="4.3.02 - Servicios recreativos y deportivos"/>
    <s v="2.4 - TRANSFERENCIAS CORRIENTES"/>
    <s v="2.4.7 - TRANSFERENCIAS CORRIENTES AL SECTOR EXTERNO"/>
    <s v="N"/>
    <s v="00 - N/A"/>
    <s v="10 - FONDO GENERAL"/>
    <s v="01 - DISTRITO NACIONAL"/>
    <s v="(en blanco)"/>
    <n v="800000"/>
    <n v="758433.12"/>
  </r>
  <r>
    <s v="2026"/>
    <x v="0"/>
    <x v="0"/>
    <x v="0"/>
    <x v="4"/>
    <s v="2 - Poder Ejecutivo"/>
    <s v="0203 - MINISTERIO DE DEFENSA"/>
    <s v="0020 - CUERPO ESPECIALIZADO PARA LA SEGURIDAD DEL METRO DE SANTO DOMINGO"/>
    <s v="1 - SERVICIOS  GENERALES"/>
    <s v="1.3 - Defensa nacional"/>
    <s v="1.3.01 - Defensa militar"/>
    <s v="2.4 - TRANSFERENCIAS CORRIENTES"/>
    <s v="2.4.1 - TRANSFERENCIAS CORRIENTES AL SECTOR PRIVADO"/>
    <s v="N"/>
    <s v="00 - N/A"/>
    <s v="10 - FONDO GENERAL"/>
    <s v="99 - MULTIPROVINCIAL"/>
    <s v="(en blanco)"/>
    <n v="0"/>
    <n v="363200"/>
  </r>
  <r>
    <s v="2026"/>
    <x v="0"/>
    <x v="0"/>
    <x v="0"/>
    <x v="4"/>
    <s v="2 - Poder Ejecutivo"/>
    <s v="0203 - MINISTERIO DE DEFENSA"/>
    <s v="0026 - Cuerpo Especializado de Seguridad Aeroportuaria y de Aviación Civil (CESAC)"/>
    <s v="1 - SERVICIOS  GENERALES"/>
    <s v="1.3 - Defensa nacional"/>
    <s v="1.3.01 - Defensa militar"/>
    <s v="2.4 - TRANSFERENCIAS CORRIENTES"/>
    <s v="2.4.1 - TRANSFERENCIAS CORRIENTES AL SECTOR PRIVADO"/>
    <s v="N"/>
    <s v="00 - N/A"/>
    <s v="20 - FONDOS CON DESTINO ESPECÍFICO"/>
    <s v="99 - MULTIPROVINCIAL"/>
    <s v="(en blanco)"/>
    <n v="7200000"/>
    <n v="2601800"/>
  </r>
  <r>
    <s v="2026"/>
    <x v="0"/>
    <x v="0"/>
    <x v="0"/>
    <x v="4"/>
    <s v="2 - Poder Ejecutivo"/>
    <s v="0203 - MINISTERIO DE DEFENSA"/>
    <s v="0027 - DIRECCION GENERAL DEL PLAN SOCIAL DEL MINISTERIO DE DEFENSA"/>
    <s v="4 - SERVICIOS SOCIALES"/>
    <s v="4.5 - Protección social"/>
    <s v="4.5.10 - Asistencia social"/>
    <s v="2.4 - TRANSFERENCIAS CORRIENTES"/>
    <s v="2.4.1 - TRANSFERENCIAS CORRIENTES AL SECTOR PRIVADO"/>
    <s v="N"/>
    <s v="00 - N/A"/>
    <s v="10 - FONDO GENERAL"/>
    <s v="99 - MULTIPROVINCIAL"/>
    <s v="(en blanco)"/>
    <n v="13251946"/>
    <n v="7730296"/>
  </r>
  <r>
    <s v="2026"/>
    <x v="0"/>
    <x v="0"/>
    <x v="0"/>
    <x v="4"/>
    <s v="2 - Poder Ejecutivo"/>
    <s v="0203 - MINISTERIO DE DEFENSA"/>
    <s v="0028 - UNIVERSIDAD NACIONAL PARA LA DEFENSA GENERAL JUAN PABLO DUARTE Y DIEZ (UNADE)"/>
    <s v="4 - SERVICIOS SOCIALES"/>
    <s v="4.4 - Educación"/>
    <s v="4.4.04 - Educación superior"/>
    <s v="2.4 - TRANSFERENCIAS CORRIENTES"/>
    <s v="2.4.1 - TRANSFERENCIAS CORRIENTES AL SECTOR PRIVADO"/>
    <s v="N"/>
    <s v="00 - N/A"/>
    <s v="10 - FONDO GENERAL"/>
    <s v="99 - MULTIPROVINCIAL"/>
    <s v="(en blanco)"/>
    <n v="100000"/>
    <n v="75000"/>
  </r>
  <r>
    <s v="2026"/>
    <x v="0"/>
    <x v="0"/>
    <x v="0"/>
    <x v="4"/>
    <s v="2 - Poder Ejecutivo"/>
    <s v="0203 - MINISTERIO DE DEFENSA"/>
    <s v="0032 - CUERPO DE SEGURIDAD PRESIDENCIAL (CUSEP)"/>
    <s v="1 - SERVICIOS  GENERALES"/>
    <s v="1.3 - Defensa nacional"/>
    <s v="1.3.01 - Defensa militar"/>
    <s v="2.4 - TRANSFERENCIAS CORRIENTES"/>
    <s v="2.4.1 - TRANSFERENCIAS CORRIENTES AL SECTOR PRIVADO"/>
    <s v="N"/>
    <s v="00 - N/A"/>
    <s v="10 - FONDO GENERAL"/>
    <s v="99 - MULTIPROVINCIAL"/>
    <s v="(en blanco)"/>
    <n v="550000"/>
    <n v="195000"/>
  </r>
  <r>
    <s v="2026"/>
    <x v="0"/>
    <x v="0"/>
    <x v="0"/>
    <x v="4"/>
    <s v="2 - Poder Ejecutivo"/>
    <s v="0204 - MINISTERIO DE RELACIONES EXTERIORES"/>
    <s v="0001 - MINISTERIO DE RELACIONES EXTERIORES"/>
    <s v="1 - SERVICIOS  GENERALES"/>
    <s v="1.2 - Relaciones internacionales"/>
    <s v="1.2.01 - Relaciones internacionales desde oficinas en el país"/>
    <s v="2.4 - TRANSFERENCIAS CORRIENTES"/>
    <s v="2.4.1 - TRANSFERENCIAS CORRIENTES AL SECTOR PRIVADO"/>
    <s v="N"/>
    <s v="00 - N/A"/>
    <s v="10 - FONDO GENERAL"/>
    <s v="99 - MULTIPROVINCIAL"/>
    <s v="(en blanco)"/>
    <n v="14994261"/>
    <n v="1923406"/>
  </r>
  <r>
    <s v="2026"/>
    <x v="0"/>
    <x v="0"/>
    <x v="0"/>
    <x v="4"/>
    <s v="2 - Poder Ejecutivo"/>
    <s v="0204 - MINISTERIO DE RELACIONES EXTERIORES"/>
    <s v="0001 - MINISTERIO DE RELACIONES EXTERIORES"/>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412190000"/>
    <n v="56456758.560000002"/>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1 - TRANSFERENCIAS CORRIENTES AL SECTOR PRIVADO"/>
    <s v="N"/>
    <s v="00 - N/A"/>
    <s v="20 - FONDOS CON DESTINO ESPECÍFICO"/>
    <s v="99 - MULTIPROVINCIAL"/>
    <s v="(en blanco)"/>
    <n v="0"/>
    <n v="1071566.02"/>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7 - TRANSFERENCIAS CORRIENTES AL SECTOR EXTERNO"/>
    <s v="N"/>
    <s v="00 - N/A"/>
    <s v="20 - FONDOS CON DESTINO ESPECÍFICO"/>
    <s v="99 - MULTIPROVINCIAL"/>
    <s v="(en blanco)"/>
    <n v="0"/>
    <n v="967802.51"/>
  </r>
  <r>
    <s v="2026"/>
    <x v="0"/>
    <x v="0"/>
    <x v="0"/>
    <x v="4"/>
    <s v="2 - Poder Ejecutivo"/>
    <s v="0204 - MINISTERIO DE RELACIONES EXTERIORES"/>
    <s v="0003 - INSTITUTO DE EDUCACION SUPERIOR"/>
    <s v="4 - SERVICIOS SOCIALES"/>
    <s v="4.4 - Educación"/>
    <s v="4.4.04 - Educación superior"/>
    <s v="2.4 - TRANSFERENCIAS CORRIENTES"/>
    <s v="2.4.1 - TRANSFERENCIAS CORRIENTES AL SECTOR PRIVADO"/>
    <s v="N"/>
    <s v="00 - N/A"/>
    <s v="10 - FONDO GENERAL"/>
    <s v="01 - DISTRITO NACIONAL"/>
    <s v="(en blanco)"/>
    <n v="150000"/>
    <n v="110000"/>
  </r>
  <r>
    <s v="2026"/>
    <x v="0"/>
    <x v="0"/>
    <x v="0"/>
    <x v="4"/>
    <s v="2 - Poder Ejecutivo"/>
    <s v="0204 - MINISTERIO DE RELACIONES EXTERIORES"/>
    <s v="0003 - INSTITUTO DE EDUCACION SUPERIOR"/>
    <s v="4 - SERVICIOS SOCIALES"/>
    <s v="4.4 - Educación"/>
    <s v="4.4.04 - Educación superior"/>
    <s v="2.4 - TRANSFERENCIAS CORRIENTES"/>
    <s v="2.4.7 - TRANSFERENCIAS CORRIENTES AL SECTOR EXTERNO"/>
    <s v="N"/>
    <s v="00 - N/A"/>
    <s v="10 - FONDO GENERAL"/>
    <s v="01 - DISTRITO NACIONAL"/>
    <s v="(en blanco)"/>
    <n v="300000"/>
    <n v="231365.1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33000000"/>
    <n v="1989661.5099999998"/>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3000000"/>
    <n v="3011299.9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70 - DONACION EXTERNA"/>
    <s v="99 - MULTIPROVINCIAL"/>
    <s v="(en blanco)"/>
    <n v="0"/>
    <n v="5978350"/>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11211440413"/>
    <n v="6903606765.9499989"/>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20 - FONDOS CON DESTINO ESPECÍFICO"/>
    <s v="99 - MULTIPROVINCIAL"/>
    <s v="(en blanco)"/>
    <n v="1388308604"/>
    <n v="77484668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5 - TRANSFERENCIAS CORRIENTES A INSTITUCIONES PÚBLICAS FINANCIERAS"/>
    <s v="N"/>
    <s v="00 - N/A"/>
    <s v="10 - FONDO GENERAL"/>
    <s v="99 - MULTIPROVINCIAL"/>
    <s v="(en blanco)"/>
    <n v="50758895"/>
    <n v="27331714.48"/>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000000"/>
    <n v="1873587.72"/>
  </r>
  <r>
    <s v="2026"/>
    <x v="0"/>
    <x v="0"/>
    <x v="0"/>
    <x v="4"/>
    <s v="2 - Poder Ejecutivo"/>
    <s v="0205 - MINISTERIO DE HACIENDA Y ECONOMIA"/>
    <s v="0001 - MINISTERIO DE HACIENDA Y ECONOMIA"/>
    <s v="2 - SERVICIOS ECONÓMICOS"/>
    <s v="2.8 - Banca y seguros"/>
    <s v="2.8.02 - Operación de la banca y del sector seguros"/>
    <s v="2.4 - TRANSFERENCIAS CORRIENTES"/>
    <s v="2.4.5 - TRANSFERENCIAS CORRIENTES A INSTITUCIONES PÚBLICAS FINANCIERAS"/>
    <s v="N"/>
    <s v="00 - N/A"/>
    <s v="10 - FONDO GENERAL"/>
    <s v="99 - MULTIPROVINCIAL"/>
    <s v="(en blanco)"/>
    <n v="149703020"/>
    <n v="0"/>
  </r>
  <r>
    <s v="2026"/>
    <x v="0"/>
    <x v="0"/>
    <x v="0"/>
    <x v="4"/>
    <s v="2 - Poder Ejecutivo"/>
    <s v="0205 - MINISTERIO DE HACIENDA Y ECONOMIA"/>
    <s v="0001 - MINISTERIO DE HACIENDA Y ECONOMIA"/>
    <s v="3 - PROTECCIÓN DEL MEDIO AMBIENTE"/>
    <s v="3.1 - Protección del aire, agua y suelo"/>
    <s v="3.1.02 - Administración del agua"/>
    <s v="2.4 - TRANSFERENCIAS CORRIENTES"/>
    <s v="2.4.1 - TRANSFERENCIAS CORRIENTES AL SECTOR PRIVADO"/>
    <s v="S"/>
    <s v="00 - N/A"/>
    <s v="60 - CREDITO EXTERNO"/>
    <s v="99 - MULTIPROVINCIAL"/>
    <s v="(en blanco)"/>
    <n v="10000000"/>
    <n v="0"/>
  </r>
  <r>
    <s v="2026"/>
    <x v="0"/>
    <x v="0"/>
    <x v="0"/>
    <x v="4"/>
    <s v="2 - Poder Ejecutivo"/>
    <s v="0205 - MINISTERIO DE HACIENDA Y ECONOMIA"/>
    <s v="0001 - MINISTERIO DE HACIENDA Y ECONOMIA"/>
    <s v="4 - SERVICIOS SOCIALES"/>
    <s v="4.5 - Protección social"/>
    <s v="4.5.10 - Asistencia social"/>
    <s v="2.4 - TRANSFERENCIAS CORRIENTES"/>
    <s v="2.4.4 - TRANSFERENCIAS CORRIENTES A SOCIEDADES PÚBLICAS NO FINANCIERAS"/>
    <s v="N"/>
    <s v="00 - N/A"/>
    <s v="10 - FONDO GENERAL"/>
    <s v="99 - MULTIPROVINCIAL"/>
    <s v="(en blanco)"/>
    <n v="306441777"/>
    <n v="165007108"/>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400000"/>
    <n v="341590.47"/>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0"/>
  </r>
  <r>
    <s v="2026"/>
    <x v="0"/>
    <x v="0"/>
    <x v="0"/>
    <x v="4"/>
    <s v="2 - Poder Ejecutivo"/>
    <s v="0205 - MINISTERIO DE HACIENDA Y ECONOMIA"/>
    <s v="0008 - TESORERIA NACION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350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5448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24926.6"/>
  </r>
  <r>
    <s v="2026"/>
    <x v="0"/>
    <x v="0"/>
    <x v="0"/>
    <x v="4"/>
    <s v="2 - Poder Ejecutivo"/>
    <s v="0205 - MINISTERIO DE HACIENDA Y ECONOMIA"/>
    <s v="0010 - DIRECCION GENERAL  DE PRESUPUEST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0"/>
    <n v="470987.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11913.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300000"/>
    <n v="270082.12"/>
  </r>
  <r>
    <s v="2026"/>
    <x v="0"/>
    <x v="0"/>
    <x v="0"/>
    <x v="4"/>
    <s v="2 - Poder Ejecutivo"/>
    <s v="0205 - MINISTERIO DE HACIENDA Y ECONOMIA"/>
    <s v="0014 - SISTEMA ÚNICO DE BENEFICIARIOS"/>
    <s v="4 - SERVICIOS SOCIALES"/>
    <s v="4.5 - Protección social"/>
    <s v="4.5.10 - Asistencia social"/>
    <s v="2.4 - TRANSFERENCIAS CORRIENTES"/>
    <s v="2.4.1 - TRANSFERENCIAS CORRIENTES AL SECTOR PRIVADO"/>
    <s v="N"/>
    <s v="00 - N/A"/>
    <s v="10 - FONDO GENERAL"/>
    <s v="99 - MULTIPROVINCIAL"/>
    <s v="(en blanco)"/>
    <n v="40000"/>
    <n v="40000"/>
  </r>
  <r>
    <s v="2026"/>
    <x v="0"/>
    <x v="0"/>
    <x v="0"/>
    <x v="4"/>
    <s v="2 - Poder Ejecutivo"/>
    <s v="0206 - MINISTERIO DE EDUCACIÓN"/>
    <s v="0001 - MINISTERIO DE EDUCACION"/>
    <s v="3 - PROTECCIÓN DEL MEDIO AMBIENTE"/>
    <s v="3.3 - Cambio Climático"/>
    <s v="3.3.03 - Conocimiento del riesgo de desastres climáticos"/>
    <s v="2.4 - TRANSFERENCIAS CORRIENTES"/>
    <s v="2.4.1 - TRANSFERENCIAS CORRIENTES AL SECTOR PRIVADO"/>
    <s v="N"/>
    <s v="00 - N/A"/>
    <s v="10 - FONDO GENERAL"/>
    <s v="99 - MULTIPROVINCIAL"/>
    <s v="(en blanco)"/>
    <n v="342500"/>
    <n v="0"/>
  </r>
  <r>
    <s v="2026"/>
    <x v="0"/>
    <x v="0"/>
    <x v="0"/>
    <x v="4"/>
    <s v="2 - Poder Ejecutivo"/>
    <s v="0206 - MINISTERIO DE EDUCACIÓN"/>
    <s v="0001 - MINISTERIO DE EDUCACION"/>
    <s v="4 - SERVICIOS SOCIALES"/>
    <s v="4.4 - Educación"/>
    <s v="4.4.01 - Educación inicial"/>
    <s v="2.4 - TRANSFERENCIAS CORRIENTES"/>
    <s v="2.4.1 - TRANSFERENCIAS CORRIENTES AL SECTOR PRIVADO"/>
    <s v="N"/>
    <s v="00 - N/A"/>
    <s v="10 - FONDO GENERAL"/>
    <s v="99 - MULTIPROVINCIAL"/>
    <s v="(en blanco)"/>
    <n v="1023000"/>
    <n v="0"/>
  </r>
  <r>
    <s v="2026"/>
    <x v="0"/>
    <x v="0"/>
    <x v="0"/>
    <x v="4"/>
    <s v="2 - Poder Ejecutivo"/>
    <s v="0206 - MINISTERIO DE EDUCACIÓN"/>
    <s v="0001 - MINISTERIO DE EDUCACION"/>
    <s v="4 - SERVICIOS SOCIALES"/>
    <s v="4.4 - Educación"/>
    <s v="4.4.01 - Educación inicial"/>
    <s v="2.4 - TRANSFERENCIAS CORRIENTES"/>
    <s v="2.4.2 - TRANSFERENCIAS CORRIENTES AL  GOBIERNO GENERAL NACIONAL"/>
    <s v="N"/>
    <s v="00 - N/A"/>
    <s v="10 - FONDO GENERAL"/>
    <s v="99 - MULTIPROVINCIAL"/>
    <s v="(en blanco)"/>
    <n v="11914764731"/>
    <n v="6460167762.7699995"/>
  </r>
  <r>
    <s v="2026"/>
    <x v="0"/>
    <x v="0"/>
    <x v="0"/>
    <x v="4"/>
    <s v="2 - Poder Ejecutivo"/>
    <s v="0206 - MINISTERIO DE EDUCACIÓN"/>
    <s v="0001 - MINISTERIO DE EDUCACION"/>
    <s v="4 - SERVICIOS SOCIALES"/>
    <s v="4.4 - Educación"/>
    <s v="4.4.01 - Educación inicial"/>
    <s v="2.4 - TRANSFERENCIAS CORRIENTES"/>
    <s v="2.4.9 - TRANSFERENCIAS CORRIENTES A OTRAS INSTITUCIONES PÚBLICAS"/>
    <s v="N"/>
    <s v="00 - N/A"/>
    <s v="10 - FONDO GENERAL"/>
    <s v="99 - MULTIPROVINCIAL"/>
    <s v="(en blanco)"/>
    <n v="1108367613"/>
    <n v="1086163885.7900002"/>
  </r>
  <r>
    <s v="2026"/>
    <x v="0"/>
    <x v="0"/>
    <x v="0"/>
    <x v="4"/>
    <s v="2 - Poder Ejecutivo"/>
    <s v="0206 - MINISTERIO DE EDUCACIÓN"/>
    <s v="0001 - MINISTERIO DE EDUCACION"/>
    <s v="4 - SERVICIOS SOCIALES"/>
    <s v="4.4 - Educación"/>
    <s v="4.4.02 - Educación primaria"/>
    <s v="2.4 - TRANSFERENCIAS CORRIENTES"/>
    <s v="2.4.1 - TRANSFERENCIAS CORRIENTES AL SECTOR PRIVADO"/>
    <s v="N"/>
    <s v="00 - N/A"/>
    <s v="10 - FONDO GENERAL"/>
    <s v="99 - MULTIPROVINCIAL"/>
    <s v="(en blanco)"/>
    <n v="1763215000"/>
    <n v="1610792000"/>
  </r>
  <r>
    <s v="2026"/>
    <x v="0"/>
    <x v="0"/>
    <x v="0"/>
    <x v="4"/>
    <s v="2 - Poder Ejecutivo"/>
    <s v="0206 - MINISTERIO DE EDUCACIÓN"/>
    <s v="0001 - MINISTERIO DE EDUCACION"/>
    <s v="4 - SERVICIOS SOCIALES"/>
    <s v="4.4 - Educación"/>
    <s v="4.4.02 - Educación primaria"/>
    <s v="2.4 - TRANSFERENCIAS CORRIENTES"/>
    <s v="2.4.7 - TRANSFERENCIAS CORRIENTES AL SECTOR EXTERNO"/>
    <s v="N"/>
    <s v="00 - N/A"/>
    <s v="10 - FONDO GENERAL"/>
    <s v="99 - MULTIPROVINCIAL"/>
    <s v="(en blanco)"/>
    <n v="85840637"/>
    <n v="0"/>
  </r>
  <r>
    <s v="2026"/>
    <x v="0"/>
    <x v="0"/>
    <x v="0"/>
    <x v="4"/>
    <s v="2 - Poder Ejecutivo"/>
    <s v="0206 - MINISTERIO DE EDUCACIÓN"/>
    <s v="0001 - MINISTERIO DE EDUCACION"/>
    <s v="4 - SERVICIOS SOCIALES"/>
    <s v="4.4 - Educación"/>
    <s v="4.4.02 - Educación primaria"/>
    <s v="2.4 - TRANSFERENCIAS CORRIENTES"/>
    <s v="2.4.9 - TRANSFERENCIAS CORRIENTES A OTRAS INSTITUCIONES PÚBLICAS"/>
    <s v="N"/>
    <s v="00 - N/A"/>
    <s v="10 - FONDO GENERAL"/>
    <s v="99 - MULTIPROVINCIAL"/>
    <s v="(en blanco)"/>
    <n v="4227444798"/>
    <n v="1493100410.0799999"/>
  </r>
  <r>
    <s v="2026"/>
    <x v="0"/>
    <x v="0"/>
    <x v="0"/>
    <x v="4"/>
    <s v="2 - Poder Ejecutivo"/>
    <s v="0206 - MINISTERIO DE EDUCACIÓN"/>
    <s v="0001 - MINISTERIO DE EDUCACION"/>
    <s v="4 - SERVICIOS SOCIALES"/>
    <s v="4.4 - Educación"/>
    <s v="4.4.03 - Educación secundaria"/>
    <s v="2.4 - TRANSFERENCIAS CORRIENTES"/>
    <s v="2.4.1 - TRANSFERENCIAS CORRIENTES AL SECTOR PRIVADO"/>
    <s v="N"/>
    <s v="00 - N/A"/>
    <s v="10 - FONDO GENERAL"/>
    <s v="99 - MULTIPROVINCIAL"/>
    <s v="(en blanco)"/>
    <n v="910045000"/>
    <n v="910000000"/>
  </r>
  <r>
    <s v="2026"/>
    <x v="0"/>
    <x v="0"/>
    <x v="0"/>
    <x v="4"/>
    <s v="2 - Poder Ejecutivo"/>
    <s v="0206 - MINISTERIO DE EDUCACIÓN"/>
    <s v="0001 - MINISTERIO DE EDUCACION"/>
    <s v="4 - SERVICIOS SOCIALES"/>
    <s v="4.4 - Educación"/>
    <s v="4.4.03 - Educación secundaria"/>
    <s v="2.4 - TRANSFERENCIAS CORRIENTES"/>
    <s v="2.4.9 - TRANSFERENCIAS CORRIENTES A OTRAS INSTITUCIONES PÚBLICAS"/>
    <s v="N"/>
    <s v="00 - N/A"/>
    <s v="10 - FONDO GENERAL"/>
    <s v="99 - MULTIPROVINCIAL"/>
    <s v="(en blanco)"/>
    <n v="2851526879"/>
    <n v="1050529309.0199997"/>
  </r>
  <r>
    <s v="2026"/>
    <x v="0"/>
    <x v="0"/>
    <x v="0"/>
    <x v="4"/>
    <s v="2 - Poder Ejecutivo"/>
    <s v="0206 - MINISTERIO DE EDUCACIÓN"/>
    <s v="0001 - MINISTERIO DE EDUCACION"/>
    <s v="4 - SERVICIOS SOCIALES"/>
    <s v="4.4 - Educación"/>
    <s v="4.4.05 - Educación de adultos"/>
    <s v="2.4 - TRANSFERENCIAS CORRIENTES"/>
    <s v="2.4.1 - TRANSFERENCIAS CORRIENTES AL SECTOR PRIVADO"/>
    <s v="N"/>
    <s v="00 - N/A"/>
    <s v="10 - FONDO GENERAL"/>
    <s v="99 - MULTIPROVINCIAL"/>
    <s v="(en blanco)"/>
    <n v="60792000"/>
    <n v="0"/>
  </r>
  <r>
    <s v="2026"/>
    <x v="0"/>
    <x v="0"/>
    <x v="0"/>
    <x v="4"/>
    <s v="2 - Poder Ejecutivo"/>
    <s v="0206 - MINISTERIO DE EDUCACIÓN"/>
    <s v="0001 - MINISTERIO DE EDUCACION"/>
    <s v="4 - SERVICIOS SOCIALES"/>
    <s v="4.4 - Educación"/>
    <s v="4.4.05 - Educación de adultos"/>
    <s v="2.4 - TRANSFERENCIAS CORRIENTES"/>
    <s v="2.4.9 - TRANSFERENCIAS CORRIENTES A OTRAS INSTITUCIONES PÚBLICAS"/>
    <s v="N"/>
    <s v="00 - N/A"/>
    <s v="10 - FONDO GENERAL"/>
    <s v="99 - MULTIPROVINCIAL"/>
    <s v="(en blanco)"/>
    <n v="322917574"/>
    <n v="120772405.48"/>
  </r>
  <r>
    <s v="2026"/>
    <x v="0"/>
    <x v="0"/>
    <x v="0"/>
    <x v="4"/>
    <s v="2 - Poder Ejecutivo"/>
    <s v="0206 - MINISTERIO DE EDUCACIÓN"/>
    <s v="0001 - MINISTERIO DE EDUCACION"/>
    <s v="4 - SERVICIOS SOCIALES"/>
    <s v="4.4 - Educación"/>
    <s v="4.4.06 - Educación técnica"/>
    <s v="2.4 - TRANSFERENCIAS CORRIENTES"/>
    <s v="2.4.1 - TRANSFERENCIAS CORRIENTES AL SECTOR PRIVADO"/>
    <s v="N"/>
    <s v="00 - N/A"/>
    <s v="10 - FONDO GENERAL"/>
    <s v="99 - MULTIPROVINCIAL"/>
    <s v="(en blanco)"/>
    <n v="246040"/>
    <n v="0"/>
  </r>
  <r>
    <s v="2026"/>
    <x v="0"/>
    <x v="0"/>
    <x v="0"/>
    <x v="4"/>
    <s v="2 - Poder Ejecutivo"/>
    <s v="0206 - MINISTERIO DE EDUCACIÓN"/>
    <s v="0001 - MINISTERIO DE EDUCACION"/>
    <s v="4 - SERVICIOS SOCIALES"/>
    <s v="4.4 - Educación"/>
    <s v="4.4.06 - Educación técnica"/>
    <s v="2.4 - TRANSFERENCIAS CORRIENTES"/>
    <s v="2.4.9 - TRANSFERENCIAS CORRIENTES A OTRAS INSTITUCIONES PÚBLICAS"/>
    <s v="N"/>
    <s v="00 - N/A"/>
    <s v="10 - FONDO GENERAL"/>
    <s v="99 - MULTIPROVINCIAL"/>
    <s v="(en blanco)"/>
    <n v="659816522"/>
    <n v="287970244.43000001"/>
  </r>
  <r>
    <s v="2026"/>
    <x v="0"/>
    <x v="0"/>
    <x v="0"/>
    <x v="4"/>
    <s v="2 - Poder Ejecutivo"/>
    <s v="0206 - MINISTERIO DE EDUCACIÓN"/>
    <s v="0001 - MINISTERIO DE EDUCACION"/>
    <s v="4 - SERVICIOS SOCIALES"/>
    <s v="4.4 - Educación"/>
    <s v="4.4.07 - Educación vocacional"/>
    <s v="2.4 - TRANSFERENCIAS CORRIENTES"/>
    <s v="2.4.1 - TRANSFERENCIAS CORRIENTES AL SECTOR PRIVADO"/>
    <s v="N"/>
    <s v="00 - N/A"/>
    <s v="10 - FONDO GENERAL"/>
    <s v="99 - MULTIPROVINCIAL"/>
    <s v="(en blanco)"/>
    <n v="0"/>
    <n v="1324512"/>
  </r>
  <r>
    <s v="2026"/>
    <x v="0"/>
    <x v="0"/>
    <x v="0"/>
    <x v="4"/>
    <s v="2 - Poder Ejecutivo"/>
    <s v="0206 - MINISTERIO DE EDUCACIÓN"/>
    <s v="0001 - MINISTERIO DE EDUCACION"/>
    <s v="4 - SERVICIOS SOCIALES"/>
    <s v="4.4 - Educación"/>
    <s v="4.4.07 - Educación vocacional"/>
    <s v="2.4 - TRANSFERENCIAS CORRIENTES"/>
    <s v="2.4.9 - TRANSFERENCIAS CORRIENTES A OTRAS INSTITUCIONES PÚBLICAS"/>
    <s v="N"/>
    <s v="00 - N/A"/>
    <s v="10 - FONDO GENERAL"/>
    <s v="99 - MULTIPROVINCIAL"/>
    <s v="(en blanco)"/>
    <n v="140000000"/>
    <n v="113470572.13000001"/>
  </r>
  <r>
    <s v="2026"/>
    <x v="0"/>
    <x v="0"/>
    <x v="0"/>
    <x v="4"/>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2481592823"/>
    <n v="1195560886.2200007"/>
  </r>
  <r>
    <s v="2026"/>
    <x v="0"/>
    <x v="0"/>
    <x v="0"/>
    <x v="4"/>
    <s v="2 - Poder Ejecutivo"/>
    <s v="0206 - MINISTERIO DE EDUCACIÓN"/>
    <s v="0001 - MINISTERIO DE EDUCACION"/>
    <s v="4 - SERVICIOS SOCIALES"/>
    <s v="4.4 - Educación"/>
    <s v="4.4.99 - Planificación, gestión y supervisión de la educación"/>
    <s v="2.4 - TRANSFERENCIAS CORRIENTES"/>
    <s v="2.4.5 - TRANSFERENCIAS CORRIENTES A INSTITUCIONES PÚBLICAS FINANCIERAS"/>
    <s v="N"/>
    <s v="00 - N/A"/>
    <s v="10 - FONDO GENERAL"/>
    <s v="99 - MULTIPROVINCIAL"/>
    <s v="(en blanco)"/>
    <n v="20000000"/>
    <n v="0"/>
  </r>
  <r>
    <s v="2026"/>
    <x v="0"/>
    <x v="0"/>
    <x v="0"/>
    <x v="4"/>
    <s v="2 - Poder Ejecutivo"/>
    <s v="0206 - MINISTERIO DE EDUCACIÓN"/>
    <s v="0001 - MINISTERIO DE EDUCACION"/>
    <s v="4 - SERVICIOS SOCIALES"/>
    <s v="4.4 - Educación"/>
    <s v="4.4.99 - Planificación, gestión y supervisión de la educación"/>
    <s v="2.4 - TRANSFERENCIAS CORRIENTES"/>
    <s v="2.4.7 - TRANSFERENCIAS CORRIENTES AL SECTOR EXTERNO"/>
    <s v="N"/>
    <s v="00 - N/A"/>
    <s v="10 - FONDO GENERAL"/>
    <s v="99 - MULTIPROVINCIAL"/>
    <s v="(en blanco)"/>
    <n v="40256062"/>
    <n v="10905941.4"/>
  </r>
  <r>
    <s v="2026"/>
    <x v="0"/>
    <x v="0"/>
    <x v="0"/>
    <x v="4"/>
    <s v="2 - Poder Ejecutivo"/>
    <s v="0206 - MINISTERIO DE EDUCACIÓN"/>
    <s v="0001 - MINISTERIO DE EDUCACION"/>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1677756035"/>
    <n v="715539893.96000004"/>
  </r>
  <r>
    <s v="2026"/>
    <x v="0"/>
    <x v="0"/>
    <x v="0"/>
    <x v="4"/>
    <s v="2 - Poder Ejecutivo"/>
    <s v="0206 - MINISTERIO DE EDUCACIÓN"/>
    <s v="0001 - MINISTERIO DE EDUCACION"/>
    <s v="4 - SERVICIOS SOCIALES"/>
    <s v="4.4 - Educación"/>
    <s v="4.4.99 - Planificación, gestión y supervisión de la educación"/>
    <s v="2.4 - TRANSFERENCIAS CORRIENTES"/>
    <s v="2.4.4 - TRANSFERENCIAS CORRIENTES A SOCIEDADES PÚBLICAS NO FINANCIERAS"/>
    <s v="N"/>
    <s v="00 - N/A"/>
    <s v="10 - FONDO GENERAL"/>
    <s v="99 - MULTIPROVINCIAL"/>
    <s v="(en blanco)"/>
    <n v="0"/>
    <n v="0"/>
  </r>
  <r>
    <s v="2026"/>
    <x v="0"/>
    <x v="0"/>
    <x v="0"/>
    <x v="4"/>
    <s v="2 - Poder Ejecutivo"/>
    <s v="0206 - MINISTERIO DE EDUCACIÓN"/>
    <s v="0001 - MINISTERIO DE EDUCACION"/>
    <s v="4 - SERVICIOS SOCIALES"/>
    <s v="4.5 - Protección social"/>
    <s v="4.5.10 - Asistencia social"/>
    <s v="2.4 - TRANSFERENCIAS CORRIENTES"/>
    <s v="2.4.1 - TRANSFERENCIAS CORRIENTES AL SECTOR PRIVADO"/>
    <s v="N"/>
    <s v="00 - N/A"/>
    <s v="10 - FONDO GENERAL"/>
    <s v="99 - MULTIPROVINCIAL"/>
    <s v="(en blanco)"/>
    <n v="840000000"/>
    <n v="167618861.88999999"/>
  </r>
  <r>
    <s v="2026"/>
    <x v="0"/>
    <x v="0"/>
    <x v="0"/>
    <x v="4"/>
    <s v="2 - Poder Ejecutivo"/>
    <s v="0206 - MINISTERIO DE EDUCACIÓN"/>
    <s v="0004 - INSTITUTO NACIONAL DE EDUCACIÓN FISICA"/>
    <s v="4 - SERVICIOS SOCIALES"/>
    <s v="4.3 - Actividades deportivas, recreativas, culturales y religiosas"/>
    <s v="4.3.02 - Servicios recreativos y deportivos"/>
    <s v="2.4 - TRANSFERENCIAS CORRIENTES"/>
    <s v="2.4.9 - TRANSFERENCIAS CORRIENTES A OTRAS INSTITUCIONES PÚBLICAS"/>
    <s v="N"/>
    <s v="00 - N/A"/>
    <s v="10 - FONDO GENERAL"/>
    <s v="99 - MULTIPROVINCIAL"/>
    <s v="(en blanco)"/>
    <n v="36429600"/>
    <n v="25802750"/>
  </r>
  <r>
    <s v="2026"/>
    <x v="0"/>
    <x v="0"/>
    <x v="0"/>
    <x v="4"/>
    <s v="2 - Poder Ejecutivo"/>
    <s v="0206 - MINISTERIO DE EDUCACIÓN"/>
    <s v="0005 - INSTITUTO NACIONAL DE BIENESTAR MAGISTERIAL"/>
    <s v="4 - SERVICIOS SOCIALES"/>
    <s v="4.4 - Educación"/>
    <s v="4.4.99 - Planificación, gestión y supervisión de la educación"/>
    <s v="2.4 - TRANSFERENCIAS CORRIENTES"/>
    <s v="2.4.1 - TRANSFERENCIAS CORRIENTES AL SECTOR PRIVADO"/>
    <s v="N"/>
    <s v="00 - N/A"/>
    <s v="20 - FONDOS CON DESTINO ESPECÍFICO"/>
    <s v="99 - MULTIPROVINCIAL"/>
    <s v="(en blanco)"/>
    <n v="17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1 - TRANSFERENCIAS CORRIENTES AL SECTOR PRIVADO"/>
    <s v="N"/>
    <s v="00 - N/A"/>
    <s v="10 - FONDO GENERAL"/>
    <s v="99 - MULTIPROVINCIAL"/>
    <s v="(en blanco)"/>
    <n v="180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7 - TRANSFERENCIAS CORRIENTES AL SECTOR EXTERNO"/>
    <s v="N"/>
    <s v="00 - N/A"/>
    <s v="10 - FONDO GENERAL"/>
    <s v="99 - MULTIPROVINCIAL"/>
    <s v="(en blanco)"/>
    <n v="750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9 - TRANSFERENCIAS CORRIENTES A OTRAS INSTITUCIONES PÚBLICAS"/>
    <s v="N"/>
    <s v="00 - N/A"/>
    <s v="10 - FONDO GENERAL"/>
    <s v="99 - MULTIPROVINCIAL"/>
    <s v="(en blanco)"/>
    <n v="25037500"/>
    <n v="20680777.100000001"/>
  </r>
  <r>
    <s v="2026"/>
    <x v="0"/>
    <x v="0"/>
    <x v="0"/>
    <x v="4"/>
    <s v="2 - Poder Ejecutivo"/>
    <s v="0206 - MINISTERIO DE EDUCACIÓN"/>
    <s v="0007 - INSTITUTO NACIONAL DE FORMACIÓN Y CAPACITACIÓN MAGISTERIAL"/>
    <s v="4 - SERVICIOS SOCIALES"/>
    <s v="4.4 - Educación"/>
    <s v="4.4.99 - Planificación, gestión y supervisión de la educación"/>
    <s v="2.4 - TRANSFERENCIAS CORRIENTES"/>
    <s v="2.4.1 - TRANSFERENCIAS CORRIENTES AL SECTOR PRIVADO"/>
    <s v="N"/>
    <s v="00 - N/A"/>
    <s v="10 - FONDO GENERAL"/>
    <s v="99 - MULTIPROVINCIAL"/>
    <s v="(en blanco)"/>
    <n v="169588399"/>
    <n v="76660000"/>
  </r>
  <r>
    <s v="2026"/>
    <x v="0"/>
    <x v="0"/>
    <x v="0"/>
    <x v="4"/>
    <s v="2 - Poder Ejecutivo"/>
    <s v="0206 - MINISTERIO DE EDUCACIÓN"/>
    <s v="0008 - INSTITUTO SUPERIOR DE FORMACIÓN DOCENTE  SALOME UREÑA"/>
    <s v="4 - SERVICIOS SOCIALES"/>
    <s v="4.4 - Educación"/>
    <s v="4.4.04 - Educación superior"/>
    <s v="2.4 - TRANSFERENCIAS CORRIENTES"/>
    <s v="2.4.1 - TRANSFERENCIAS CORRIENTES AL SECTOR PRIVADO"/>
    <s v="N"/>
    <s v="00 - N/A"/>
    <s v="10 - FONDO GENERAL"/>
    <s v="99 - MULTIPROVINCIAL"/>
    <s v="(en blanco)"/>
    <n v="177600000"/>
    <n v="99564605"/>
  </r>
  <r>
    <s v="2026"/>
    <x v="0"/>
    <x v="0"/>
    <x v="0"/>
    <x v="4"/>
    <s v="2 - Poder Ejecutivo"/>
    <s v="0206 - MINISTERIO DE EDUCACIÓN"/>
    <s v="0008 - INSTITUTO SUPERIOR DE FORMACIÓN DOCENTE  SALOME UREÑA"/>
    <s v="4 - SERVICIOS SOCIALES"/>
    <s v="4.4 - Educación"/>
    <s v="4.4.04 - Educación superior"/>
    <s v="2.4 - TRANSFERENCIAS CORRIENTES"/>
    <s v="2.4.2 - TRANSFERENCIAS CORRIENTES AL  GOBIERNO GENERAL NACIONAL"/>
    <s v="N"/>
    <s v="00 - N/A"/>
    <s v="10 - FONDO GENERAL"/>
    <s v="99 - MULTIPROVINCIAL"/>
    <s v="(en blanco)"/>
    <n v="100000"/>
    <n v="0"/>
  </r>
  <r>
    <s v="2026"/>
    <x v="0"/>
    <x v="0"/>
    <x v="0"/>
    <x v="4"/>
    <s v="2 - Poder Ejecutivo"/>
    <s v="0206 - MINISTERIO DE EDUCACIÓN"/>
    <s v="0008 - INSTITUTO SUPERIOR DE FORMACIÓN DOCENTE  SALOME UREÑA"/>
    <s v="4 - SERVICIOS SOCIALES"/>
    <s v="4.4 - Educación"/>
    <s v="4.4.04 - Educación superior"/>
    <s v="2.4 - TRANSFERENCIAS CORRIENTES"/>
    <s v="2.4.9 - TRANSFERENCIAS CORRIENTES A OTRAS INSTITUCIONES PÚBLICAS"/>
    <s v="N"/>
    <s v="00 - N/A"/>
    <s v="10 - FONDO GENERAL"/>
    <s v="99 - MULTIPROVINCIAL"/>
    <s v="(en blanco)"/>
    <n v="2300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1 - TRANSFERENCIAS CORRIENTES AL SECTOR PRIVADO"/>
    <s v="N"/>
    <s v="00 - N/A"/>
    <s v="10 - FONDO GENERAL"/>
    <s v="99 - MULTIPROVINCIAL"/>
    <s v="(en blanco)"/>
    <n v="10500000"/>
    <n v="5534031.1600000001"/>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7 - TRANSFERENCIAS CORRIENTES AL SECTOR EXTERNO"/>
    <s v="N"/>
    <s v="00 - N/A"/>
    <s v="10 - FONDO GENERAL"/>
    <s v="99 - MULTIPROVINCIAL"/>
    <s v="(en blanco)"/>
    <n v="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400779384.19999999"/>
  </r>
  <r>
    <s v="2026"/>
    <x v="0"/>
    <x v="0"/>
    <x v="0"/>
    <x v="4"/>
    <s v="2 - Poder Ejecutivo"/>
    <s v="0206 - MINISTERIO DE EDUCACIÓN"/>
    <s v="0012 - DIRECCION DE INFRAESTRUCTURA ESCOLAR"/>
    <s v="4 - SERVICIOS SOCIALES"/>
    <s v="4.4 - Educación"/>
    <s v="4.4.99 - Planificación, gestión y supervisión de la educación"/>
    <s v="2.4 - TRANSFERENCIAS CORRIENTES"/>
    <s v="2.4.1 - TRANSFERENCIAS CORRIENTES AL SECTOR PRIVADO"/>
    <s v="N"/>
    <s v="00 - N/A"/>
    <s v="10 - FONDO GENERAL"/>
    <s v="99 - MULTIPROVINCIAL"/>
    <s v="(en blanco)"/>
    <n v="0"/>
    <n v="0"/>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10 - FONDO GENERAL"/>
    <s v="99 - MULTIPROVINCIAL"/>
    <s v="(en blanco)"/>
    <n v="8763954564"/>
    <n v="4673249603.2099991"/>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60 - CREDITO EXTERNO"/>
    <s v="99 - MULTIPROVINCIAL"/>
    <s v="(en blanco)"/>
    <n v="659698150"/>
    <n v="443504116.86000001"/>
  </r>
  <r>
    <s v="2026"/>
    <x v="0"/>
    <x v="0"/>
    <x v="0"/>
    <x v="4"/>
    <s v="2 - Poder Ejecutivo"/>
    <s v="0207 - MINISTERIO DE SALUD PÚBLICA Y ASISTENCIA SOCIAL"/>
    <s v="0001 - MINISTERIO DE SALUD PUBLICA Y ASISTENCIA SOCIAL"/>
    <s v="4 - SERVICIOS SOCIALES"/>
    <s v="4.2 - Salud"/>
    <s v="4.2.01 - Servicios para pacientes externos"/>
    <s v="2.4 - TRANSFERENCIAS CORRIENTES"/>
    <s v="2.4.2 - TRANSFERENCIAS CORRIENTES AL  GOBIERNO GENERAL NACIONAL"/>
    <s v="N"/>
    <s v="00 - N/A"/>
    <s v="10 - FONDO GENERAL"/>
    <s v="99 - MULTIPROVINCIAL"/>
    <s v="(en blanco)"/>
    <n v="284169222"/>
    <n v="154043456.41999999"/>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32 - SANTO DOMINGO"/>
    <s v="(en blanco)"/>
    <n v="6096296718"/>
    <n v="3384327595.9799995"/>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99 - MULTIPROVINCIAL"/>
    <s v="(en blanco)"/>
    <n v="4245726001"/>
    <n v="2450384309.7499995"/>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2 - TRANSFERENCIAS CORRIENTES AL  GOBIERNO GENERAL NACIONAL"/>
    <s v="N"/>
    <s v="00 - N/A"/>
    <s v="10 - FONDO GENERAL"/>
    <s v="99 - MULTIPROVINCIAL"/>
    <s v="(en blanco)"/>
    <n v="10001506777"/>
    <n v="5167903186.71"/>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9 - TRANSFERENCIAS CORRIENTES A OTRAS INSTITUCIONES PÚBLICAS"/>
    <s v="N"/>
    <s v="00 - N/A"/>
    <s v="10 - FONDO GENERAL"/>
    <s v="99 - MULTIPROVINCIAL"/>
    <s v="(en blanco)"/>
    <n v="161724"/>
    <n v="26954"/>
  </r>
  <r>
    <s v="2026"/>
    <x v="0"/>
    <x v="0"/>
    <x v="0"/>
    <x v="4"/>
    <s v="2 - Poder Ejecutivo"/>
    <s v="0207 - MINISTERIO DE SALUD PÚBLICA Y ASISTENCIA SOCIAL"/>
    <s v="0001 - MINISTERIO DE SALUD PUBLICA Y ASISTENCIA SOCIAL"/>
    <s v="4 - SERVICIOS SOCIALES"/>
    <s v="4.2 - Salud"/>
    <s v="4.2.98 - Investigación y desarrollo relacionados con la salud"/>
    <s v="2.4 - TRANSFERENCIAS CORRIENTES"/>
    <s v="2.4.9 - TRANSFERENCIAS CORRIENTES A OTRAS INSTITUCIONES PÚBLICAS"/>
    <s v="N"/>
    <s v="00 - N/A"/>
    <s v="10 - FONDO GENERAL"/>
    <s v="99 - MULTIPROVINCIAL"/>
    <s v="(en blanco)"/>
    <n v="5130920"/>
    <n v="2993032"/>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1 - TRANSFERENCIAS CORRIENTES AL SECTOR PRIVADO"/>
    <s v="N"/>
    <s v="00 - N/A"/>
    <s v="10 - FONDO GENERAL"/>
    <s v="99 - MULTIPROVINCIAL"/>
    <s v="(en blanco)"/>
    <n v="1408197659"/>
    <n v="730432773.43999982"/>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10 - FONDO GENERAL"/>
    <s v="99 - MULTIPROVINCIAL"/>
    <s v="(en blanco)"/>
    <n v="97537485904"/>
    <n v="54330239907.059998"/>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50 - CRÉDITO INTERNO"/>
    <s v="99 - MULTIPROVINCIAL"/>
    <s v="(en blanco)"/>
    <n v="0"/>
    <n v="35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60 - CREDITO EXTERNO"/>
    <s v="99 - MULTIPROVINCIAL"/>
    <s v="(en blanco)"/>
    <n v="2000000000"/>
    <n v="200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7 - TRANSFERENCIAS CORRIENTES AL SECTOR EXTERNO"/>
    <s v="N"/>
    <s v="00 - N/A"/>
    <s v="10 - FONDO GENERAL"/>
    <s v="99 - MULTIPROVINCIAL"/>
    <s v="(en blanco)"/>
    <n v="13652736"/>
    <n v="3018707.34"/>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10 - FONDO GENERAL"/>
    <s v="99 - MULTIPROVINCIAL"/>
    <s v="(en blanco)"/>
    <n v="200000000"/>
    <n v="77097079.5"/>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70 - DONACION EXTERNA"/>
    <s v="99 - MULTIPROVINCIAL"/>
    <s v="(en blanco)"/>
    <n v="50581840"/>
    <n v="61519471.189999998"/>
  </r>
  <r>
    <s v="2026"/>
    <x v="0"/>
    <x v="0"/>
    <x v="0"/>
    <x v="4"/>
    <s v="2 - Poder Ejecutivo"/>
    <s v="0207 - MINISTERIO DE SALUD PÚBLICA Y ASISTENCIA SOCIAL"/>
    <s v="0007 - CONSEJO NACIONAL PARA EL VIH SIDA"/>
    <s v="4 - SERVICIOS SOCIALES"/>
    <s v="4.2 - Salud"/>
    <s v="4.2.99 - Planificación, gestión y supervisión de la salud"/>
    <s v="2.4 - TRANSFERENCIAS CORRIENTES"/>
    <s v="2.4.1 - TRANSFERENCIAS CORRIENTES AL SECTOR PRIVADO"/>
    <s v="N"/>
    <s v="00 - N/A"/>
    <s v="10 - FONDO GENERAL"/>
    <s v="99 - MULTIPROVINCIAL"/>
    <s v="(en blanco)"/>
    <n v="0"/>
    <n v="0"/>
  </r>
  <r>
    <s v="2026"/>
    <x v="0"/>
    <x v="0"/>
    <x v="0"/>
    <x v="4"/>
    <s v="2 - Poder Ejecutivo"/>
    <s v="0207 - MINISTERIO DE SALUD PÚBLICA Y ASISTENCIA SOCIAL"/>
    <s v="0032 - DIRECCIÓN GENERAL DE MEDICAMENTOS, ALIMENTOS Y PRODUCTOS SANITARIOS (DIGEMAPS)"/>
    <s v="4 - SERVICIOS SOCIALES"/>
    <s v="4.2 - Salud"/>
    <s v="4.2.99 - Planificación, gestión y supervisión de la salud"/>
    <s v="2.4 - TRANSFERENCIAS CORRIENTES"/>
    <s v="2.4.1 - TRANSFERENCIAS CORRIENTES AL SECTOR PRIVADO"/>
    <s v="N"/>
    <s v="00 - N/A"/>
    <s v="20 - FONDOS CON DESTINO ESPECÍFICO"/>
    <s v="99 - MULTIPROVINCIAL"/>
    <s v="(en blanco)"/>
    <n v="815000"/>
    <n v="20000"/>
  </r>
  <r>
    <s v="2026"/>
    <x v="0"/>
    <x v="0"/>
    <x v="0"/>
    <x v="4"/>
    <s v="2 - Poder Ejecutivo"/>
    <s v="0208 - MINISTERIO DE DEPORTES Y RECREACIÓN"/>
    <s v="0001 - MINISTERIO DE DEPORTES Y RECREACIÓN"/>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300000"/>
    <n v="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1222918000"/>
    <n v="1101106886.4100001"/>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7 - TRANSFERENCIAS CORRIENTES AL SECTOR EXTERNO"/>
    <s v="N"/>
    <s v="00 - N/A"/>
    <s v="10 - FONDO GENERAL"/>
    <s v="99 - MULTIPROVINCIAL"/>
    <s v="(en blanco)"/>
    <n v="0"/>
    <n v="27232"/>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4 - TRANSFERENCIAS CORRIENTES A SOCIEDADES PÚBLICAS NO FINANCIERAS"/>
    <s v="N"/>
    <s v="00 - N/A"/>
    <s v="10 - FONDO GENERAL"/>
    <s v="99 - MULTIPROVINCIAL"/>
    <s v="(en blanco)"/>
    <n v="1950000000"/>
    <n v="165935000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1 - TRANSFERENCIAS CORRIENTES AL SECTOR PRIVADO"/>
    <s v="N"/>
    <s v="00 - N/A"/>
    <s v="20 - FONDOS CON DESTINO ESPECÍFICO"/>
    <s v="99 - MULTIPROVINCIAL"/>
    <s v="(en blanco)"/>
    <n v="9000000"/>
    <n v="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7 - TRANSFERENCIAS CORRIENTES AL SECTOR EXTERNO"/>
    <s v="N"/>
    <s v="00 - N/A"/>
    <s v="20 - FONDOS CON DESTINO ESPECÍFICO"/>
    <s v="99 - MULTIPROVINCIAL"/>
    <s v="(en blanco)"/>
    <n v="4417366"/>
    <n v="0"/>
  </r>
  <r>
    <s v="2026"/>
    <x v="0"/>
    <x v="0"/>
    <x v="0"/>
    <x v="4"/>
    <s v="2 - Poder Ejecutivo"/>
    <s v="0208 - MINISTERIO DE DEPORTES Y RECREACIÓN"/>
    <s v="0003 - DIRECCION DEL COMISIONADO NACIONAL DE BEISBOL"/>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0"/>
    <n v="18389352"/>
  </r>
  <r>
    <s v="2026"/>
    <x v="0"/>
    <x v="0"/>
    <x v="0"/>
    <x v="4"/>
    <s v="2 - Poder Ejecutivo"/>
    <s v="0209 - MINISTERIO DE TRABAJO"/>
    <s v="0001 - MINISTERIO DE TRABAJO"/>
    <s v="2 - SERVICIOS ECONÓMICOS"/>
    <s v="2.1 - Asuntos económicos, comerciales y laborales"/>
    <s v="2.1.02 - Asuntos laborales generales"/>
    <s v="2.4 - TRANSFERENCIAS CORRIENTES"/>
    <s v="2.4.1 - TRANSFERENCIAS CORRIENTES AL SECTOR PRIVADO"/>
    <s v="N"/>
    <s v="00 - N/A"/>
    <s v="10 - FONDO GENERAL"/>
    <s v="99 - MULTIPROVINCIAL"/>
    <s v="(en blanco)"/>
    <n v="75641136"/>
    <n v="11949250.93"/>
  </r>
  <r>
    <s v="2026"/>
    <x v="0"/>
    <x v="0"/>
    <x v="0"/>
    <x v="4"/>
    <s v="2 - Poder Ejecutivo"/>
    <s v="0209 - MINISTERIO DE TRABAJO"/>
    <s v="0001 - MINISTERIO DE TRABAJO"/>
    <s v="2 - SERVICIOS ECONÓMICOS"/>
    <s v="2.1 - Asuntos económicos, comerciales y laborales"/>
    <s v="2.1.02 - Asuntos laborales generales"/>
    <s v="2.4 - TRANSFERENCIAS CORRIENTES"/>
    <s v="2.4.7 - TRANSFERENCIAS CORRIENTES AL SECTOR EXTERNO"/>
    <s v="N"/>
    <s v="00 - N/A"/>
    <s v="10 - FONDO GENERAL"/>
    <s v="99 - MULTIPROVINCIAL"/>
    <s v="(en blanco)"/>
    <n v="19179768"/>
    <n v="21491791.23999999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10 - FONDO GENERAL"/>
    <s v="99 - MULTIPROVINCIAL"/>
    <s v="(en blanco)"/>
    <n v="267271422"/>
    <n v="155908329.5"/>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70 - DONACION EXTERNA"/>
    <s v="99 - MULTIPROVINCIAL"/>
    <s v="(en blanco)"/>
    <n v="20896861"/>
    <n v="0"/>
  </r>
  <r>
    <s v="2026"/>
    <x v="0"/>
    <x v="0"/>
    <x v="0"/>
    <x v="4"/>
    <s v="2 - Poder Ejecutivo"/>
    <s v="0209 - MINISTERIO DE TRABAJO"/>
    <s v="0001 - MINISTERIO DE TRABAJ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706048489"/>
    <n v="325484838.62000006"/>
  </r>
  <r>
    <s v="2026"/>
    <x v="0"/>
    <x v="0"/>
    <x v="0"/>
    <x v="4"/>
    <s v="2 - Poder Ejecutivo"/>
    <s v="0210 - MINISTERIO DE AGRICULTURA"/>
    <s v="0001 - MINISTERIO DE AGRICULTURA"/>
    <s v="2 - SERVICIOS ECONÓMICOS"/>
    <s v="2.2 - Agropecuaria, caza, pesca y silvicultura"/>
    <s v="2.2.01 - Agropecuaria"/>
    <s v="2.4 - TRANSFERENCIAS CORRIENTES"/>
    <s v="2.4.1 - TRANSFERENCIAS CORRIENTES AL SECTOR PRIVADO"/>
    <s v="N"/>
    <s v="00 - N/A"/>
    <s v="10 - FONDO GENERAL"/>
    <s v="99 - MULTIPROVINCIAL"/>
    <s v="(en blanco)"/>
    <n v="223731000"/>
    <n v="96915495"/>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10 - FONDO GENERAL"/>
    <s v="99 - MULTIPROVINCIAL"/>
    <s v="(en blanco)"/>
    <n v="2586978152"/>
    <n v="1470048737.3899999"/>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20 - FONDOS CON DESTINO ESPECÍFICO"/>
    <s v="99 - MULTIPROVINCIAL"/>
    <s v="(en blanco)"/>
    <n v="271544267"/>
    <n v="152658919.06"/>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70 - DONACION EXTERNA"/>
    <s v="99 - MULTIPROVINCIAL"/>
    <s v="(en blanco)"/>
    <n v="9332612"/>
    <n v="0"/>
  </r>
  <r>
    <s v="2026"/>
    <x v="0"/>
    <x v="0"/>
    <x v="0"/>
    <x v="4"/>
    <s v="2 - Poder Ejecutivo"/>
    <s v="0210 - MINISTERIO DE AGRICULTURA"/>
    <s v="0001 - MINISTERIO DE AGRICULTURA"/>
    <s v="2 - SERVICIOS ECONÓMICOS"/>
    <s v="2.2 - Agropecuaria, caza, pesca y silvicultura"/>
    <s v="2.2.01 - Agropecuaria"/>
    <s v="2.4 - TRANSFERENCIAS CORRIENTES"/>
    <s v="2.4.5 - TRANSFERENCIAS CORRIENTES A INSTITUCIONES PÚBLICAS FINANCIERAS"/>
    <s v="N"/>
    <s v="00 - N/A"/>
    <s v="10 - FONDO GENERAL"/>
    <s v="99 - MULTIPROVINCIAL"/>
    <s v="(en blanco)"/>
    <n v="250002253"/>
    <n v="134616597.77999997"/>
  </r>
  <r>
    <s v="2026"/>
    <x v="0"/>
    <x v="0"/>
    <x v="0"/>
    <x v="4"/>
    <s v="2 - Poder Ejecutivo"/>
    <s v="0210 - MINISTERIO DE AGRICULTURA"/>
    <s v="0001 - MINISTERIO DE AGRICULTURA"/>
    <s v="2 - SERVICIOS ECONÓMICOS"/>
    <s v="2.2 - Agropecuaria, caza, pesca y silvicultura"/>
    <s v="2.2.01 - Agropecuaria"/>
    <s v="2.4 - TRANSFERENCIAS CORRIENTES"/>
    <s v="2.4.7 - TRANSFERENCIAS CORRIENTES AL SECTOR EXTERNO"/>
    <s v="N"/>
    <s v="00 - N/A"/>
    <s v="10 - FONDO GENERAL"/>
    <s v="99 - MULTIPROVINCIAL"/>
    <s v="(en blanco)"/>
    <n v="40000000"/>
    <n v="0"/>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10 - FONDO GENERAL"/>
    <s v="99 - MULTIPROVINCIAL"/>
    <s v="(en blanco)"/>
    <n v="1272412088"/>
    <n v="998317922.36000001"/>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50 - CRÉDITO INTERNO"/>
    <s v="99 - MULTIPROVINCIAL"/>
    <s v="(en blanco)"/>
    <n v="0"/>
    <n v="200000000"/>
  </r>
  <r>
    <s v="2026"/>
    <x v="0"/>
    <x v="0"/>
    <x v="0"/>
    <x v="4"/>
    <s v="2 - Poder Ejecutivo"/>
    <s v="0210 - MINISTERIO DE AGRICULTURA"/>
    <s v="0001 - MINISTERIO DE AGRICULTURA"/>
    <s v="2 - SERVICIOS ECONÓMICOS"/>
    <s v="2.2 - Agropecuaria, caza, pesca y silvicultura"/>
    <s v="2.2.02 - Caza y pesca"/>
    <s v="2.4 - TRANSFERENCIAS CORRIENTES"/>
    <s v="2.4.2 - TRANSFERENCIAS CORRIENTES AL  GOBIERNO GENERAL NACIONAL"/>
    <s v="N"/>
    <s v="00 - N/A"/>
    <s v="10 - FONDO GENERAL"/>
    <s v="99 - MULTIPROVINCIAL"/>
    <s v="(en blanco)"/>
    <n v="143925000"/>
    <n v="87330871.110000014"/>
  </r>
  <r>
    <s v="2026"/>
    <x v="0"/>
    <x v="0"/>
    <x v="0"/>
    <x v="4"/>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1 - TRANSFERENCIAS CORRIENTES AL SECTOR PRIVADO"/>
    <s v="N"/>
    <s v="00 - N/A"/>
    <s v="10 - FONDO GENERAL"/>
    <s v="99 - MULTIPROVINCIAL"/>
    <s v="(en blanco)"/>
    <n v="4317554"/>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20000"/>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841853"/>
    <n v="801522.55"/>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1 - TRANSFERENCIAS CORRIENTES AL SECTOR PRIVADO"/>
    <s v="N"/>
    <s v="00 - N/A"/>
    <s v="10 - FONDO GENERAL"/>
    <s v="99 - MULTIPROVINCIAL"/>
    <s v="(en blanco)"/>
    <n v="1331200"/>
    <n v="832000"/>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4 - TRANSFERENCIAS CORRIENTES A SOCIEDADES PÚBLICAS NO FINANCIERAS"/>
    <s v="N"/>
    <s v="00 - N/A"/>
    <s v="10 - FONDO GENERAL"/>
    <s v="99 - MULTIPROVINCIAL"/>
    <s v="(en blanco)"/>
    <n v="100000000"/>
    <n v="0"/>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2 - TRANSFERENCIAS CORRIENTES AL  GOBIERNO GENERAL NACIONAL"/>
    <s v="N"/>
    <s v="00 - N/A"/>
    <s v="10 - FONDO GENERAL"/>
    <s v="99 - MULTIPROVINCIAL"/>
    <s v="(en blanco)"/>
    <n v="819943180"/>
    <n v="445262107.42999995"/>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7 - TRANSFERENCIAS CORRIENTES AL SECTOR EXTERNO"/>
    <s v="N"/>
    <s v="00 - N/A"/>
    <s v="20 - FONDOS CON DESTINO ESPECÍFICO"/>
    <s v="99 - MULTIPROVINCIAL"/>
    <s v="(en blanco)"/>
    <n v="0"/>
    <n v="3008006.99"/>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4 - TRANSFERENCIAS CORRIENTES A SOCIEDADES PÚBLICAS NO FINANCIERAS"/>
    <s v="N"/>
    <s v="00 - N/A"/>
    <s v="10 - FONDO GENERAL"/>
    <s v="99 - MULTIPROVINCIAL"/>
    <s v="(en blanco)"/>
    <n v="2222755080"/>
    <n v="1230282130"/>
  </r>
  <r>
    <s v="2026"/>
    <x v="0"/>
    <x v="0"/>
    <x v="0"/>
    <x v="4"/>
    <s v="2 - Poder Ejecutivo"/>
    <s v="0211 - MINISTERIO DE OBRAS PÚBLICAS Y COMUNICACIONES"/>
    <s v="0001 - MINISTERIO DE OBRAS PUBLICAS Y COMUNICACIONES"/>
    <s v="2 - SERVICIOS ECONÓMICOS"/>
    <s v="2.7 - Comunicaciones"/>
    <s v="2.7.01 - Comunicaciones"/>
    <s v="2.4 - TRANSFERENCIAS CORRIENTES"/>
    <s v="2.4.2 - TRANSFERENCIAS CORRIENTES AL  GOBIERNO GENERAL NACIONAL"/>
    <s v="N"/>
    <s v="00 - N/A"/>
    <s v="20 - FONDOS CON DESTINO ESPECÍFICO"/>
    <s v="99 - MULTIPROVINCIAL"/>
    <s v="(en blanco)"/>
    <n v="741542375"/>
    <n v="0"/>
  </r>
  <r>
    <s v="2026"/>
    <x v="0"/>
    <x v="0"/>
    <x v="0"/>
    <x v="4"/>
    <s v="2 - Poder Ejecutivo"/>
    <s v="0211 - MINISTERIO DE OBRAS PÚBLICAS Y COMUNICACIONES"/>
    <s v="0001 - MINISTERIO DE OBRAS PUBLICAS Y COMUNICACIONES"/>
    <s v="2 - SERVICIOS ECONÓMICOS"/>
    <s v="2.7 - Comunicaciones"/>
    <s v="2.7.01 - Comunicaciones"/>
    <s v="2.4 - TRANSFERENCIAS CORRIENTES"/>
    <s v="2.4.4 - TRANSFERENCIAS CORRIENTES A SOCIEDADES PÚBLICAS NO FINANCIERAS"/>
    <s v="N"/>
    <s v="00 - N/A"/>
    <s v="10 - FONDO GENERAL"/>
    <s v="99 - MULTIPROVINCIAL"/>
    <s v="(en blanco)"/>
    <n v="405038460"/>
    <n v="219580095.49999991"/>
  </r>
  <r>
    <s v="2026"/>
    <x v="0"/>
    <x v="0"/>
    <x v="0"/>
    <x v="4"/>
    <s v="2 - Poder Ejecutivo"/>
    <s v="0211 - MINISTERIO DE OBRAS PÚBLICAS Y COMUNICACIONES"/>
    <s v="0001 - MINISTERIO DE OBRAS PUBLICAS Y COMUNICACIONES"/>
    <s v="4 - SERVICIOS SOCIALES"/>
    <s v="4.3 - Actividades deportivas, recreativas, culturales y religiosas"/>
    <s v="4.3.03 - Servicios culturales"/>
    <s v="2.4 - TRANSFERENCIAS CORRIENTES"/>
    <s v="2.4.1 - TRANSFERENCIAS CORRIENTES AL SECTOR PRIVADO"/>
    <s v="N"/>
    <s v="00 - N/A"/>
    <s v="20 - FONDOS CON DESTINO ESPECÍFICO"/>
    <s v="99 - MULTIPROVINCIAL"/>
    <s v="(en blanco)"/>
    <n v="0"/>
    <n v="50000"/>
  </r>
  <r>
    <s v="2026"/>
    <x v="0"/>
    <x v="0"/>
    <x v="0"/>
    <x v="4"/>
    <s v="2 - Poder Ejecutivo"/>
    <s v="0211 - MINISTERIO DE OBRAS PÚBLICAS Y COMUNICACIONES"/>
    <s v="0001 - MINISTERIO DE OBRAS PUBLICAS Y COMUNICACIONES"/>
    <s v="4 - SERVICIOS SOCIALES"/>
    <s v="4.5 - Protección social"/>
    <s v="4.5.07 - Vivienda social"/>
    <s v="2.4 - TRANSFERENCIAS CORRIENTES"/>
    <s v="2.4.1 - TRANSFERENCIAS CORRIENTES AL SECTOR PRIVADO"/>
    <s v="N"/>
    <s v="00 - N/A"/>
    <s v="10 - FONDO GENERAL"/>
    <s v="99 - MULTIPROVINCIAL"/>
    <s v="(en blanco)"/>
    <n v="1766206"/>
    <n v="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1 - TRANSFERENCIAS CORRIENTES AL SECTOR PRIVADO"/>
    <s v="N"/>
    <s v="00 - N/A"/>
    <s v="20 - FONDOS CON DESTINO ESPECÍFICO"/>
    <s v="99 - MULTIPROVINCIAL"/>
    <s v="(en blanco)"/>
    <n v="3000000"/>
    <n v="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2 - TRANSFERENCIAS CORRIENTES AL  GOBIERNO GENERAL NACIONAL"/>
    <s v="N"/>
    <s v="00 - N/A"/>
    <s v="10 - FONDO GENERAL"/>
    <s v="99 - MULTIPROVINCIAL"/>
    <s v="(en blanco)"/>
    <n v="285346590"/>
    <n v="153648163.82999998"/>
  </r>
  <r>
    <s v="2026"/>
    <x v="0"/>
    <x v="0"/>
    <x v="0"/>
    <x v="4"/>
    <s v="2 - Poder Ejecutivo"/>
    <s v="0211 - MINISTERIO DE OBRAS PÚBLICAS Y COMUNICACIONES"/>
    <s v="0003 - OFICINA PARA EL REORDENAMIENTO DEL TRANSPORTE"/>
    <s v="2 - SERVICIOS ECONÓMICOS"/>
    <s v="2.6 - Transporte"/>
    <s v="2.6.03 - Transporte por ferrocarril"/>
    <s v="2.4 - TRANSFERENCIAS CORRIENTES"/>
    <s v="2.4.7 - TRANSFERENCIAS CORRIENTES AL SECTOR EXTERNO"/>
    <s v="N"/>
    <s v="00 - N/A"/>
    <s v="10 - FONDO GENERAL"/>
    <s v="99 - MULTIPROVINCIAL"/>
    <s v="(en blanco)"/>
    <n v="500000"/>
    <n v="15802073.5"/>
  </r>
  <r>
    <s v="2026"/>
    <x v="0"/>
    <x v="0"/>
    <x v="0"/>
    <x v="4"/>
    <s v="2 - Poder Ejecutivo"/>
    <s v="0211 - MINISTERIO DE OBRAS PÚBLICAS Y COMUNICACIONES"/>
    <s v="0011 - JUNTA DE AVIACIÓN CIVIL"/>
    <s v="2 - SERVICIOS ECONÓMICOS"/>
    <s v="2.6 - Transporte"/>
    <s v="2.6.04 - Transporte aéreo"/>
    <s v="2.4 - TRANSFERENCIAS CORRIENTES"/>
    <s v="2.4.1 - TRANSFERENCIAS CORRIENTES AL SECTOR PRIVADO"/>
    <s v="N"/>
    <s v="00 - N/A"/>
    <s v="20 - FONDOS CON DESTINO ESPECÍFICO"/>
    <s v="99 - MULTIPROVINCIAL"/>
    <s v="(en blanco)"/>
    <n v="950000"/>
    <n v="45000"/>
  </r>
  <r>
    <s v="2026"/>
    <x v="0"/>
    <x v="0"/>
    <x v="0"/>
    <x v="4"/>
    <s v="2 - Poder Ejecutivo"/>
    <s v="0211 - MINISTERIO DE OBRAS PÚBLICAS Y COMUNICACIONES"/>
    <s v="0011 - JUNTA DE AVIACIÓN CIVIL"/>
    <s v="2 - SERVICIOS ECONÓMICOS"/>
    <s v="2.6 - Transporte"/>
    <s v="2.6.04 - Transporte aéreo"/>
    <s v="2.4 - TRANSFERENCIAS CORRIENTES"/>
    <s v="2.4.7 - TRANSFERENCIAS CORRIENTES AL SECTOR EXTERNO"/>
    <s v="N"/>
    <s v="00 - N/A"/>
    <s v="20 - FONDOS CON DESTINO ESPECÍFICO"/>
    <s v="99 - MULTIPROVINCIAL"/>
    <s v="(en blanco)"/>
    <n v="9600000"/>
    <n v="5159933.25"/>
  </r>
  <r>
    <s v="2026"/>
    <x v="0"/>
    <x v="0"/>
    <x v="0"/>
    <x v="4"/>
    <s v="2 - Poder Ejecutivo"/>
    <s v="0212 - MINISTERIO DE INDUSTRIA, COMERCIO Y MIPYMES (MICM)"/>
    <s v="0001 - MINISTERIO DE INDUSTRIA, COMERCIO y MIPYMES (MICM)"/>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43040000"/>
    <n v="78856708.160000011"/>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15483566"/>
    <n v="6623666.5100000007"/>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20 - FONDOS CON DESTINO ESPECÍFICO"/>
    <s v="99 - MULTIPROVINCIAL"/>
    <s v="(en blanco)"/>
    <n v="0"/>
    <n v="17528051.5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70 - DONACION EXTERNA"/>
    <s v="99 - MULTIPROVINCIAL"/>
    <s v="(en blanco)"/>
    <n v="0"/>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1551454267"/>
    <n v="859933688.49999988"/>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70 - DONACION EXTERNA"/>
    <s v="99 - MULTIPROVINCIAL"/>
    <s v="(en blanco)"/>
    <n v="37741593"/>
    <n v="31361098.66"/>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10 - FONDO GENERAL"/>
    <s v="99 - MULTIPROVINCIAL"/>
    <s v="(en blanco)"/>
    <n v="298874606"/>
    <n v="160662877.55000001"/>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20 - FONDOS CON DESTINO ESPECÍFICO"/>
    <s v="99 - MULTIPROVINCIAL"/>
    <s v="(en blanco)"/>
    <n v="200000"/>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70 - DONACION EXTERNA"/>
    <s v="99 - MULTIPROVINCIAL"/>
    <s v="(en blanco)"/>
    <n v="26209439"/>
    <n v="21778540.260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37576000"/>
    <n v="11342284.300000001"/>
  </r>
  <r>
    <s v="2026"/>
    <x v="0"/>
    <x v="0"/>
    <x v="0"/>
    <x v="4"/>
    <s v="2 - Poder Ejecutivo"/>
    <s v="0212 - MINISTERIO DE INDUSTRIA, COMERCIO Y MIPYMES (MICM)"/>
    <s v="0001 - MINISTERIO DE INDUSTRIA, COMERCIO y MIPYMES (MICM)"/>
    <s v="2 - SERVICIOS ECONÓMICOS"/>
    <s v="2.4 - Energía y combustible"/>
    <s v="2.4.03 - Combustible"/>
    <s v="2.4 - TRANSFERENCIAS CORRIENTES"/>
    <s v="2.4.5 - TRANSFERENCIAS CORRIENTES A INSTITUCIONES PÚBLICAS FINANCIERAS"/>
    <s v="N"/>
    <s v="00 - N/A"/>
    <s v="20 - FONDOS CON DESTINO ESPECÍFICO"/>
    <s v="99 - MULTIPROVINCIAL"/>
    <s v="(en blanco)"/>
    <n v="42000000"/>
    <n v="0"/>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10 - FONDO GENERAL"/>
    <s v="99 - MULTIPROVINCIAL"/>
    <s v="(en blanco)"/>
    <n v="33500000"/>
    <n v="18089870"/>
  </r>
  <r>
    <s v="2026"/>
    <x v="0"/>
    <x v="0"/>
    <x v="0"/>
    <x v="4"/>
    <s v="2 - Poder Ejecutivo"/>
    <s v="0213 - MINISTERIO DE TURISMO"/>
    <s v="0001 - MINISTERIO DE TURISMO"/>
    <s v="2 - SERVICIOS ECONÓMICOS"/>
    <s v="2.9 - Otros servicios económicos"/>
    <s v="2.9.03 - Turismo"/>
    <s v="2.4 - TRANSFERENCIAS CORRIENTES"/>
    <s v="2.4.7 - TRANSFERENCIAS CORRIENTES AL SECTOR EXTERNO"/>
    <s v="N"/>
    <s v="00 - N/A"/>
    <s v="10 - FONDO GENERAL"/>
    <s v="99 - MULTIPROVINCIAL"/>
    <s v="(en blanco)"/>
    <n v="22400000"/>
    <n v="13618182.949999999"/>
  </r>
  <r>
    <s v="2026"/>
    <x v="0"/>
    <x v="0"/>
    <x v="0"/>
    <x v="4"/>
    <s v="2 - Poder Ejecutivo"/>
    <s v="0213 - MINISTERIO DE TURISMO"/>
    <s v="0001 - MINISTERIO DE TURISMO"/>
    <s v="2 - SERVICIOS ECONÓMICOS"/>
    <s v="2.9 - Otros servicios económicos"/>
    <s v="2.9.03 - Turismo"/>
    <s v="2.4 - TRANSFERENCIAS CORRIENTES"/>
    <s v="2.4.9 - TRANSFERENCIAS CORRIENTES A OTRAS INSTITUCIONES PÚBLICAS"/>
    <s v="N"/>
    <s v="00 - N/A"/>
    <s v="10 - FONDO GENERAL"/>
    <s v="99 - MULTIPROVINCIAL"/>
    <s v="(en blanco)"/>
    <n v="40000000"/>
    <n v="20264000"/>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1 - TRANSFERENCIAS CORRIENTES AL SECTOR PRIVADO"/>
    <s v="N"/>
    <s v="00 - N/A"/>
    <s v="20 - FONDOS CON DESTINO ESPECÍFICO"/>
    <s v="99 - MULTIPROVINCIAL"/>
    <s v="(en blanco)"/>
    <n v="6000000"/>
    <n v="10500003"/>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9 - TRANSFERENCIAS CORRIENTES A OTRAS INSTITUCIONES PÚBLICAS"/>
    <s v="N"/>
    <s v="00 - N/A"/>
    <s v="20 - FONDOS CON DESTINO ESPECÍFICO"/>
    <s v="99 - MULTIPROVINCIAL"/>
    <s v="(en blanco)"/>
    <n v="137633874"/>
    <n v="136248160.10999998"/>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95856888"/>
    <n v="58592029.630000003"/>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7 - TRANSFERENCIAS CORRIENTES AL SECTOR EXTERNO"/>
    <s v="N"/>
    <s v="00 - N/A"/>
    <s v="10 - FONDO GENERAL"/>
    <s v="99 - MULTIPROVINCIAL"/>
    <s v="(en blanco)"/>
    <n v="2900000"/>
    <n v="2657762"/>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10 - FONDO GENERAL"/>
    <s v="99 - MULTIPROVINCIAL"/>
    <s v="(en blanco)"/>
    <n v="299433082"/>
    <n v="159467469"/>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20 - FONDOS CON DESTINO ESPECÍFICO"/>
    <s v="99 - MULTIPROVINCIAL"/>
    <s v="(en blanco)"/>
    <n v="2475309"/>
    <n v="1237654"/>
  </r>
  <r>
    <s v="2026"/>
    <x v="0"/>
    <x v="0"/>
    <x v="0"/>
    <x v="4"/>
    <s v="2 - Poder Ejecutivo"/>
    <s v="0216 - MINISTERIO DE CULTURA"/>
    <s v="0001 - MINISTERIO DE CULTUR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212609688"/>
    <n v="122413702.25999999"/>
  </r>
  <r>
    <s v="2026"/>
    <x v="0"/>
    <x v="0"/>
    <x v="0"/>
    <x v="4"/>
    <s v="2 - Poder Ejecutivo"/>
    <s v="0216 - MINISTERIO DE CULTURA"/>
    <s v="0001 - MINISTERIO DE CULTURA"/>
    <s v="4 - SERVICIOS SOCIALES"/>
    <s v="4.3 - Actividades deportivas, recreativas, culturales y religiosas"/>
    <s v="4.3.03 - Servicios culturales"/>
    <s v="2.4 - TRANSFERENCIAS CORRIENTES"/>
    <s v="2.4.2 - TRANSFERENCIAS CORRIENTES AL  GOBIERNO GENERAL NACIONAL"/>
    <s v="N"/>
    <s v="00 - N/A"/>
    <s v="10 - FONDO GENERAL"/>
    <s v="99 - MULTIPROVINCIAL"/>
    <s v="(en blanco)"/>
    <n v="584356474"/>
    <n v="337480815.69000012"/>
  </r>
  <r>
    <s v="2026"/>
    <x v="0"/>
    <x v="0"/>
    <x v="0"/>
    <x v="4"/>
    <s v="2 - Poder Ejecutivo"/>
    <s v="0216 - MINISTERIO DE CULTURA"/>
    <s v="0001 - MINISTERIO DE CULTUR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12000000"/>
    <n v="12437658.66"/>
  </r>
  <r>
    <s v="2026"/>
    <x v="0"/>
    <x v="0"/>
    <x v="0"/>
    <x v="4"/>
    <s v="2 - Poder Ejecutivo"/>
    <s v="0216 - MINISTERIO DE CULTURA"/>
    <s v="0001 - MINISTERIO DE CULTURA"/>
    <s v="4 - SERVICIOS SOCIALES"/>
    <s v="4.3 - Actividades deportivas, recreativas, culturales y religiosas"/>
    <s v="4.3.03 - Servicios culturales"/>
    <s v="2.4 - TRANSFERENCIAS CORRIENTES"/>
    <s v="2.4.9 - TRANSFERENCIAS CORRIENTES A OTRAS INSTITUCIONES PÚBLICAS"/>
    <s v="N"/>
    <s v="00 - N/A"/>
    <s v="10 - FONDO GENERAL"/>
    <s v="99 - MULTIPROVINCIAL"/>
    <s v="(en blanco)"/>
    <n v="234683132"/>
    <n v="136481555"/>
  </r>
  <r>
    <s v="2026"/>
    <x v="0"/>
    <x v="0"/>
    <x v="0"/>
    <x v="4"/>
    <s v="2 - Poder Ejecutivo"/>
    <s v="0216 - MINISTERIO DE CULTURA"/>
    <s v="0001 - MINISTERIO DE CULTURA"/>
    <s v="4 - SERVICIOS SOCIALES"/>
    <s v="4.3 - Actividades deportivas, recreativas, culturales y religiosas"/>
    <s v="4.3.03 - Servicios culturales"/>
    <s v="2.4 - TRANSFERENCIAS CORRIENTES"/>
    <s v="2.4.4 - TRANSFERENCIAS CORRIENTES A SOCIEDADES PÚBLICAS NO FINANCIERAS"/>
    <s v="N"/>
    <s v="00 - N/A"/>
    <s v="10 - FONDO GENERAL"/>
    <s v="99 - MULTIPROVINCIAL"/>
    <s v="(en blanco)"/>
    <n v="169657636"/>
    <n v="92905823.5"/>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1375000"/>
    <n v="1310600"/>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344000"/>
    <n v="197574.64"/>
  </r>
  <r>
    <s v="2026"/>
    <x v="0"/>
    <x v="0"/>
    <x v="0"/>
    <x v="4"/>
    <s v="2 - Poder Ejecutivo"/>
    <s v="0216 - MINISTERIO DE CULTURA"/>
    <s v="0006 - DIRECCIÓN GENERAL DE MUSEOS"/>
    <s v="4 - SERVICIOS SOCIALES"/>
    <s v="4.3 - Actividades deportivas, recreativas, culturales y religiosas"/>
    <s v="4.3.03 - Servicios culturales"/>
    <s v="2.4 - TRANSFERENCIAS CORRIENTES"/>
    <s v="2.4.7 - TRANSFERENCIAS CORRIENTES AL SECTOR EXTERNO"/>
    <s v="N"/>
    <s v="00 - N/A"/>
    <s v="20 - FONDOS CON DESTINO ESPECÍFICO"/>
    <s v="99 - MULTIPROVINCIAL"/>
    <s v="(en blanco)"/>
    <n v="0"/>
    <n v="2095500"/>
  </r>
  <r>
    <s v="2026"/>
    <x v="0"/>
    <x v="0"/>
    <x v="0"/>
    <x v="4"/>
    <s v="2 - Poder Ejecutivo"/>
    <s v="0217 - MINISTERIO DE LA JUVENTUD"/>
    <s v="0001 - MINISTERIO DE LA JUVENTUD"/>
    <s v="4 - SERVICIOS SOCIALES"/>
    <s v="4.5 - Protección social"/>
    <s v="4.5.09 - Juventud"/>
    <s v="2.4 - TRANSFERENCIAS CORRIENTES"/>
    <s v="2.4.1 - TRANSFERENCIAS CORRIENTES AL SECTOR PRIVADO"/>
    <s v="N"/>
    <s v="00 - N/A"/>
    <s v="10 - FONDO GENERAL"/>
    <s v="99 - MULTIPROVINCIAL"/>
    <s v="(en blanco)"/>
    <n v="203341870"/>
    <n v="88339029.009999946"/>
  </r>
  <r>
    <s v="2026"/>
    <x v="0"/>
    <x v="0"/>
    <x v="0"/>
    <x v="4"/>
    <s v="2 - Poder Ejecutivo"/>
    <s v="0217 - MINISTERIO DE LA JUVENTUD"/>
    <s v="0001 - MINISTERIO DE LA JUVENTUD"/>
    <s v="4 - SERVICIOS SOCIALES"/>
    <s v="4.5 - Protección social"/>
    <s v="4.5.09 - Juventud"/>
    <s v="2.4 - TRANSFERENCIAS CORRIENTES"/>
    <s v="2.4.7 - TRANSFERENCIAS CORRIENTES AL SECTOR EXTERNO"/>
    <s v="N"/>
    <s v="00 - N/A"/>
    <s v="10 - FONDO GENERAL"/>
    <s v="99 - MULTIPROVINCIAL"/>
    <s v="(en blanco)"/>
    <n v="0"/>
    <n v="0"/>
  </r>
  <r>
    <s v="2026"/>
    <x v="0"/>
    <x v="0"/>
    <x v="0"/>
    <x v="4"/>
    <s v="2 - Poder Ejecutivo"/>
    <s v="0217 - MINISTERIO DE LA JUVENTUD"/>
    <s v="0001 - MINISTERIO DE LA JUVENTUD"/>
    <s v="4 - SERVICIOS SOCIALES"/>
    <s v="4.6 - Equidad de género"/>
    <s v="4.6.03 - Acciones para una cultura de igualdad de género."/>
    <s v="2.4 - TRANSFERENCIAS CORRIENTES"/>
    <s v="2.4.1 - TRANSFERENCIAS CORRIENTES AL SECTOR PRIVADO"/>
    <s v="N"/>
    <s v="00 - N/A"/>
    <s v="10 - FONDO GENERAL"/>
    <s v="99 - MULTIPROVINCIAL"/>
    <s v="(en blanco)"/>
    <n v="500000"/>
    <n v="550000"/>
  </r>
  <r>
    <s v="2026"/>
    <x v="0"/>
    <x v="0"/>
    <x v="0"/>
    <x v="4"/>
    <s v="2 - Poder Ejecutivo"/>
    <s v="0218 - MINISTERIO DE MEDIO AMBIENTE Y RECURSOS NATURALES"/>
    <s v="0001 - MINISTERIO  DE MEDIO AMBIENTE Y RECURSOS NATURALES"/>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306985449"/>
    <n v="169908988.12"/>
  </r>
  <r>
    <s v="2026"/>
    <x v="0"/>
    <x v="0"/>
    <x v="0"/>
    <x v="4"/>
    <s v="2 - Poder Ejecutivo"/>
    <s v="0218 - MINISTERIO DE MEDIO AMBIENTE Y RECURSOS NATURALES"/>
    <s v="0001 - MINISTERIO  DE MEDIO AMBIENTE Y RECURSOS NATURALES"/>
    <s v="2 - SERVICIOS ECONÓMICOS"/>
    <s v="2.3 - Riego"/>
    <s v="2.3.01 - Riego"/>
    <s v="2.4 - TRANSFERENCIAS CORRIENTES"/>
    <s v="2.4.2 - TRANSFERENCIAS CORRIENTES AL  GOBIERNO GENERAL NACIONAL"/>
    <s v="N"/>
    <s v="00 - N/A"/>
    <s v="10 - FONDO GENERAL"/>
    <s v="99 - MULTIPROVINCIAL"/>
    <s v="(en blanco)"/>
    <n v="2875536383"/>
    <n v="1583356826.6500001"/>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1 - TRANSFERENCIAS CORRIENTES AL SECTOR PRIVADO"/>
    <s v="N"/>
    <s v="00 - N/A"/>
    <s v="10 - FONDO GENERAL"/>
    <s v="99 - MULTIPROVINCIAL"/>
    <s v="(en blanco)"/>
    <n v="178885000"/>
    <n v="94682083.079999954"/>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2 - TRANSFERENCIAS CORRIENTES AL  GOBIERNO GENERAL NACIONAL"/>
    <s v="N"/>
    <s v="00 - N/A"/>
    <s v="10 - FONDO GENERAL"/>
    <s v="99 - MULTIPROVINCIAL"/>
    <s v="(en blanco)"/>
    <n v="50000000"/>
    <n v="27571416.68"/>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7 - TRANSFERENCIAS CORRIENTES AL SECTOR EXTERNO"/>
    <s v="N"/>
    <s v="00 - N/A"/>
    <s v="10 - FONDO GENERAL"/>
    <s v="99 - MULTIPROVINCIAL"/>
    <s v="(en blanco)"/>
    <n v="0"/>
    <n v="193534.2"/>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4 - TRANSFERENCIAS CORRIENTES"/>
    <s v="2.4.2 - TRANSFERENCIAS CORRIENTES AL  GOBIERNO GENERAL NACIONAL"/>
    <s v="N"/>
    <s v="00 - N/A"/>
    <s v="10 - FONDO GENERAL"/>
    <s v="99 - MULTIPROVINCIAL"/>
    <s v="(en blanco)"/>
    <n v="166700000"/>
    <n v="103009541.68000001"/>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4 - TRANSFERENCIAS CORRIENTES"/>
    <s v="2.4.2 - TRANSFERENCIAS CORRIENTES AL  GOBIERNO GENERAL NACIONAL"/>
    <s v="N"/>
    <s v="00 - N/A"/>
    <s v="10 - FONDO GENERAL"/>
    <s v="99 - MULTIPROVINCIAL"/>
    <s v="(en blanco)"/>
    <n v="159100000"/>
    <n v="86350833.309999987"/>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8 - Investigación y desarrollo relacionado con la protección del  medio ambiente"/>
    <s v="2.4 - TRANSFERENCIAS CORRIENTES"/>
    <s v="2.4.7 - TRANSFERENCIAS CORRIENTES AL SECTOR EXTERNO"/>
    <s v="N"/>
    <s v="00 - N/A"/>
    <s v="10 - FONDO GENERAL"/>
    <s v="99 - MULTIPROVINCIAL"/>
    <s v="(en blanco)"/>
    <n v="21670500"/>
    <n v="15227184.530000001"/>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11269000"/>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2 - TRANSFERENCIAS CORRIENTES AL  GOBIERNO GENERAL NACIONAL"/>
    <s v="N"/>
    <s v="00 - N/A"/>
    <s v="10 - FONDO GENERAL"/>
    <s v="99 - MULTIPROVINCIAL"/>
    <s v="(en blanco)"/>
    <n v="121500000"/>
    <n v="65948531.430000007"/>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9 - TRANSFERENCIAS CORRIENTES A OTRAS INSTITUCIONES PÚBLICAS"/>
    <s v="N"/>
    <s v="00 - N/A"/>
    <s v="10 - FONDO GENERAL"/>
    <s v="99 - MULTIPROVINCIAL"/>
    <s v="(en blanco)"/>
    <n v="351931723"/>
    <n v="199655582"/>
  </r>
  <r>
    <s v="2026"/>
    <x v="0"/>
    <x v="0"/>
    <x v="0"/>
    <x v="4"/>
    <s v="2 - Poder Ejecutivo"/>
    <s v="0218 - MINISTERIO DE MEDIO AMBIENTE Y RECURSOS NATURALES"/>
    <s v="0001 - MINISTERIO  DE MEDIO AMBIENTE Y RECURSOS NATURALES"/>
    <s v="4 - SERVICIOS SOCIALES"/>
    <s v="4.4 - Educación"/>
    <s v="4.4.99 - Planificación, gestión y supervisión de la educación"/>
    <s v="2.4 - TRANSFERENCIAS CORRIENTES"/>
    <s v="2.4.1 - TRANSFERENCIAS CORRIENTES AL SECTOR PRIVADO"/>
    <s v="N"/>
    <s v="00 - N/A"/>
    <s v="10 - FONDO GENERAL"/>
    <s v="99 - MULTIPROVINCIAL"/>
    <s v="(en blanco)"/>
    <n v="0"/>
    <n v="94634"/>
  </r>
  <r>
    <s v="2026"/>
    <x v="0"/>
    <x v="0"/>
    <x v="0"/>
    <x v="4"/>
    <s v="2 - Poder Ejecutivo"/>
    <s v="0218 - MINISTERIO DE MEDIO AMBIENTE Y RECURSOS NATURALES"/>
    <s v="0001 - MINISTERIO  DE MEDIO AMBIENTE Y RECURSOS NATURALES"/>
    <s v="4 - SERVICIOS SOCIALES"/>
    <s v="4.5 - Protección social"/>
    <s v="4.5.10 - Asistencia social"/>
    <s v="2.4 - TRANSFERENCIAS CORRIENTES"/>
    <s v="2.4.1 - TRANSFERENCIAS CORRIENTES AL SECTOR PRIVADO"/>
    <s v="N"/>
    <s v="00 - N/A"/>
    <s v="10 - FONDO GENERAL"/>
    <s v="99 - MULTIPROVINCIAL"/>
    <s v="(en blanco)"/>
    <n v="0"/>
    <n v="7106980"/>
  </r>
  <r>
    <s v="2026"/>
    <x v="0"/>
    <x v="0"/>
    <x v="0"/>
    <x v="4"/>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4 - TRANSFERENCIAS CORRIENTES"/>
    <s v="2.4.1 - TRANSFERENCIAS CORRIENTES AL SECTOR PRIVADO"/>
    <s v="S"/>
    <s v="07 - Recuperación de la Cobertura Vegetal en Cuencas Hidrográficas de la República Dominicana."/>
    <s v="60 - CREDITO EXTERNO"/>
    <s v="02 - AZUA"/>
    <n v="13928"/>
    <n v="0"/>
    <n v="0"/>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1 - TRANSFERENCIAS CORRIENTES AL SECTOR PRIVADO"/>
    <s v="N"/>
    <s v="00 - N/A"/>
    <s v="10 - FONDO GENERAL"/>
    <s v="99 - MULTIPROVINCIAL"/>
    <s v="(en blanco)"/>
    <n v="2788995002"/>
    <n v="895458464.52999997"/>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2 - TRANSFERENCIAS CORRIENTES AL  GOBIERNO GENERAL NACIONAL"/>
    <s v="N"/>
    <s v="00 - N/A"/>
    <s v="10 - FONDO GENERAL"/>
    <s v="99 - MULTIPROVINCIAL"/>
    <s v="(en blanco)"/>
    <n v="15625966539"/>
    <n v="8457016201.5200005"/>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9 - TRANSFERENCIAS CORRIENTES A OTRAS INSTITUCIONES PÚBLICAS"/>
    <s v="N"/>
    <s v="00 - N/A"/>
    <s v="10 - FONDO GENERAL"/>
    <s v="99 - MULTIPROVINCIAL"/>
    <s v="(en blanco)"/>
    <n v="680727278"/>
    <n v="343652104.44"/>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10 - FONDO GENERAL"/>
    <s v="99 - MULTIPROVINCIAL"/>
    <s v="(en blanco)"/>
    <n v="265000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20 - FONDOS CON DESTINO ESPECÍFICO"/>
    <s v="99 - MULTIPROVINCIAL"/>
    <s v="(en blanco)"/>
    <n v="200000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7 - TRANSFERENCIAS CORRIENTES AL SECTOR EXTERNO"/>
    <s v="N"/>
    <s v="00 - N/A"/>
    <s v="10 - FONDO GENERAL"/>
    <s v="99 - MULTIPROVINCIAL"/>
    <s v="(en blanco)"/>
    <n v="350000"/>
    <n v="0"/>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10 - FONDO GENERAL"/>
    <s v="99 - MULTIPROVINCIAL"/>
    <s v="(en blanco)"/>
    <n v="0"/>
    <n v="1106211.1400000001"/>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20 - FONDOS CON DESTINO ESPECÍFICO"/>
    <s v="99 - MULTIPROVINCIAL"/>
    <s v="(en blanco)"/>
    <n v="0"/>
    <n v="786469.15"/>
  </r>
  <r>
    <s v="2026"/>
    <x v="0"/>
    <x v="0"/>
    <x v="0"/>
    <x v="4"/>
    <s v="2 - Poder Ejecutivo"/>
    <s v="0219 - MINISTERIO DE EDUCACIÓN SUPERIOR CIENCIA Y TECNOLOGÍA"/>
    <s v="0002 - INSTITUTO TECNOLÓGICO DE LAS AMÉRICAS"/>
    <s v="4 - SERVICIOS SOCIALES"/>
    <s v="4.4 - Educación"/>
    <s v="4.4.06 - Educación técnica"/>
    <s v="2.4 - TRANSFERENCIAS CORRIENTES"/>
    <s v="2.4.7 - TRANSFERENCIAS CORRIENTES AL SECTOR EXTERNO"/>
    <s v="N"/>
    <s v="00 - N/A"/>
    <s v="10 - FONDO GENERAL"/>
    <s v="99 - MULTIPROVINCIAL"/>
    <s v="(en blanco)"/>
    <n v="0"/>
    <n v="113992.34"/>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6000000"/>
    <n v="5491250"/>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1500000"/>
    <n v="1712408.03"/>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99 - MULTIPROVINCIAL"/>
    <s v="(en blanco)"/>
    <n v="0"/>
    <n v="0"/>
  </r>
  <r>
    <s v="2026"/>
    <x v="0"/>
    <x v="0"/>
    <x v="0"/>
    <x v="4"/>
    <s v="2 - Poder Ejecutivo"/>
    <s v="0222 - MINISTERIO DE ENERGIA Y MINAS"/>
    <s v="0001 - MINISTERIO DE ENERGIA Y MINAS"/>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100000"/>
    <n v="0"/>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1 - TRANSFERENCIAS CORRIENTES AL SECTOR PRIVADO"/>
    <s v="N"/>
    <s v="00 - N/A"/>
    <s v="10 - FONDO GENERAL"/>
    <s v="99 - MULTIPROVINCIAL"/>
    <s v="(en blanco)"/>
    <n v="63338367"/>
    <n v="12667673.199999999"/>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2 - TRANSFERENCIAS CORRIENTES AL  GOBIERNO GENERAL NACIONAL"/>
    <s v="N"/>
    <s v="00 - N/A"/>
    <s v="10 - FONDO GENERAL"/>
    <s v="99 - MULTIPROVINCIAL"/>
    <s v="(en blanco)"/>
    <n v="55000000"/>
    <n v="55000000"/>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1 - TRANSFERENCIAS CORRIENTES AL SECTOR PRIVADO"/>
    <s v="N"/>
    <s v="00 - N/A"/>
    <s v="10 - FONDO GENERAL"/>
    <s v="99 - MULTIPROVINCIAL"/>
    <s v="(en blanco)"/>
    <n v="1400000"/>
    <n v="12451622.630000001"/>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7 - TRANSFERENCIAS CORRIENTES AL SECTOR EXTERNO"/>
    <s v="N"/>
    <s v="00 - N/A"/>
    <s v="10 - FONDO GENERAL"/>
    <s v="99 - MULTIPROVINCIAL"/>
    <s v="(en blanco)"/>
    <n v="38100000"/>
    <n v="54789530.300000004"/>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2 - TRANSFERENCIAS CORRIENTES AL  GOBIERNO GENERAL NACIONAL"/>
    <s v="N"/>
    <s v="00 - N/A"/>
    <s v="10 - FONDO GENERAL"/>
    <s v="99 - MULTIPROVINCIAL"/>
    <s v="(en blanco)"/>
    <n v="80000000"/>
    <n v="36923076.899999999"/>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9 - TRANSFERENCIAS CORRIENTES A OTRAS INSTITUCIONES PÚBLICAS"/>
    <s v="N"/>
    <s v="00 - N/A"/>
    <s v="10 - FONDO GENERAL"/>
    <s v="99 - MULTIPROVINCIAL"/>
    <s v="(en blanco)"/>
    <n v="500000000"/>
    <n v="291666666.62"/>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10 - FONDO GENERAL"/>
    <s v="99 - MULTIPROVINCIAL"/>
    <s v="(en blanco)"/>
    <n v="62693000"/>
    <n v="2963910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20 - FONDOS CON DESTINO ESPECÍFICO"/>
    <s v="99 - MULTIPROVINCIAL"/>
    <s v="(en blanco)"/>
    <n v="2185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10 - FONDO GENERAL"/>
    <s v="99 - MULTIPROVINCIAL"/>
    <s v="(en blanco)"/>
    <n v="5000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20 - FONDOS CON DESTINO ESPECÍFICO"/>
    <s v="99 - MULTIPROVINCIAL"/>
    <s v="(en blanco)"/>
    <n v="100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7 - TRANSFERENCIAS CORRIENTES AL SECTOR EXTERNO"/>
    <s v="N"/>
    <s v="00 - N/A"/>
    <s v="20 - FONDOS CON DESTINO ESPECÍFICO"/>
    <s v="99 - MULTIPROVINCIAL"/>
    <s v="(en blanco)"/>
    <n v="100000"/>
    <n v="9508181.7100000009"/>
  </r>
  <r>
    <s v="2026"/>
    <x v="0"/>
    <x v="0"/>
    <x v="0"/>
    <x v="4"/>
    <s v="2 - Poder Ejecutivo"/>
    <s v="0224 - MINISTERIO DE JUSTICIA"/>
    <s v="0001 - MINISTERIO DE JUSTICIA"/>
    <s v="1 - SERVICIOS  GENERALES"/>
    <s v="1.4 - Justicia, orden público y seguridad"/>
    <s v="1.4.04 - Prisiones"/>
    <s v="2.4 - TRANSFERENCIAS CORRIENTES"/>
    <s v="2.4.2 - TRANSFERENCIAS CORRIENTES AL  GOBIERNO GENERAL NACIONAL"/>
    <s v="N"/>
    <s v="00 - N/A"/>
    <s v="10 - FONDO GENERAL"/>
    <s v="99 - MULTIPROVINCIAL"/>
    <s v="(en blanco)"/>
    <n v="2232200180"/>
    <n v="1712586140.3799999"/>
  </r>
  <r>
    <s v="2026"/>
    <x v="0"/>
    <x v="0"/>
    <x v="0"/>
    <x v="4"/>
    <s v="2 - Poder Ejecutivo"/>
    <s v="0998 - ADMINISTRACION DE DEUDA PUBLICA Y ACTIVOS FINANCIEROS"/>
    <s v="0001 - MINISTERIO  DE HACIENDA (DEUDA PUBLICA)"/>
    <s v="5 - INTERESES DE LA DEUDA PÚBLICA"/>
    <s v="5.1 - Intereses y comisiones de deuda pública"/>
    <s v="5.1.01 - Intereses y comisiones de deuda pública"/>
    <s v="2.4 - TRANSFERENCIAS CORRIENTES"/>
    <s v="2.4.5 - TRANSFERENCIAS CORRIENTES A INSTITUCIONES PÚBLICAS FINANCIERAS"/>
    <s v="N"/>
    <s v="00 - N/A"/>
    <s v="10 - FONDO GENERAL"/>
    <s v="99 - MULTIPROVINCIAL"/>
    <s v="(en blanco)"/>
    <n v="38292902870"/>
    <n v="25600000000"/>
  </r>
  <r>
    <s v="2026"/>
    <x v="0"/>
    <x v="0"/>
    <x v="0"/>
    <x v="4"/>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0"/>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10 - FONDO GENERAL"/>
    <s v="99 - MULTIPROVINCIAL"/>
    <s v="(en blanco)"/>
    <n v="63862500000"/>
    <n v="60070729399.359993"/>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60 - CREDITO EXTERNO"/>
    <s v="99 - MULTIPROVINCIAL"/>
    <s v="(en blanco)"/>
    <n v="21287500000"/>
    <n v="8602409375.6400013"/>
  </r>
  <r>
    <s v="2026"/>
    <x v="0"/>
    <x v="0"/>
    <x v="0"/>
    <x v="4"/>
    <s v="2 - Poder Ejecutivo"/>
    <s v="0999 - ADMINISTRACION DE OBLIGACIONES DEL TESORO NACIONAL"/>
    <s v="0001 - MINISTERIO DE HACIENDA (OBLIGACIONES DEL TESOR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2340507667"/>
    <n v="1152417908"/>
  </r>
  <r>
    <s v="2026"/>
    <x v="0"/>
    <x v="0"/>
    <x v="0"/>
    <x v="4"/>
    <s v="3 - Poder Judicial"/>
    <s v="0301 - PODER JUDICIAL"/>
    <s v="0001 - CONSEJO DEL PODER JUDICIAL"/>
    <s v="1 - SERVICIOS  GENERALES"/>
    <s v="1.4 - Justicia, orden público y seguridad"/>
    <s v="1.4.03 - Administración y servicios de justicia"/>
    <s v="2.4 - TRANSFERENCIAS CORRIENTES"/>
    <s v="2.4.7 - TRANSFERENCIAS CORRIENTES AL SECTOR EXTERNO"/>
    <s v="N"/>
    <s v="00 - N/A"/>
    <s v="10 - FONDO GENERAL"/>
    <s v="99 - MULTIPROVINCIAL"/>
    <s v="(en blanco)"/>
    <n v="725496"/>
    <n v="383328"/>
  </r>
  <r>
    <s v="2026"/>
    <x v="0"/>
    <x v="0"/>
    <x v="0"/>
    <x v="4"/>
    <s v="3 - Poder Judicial"/>
    <s v="0301 - PODER JUDICIAL"/>
    <s v="0001 - CONSEJO DEL PODER JUDICIAL"/>
    <s v="4 - SERVICIOS SOCIALES"/>
    <s v="4.5 - Protección social"/>
    <s v="4.5.10 - Asistencia social"/>
    <s v="2.4 - TRANSFERENCIAS CORRIENTES"/>
    <s v="2.4.1 - TRANSFERENCIAS CORRIENTES AL SECTOR PRIVADO"/>
    <s v="N"/>
    <s v="00 - N/A"/>
    <s v="10 - FONDO GENERAL"/>
    <s v="99 - MULTIPROVINCIAL"/>
    <s v="(en blanco)"/>
    <n v="300000"/>
    <n v="72349"/>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1 - TRANSFERENCIAS CORRIENTES AL SECTOR PRIVADO"/>
    <s v="N"/>
    <s v="00 - N/A"/>
    <s v="10 - FONDO GENERAL"/>
    <s v="99 - MULTIPROVINCIAL"/>
    <s v="(en blanco)"/>
    <n v="1621350200"/>
    <n v="945787612"/>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7 - TRANSFERENCIAS CORRIENTES AL SECTOR EXTERNO"/>
    <s v="N"/>
    <s v="00 - N/A"/>
    <s v="10 - FONDO GENERAL"/>
    <s v="99 - MULTIPROVINCIAL"/>
    <s v="(en blanco)"/>
    <n v="2869200"/>
    <n v="1673700"/>
  </r>
  <r>
    <s v="2026"/>
    <x v="0"/>
    <x v="0"/>
    <x v="0"/>
    <x v="4"/>
    <s v="5 - Cámara de Cuentas de la República Dominicana"/>
    <s v="0402 - CÁMARA DE CUENTAS"/>
    <s v="0001 - CAMARA DE CUENTAS DE LA REPUBLICA DOMINICAN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814353"/>
    <n v="1032175.3"/>
  </r>
  <r>
    <s v="2026"/>
    <x v="0"/>
    <x v="0"/>
    <x v="0"/>
    <x v="4"/>
    <s v="5 - Cámara de Cuentas de la República Dominicana"/>
    <s v="0402 - CÁMARA DE CUENTAS"/>
    <s v="0001 - CAMARA DE CUENTAS DE LA REPUBLICA DOMINICANA"/>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975000"/>
    <n v="568564.69999999995"/>
  </r>
  <r>
    <s v="2026"/>
    <x v="0"/>
    <x v="0"/>
    <x v="0"/>
    <x v="4"/>
    <s v="5 - Cámara de Cuentas de la República Dominicana"/>
    <s v="0402 - CÁMARA DE CUENTAS"/>
    <s v="0001 - CAMARA DE CUENTAS DE LA REPUBLICA DOMINICANA"/>
    <s v="4 - SERVICIOS SOCIALES"/>
    <s v="4.5 - Protección social"/>
    <s v="4.5.10 - Asistencia social"/>
    <s v="2.4 - TRANSFERENCIAS CORRIENTES"/>
    <s v="2.4.1 - TRANSFERENCIAS CORRIENTES AL SECTOR PRIVADO"/>
    <s v="N"/>
    <s v="00 - N/A"/>
    <s v="10 - FONDO GENERAL"/>
    <s v="99 - MULTIPROVINCIAL"/>
    <s v="(en blanco)"/>
    <n v="1394800"/>
    <n v="71355"/>
  </r>
  <r>
    <s v="2026"/>
    <x v="0"/>
    <x v="0"/>
    <x v="0"/>
    <x v="4"/>
    <s v="6 - Tribunal Constitucional"/>
    <s v="0403 - TRIBUNAL CONSTITUCIONAL"/>
    <s v="0001 - TRIBUNAL CONSTITUCIONAL"/>
    <s v="1 - SERVICIOS  GENERALES"/>
    <s v="1.4 - Justicia, orden público y seguridad"/>
    <s v="1.4.03 - Administración y servicios de justicia"/>
    <s v="2.4 - TRANSFERENCIAS CORRIENTES"/>
    <s v="2.4.1 - TRANSFERENCIAS CORRIENTES AL SECTOR PRIVADO"/>
    <s v="N"/>
    <s v="00 - N/A"/>
    <s v="10 - FONDO GENERAL"/>
    <s v="99 - MULTIPROVINCIAL"/>
    <s v="(en blanco)"/>
    <n v="4400000"/>
    <n v="2566659"/>
  </r>
  <r>
    <s v="2026"/>
    <x v="0"/>
    <x v="0"/>
    <x v="0"/>
    <x v="4"/>
    <s v="6 - Tribunal Constitucional"/>
    <s v="0403 - TRIBUNAL CONSTITUCIONAL"/>
    <s v="0001 - TRIBUNAL CONSTITUCIONAL"/>
    <s v="4 - SERVICIOS SOCIALES"/>
    <s v="4.5 - Protección social"/>
    <s v="4.5.10 - Asistencia social"/>
    <s v="2.4 - TRANSFERENCIAS CORRIENTES"/>
    <s v="2.4.1 - TRANSFERENCIAS CORRIENTES AL SECTOR PRIVADO"/>
    <s v="N"/>
    <s v="00 - N/A"/>
    <s v="10 - FONDO GENERAL"/>
    <s v="99 - MULTIPROVINCIAL"/>
    <s v="(en blanco)"/>
    <n v="590000"/>
    <n v="344170"/>
  </r>
  <r>
    <s v="2026"/>
    <x v="0"/>
    <x v="0"/>
    <x v="0"/>
    <x v="4"/>
    <s v="7 - Defensor del Pueblo"/>
    <s v="0404 - DEFENSOR DEL PUEBLO"/>
    <s v="0001 - DEFENSOR DEL PUEBLO"/>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114600"/>
    <n v="0"/>
  </r>
  <r>
    <s v="2026"/>
    <x v="0"/>
    <x v="0"/>
    <x v="0"/>
    <x v="4"/>
    <s v="7 - Defensor del Pueblo"/>
    <s v="0404 - DEFENSOR DEL PUEBLO"/>
    <s v="0001 - DEFENSOR DEL PUEBLO"/>
    <s v="1 - SERVICIOS  GENERALES"/>
    <s v="1.4 - Justicia, orden público y seguridad"/>
    <s v="1.4.03 - Administración y servicios de justicia"/>
    <s v="2.4 - TRANSFERENCIAS CORRIENTES"/>
    <s v="2.4.1 - TRANSFERENCIAS CORRIENTES AL SECTOR PRIVADO"/>
    <s v="N"/>
    <s v="00 - N/A"/>
    <s v="10 - FONDO GENERAL"/>
    <s v="99 - MULTIPROVINCIAL"/>
    <s v="(en blanco)"/>
    <n v="3400000"/>
    <n v="9646588.7599999998"/>
  </r>
  <r>
    <s v="2026"/>
    <x v="0"/>
    <x v="0"/>
    <x v="0"/>
    <x v="4"/>
    <s v="7 - Defensor del Pueblo"/>
    <s v="0404 - DEFENSOR DEL PUEBLO"/>
    <s v="0001 - DEFENSOR DEL PUEBLO"/>
    <s v="4 - SERVICIOS SOCIALES"/>
    <s v="4.5 - Protección social"/>
    <s v="4.5.10 - Asistencia social"/>
    <s v="2.4 - TRANSFERENCIAS CORRIENTES"/>
    <s v="2.4.1 - TRANSFERENCIAS CORRIENTES AL SECTOR PRIVADO"/>
    <s v="N"/>
    <s v="00 - N/A"/>
    <s v="10 - FONDO GENERAL"/>
    <s v="99 - MULTIPROVINCIAL"/>
    <s v="(en blanco)"/>
    <n v="0"/>
    <n v="0"/>
  </r>
  <r>
    <s v="2026"/>
    <x v="0"/>
    <x v="0"/>
    <x v="0"/>
    <x v="4"/>
    <s v="8 - Tribunal Superior Electoral (TSE)"/>
    <s v="0405 - TRIBUNAL SUPERIOR  ELECTORAL ( TSE)"/>
    <s v="0001 - TRIBUNAL SUPERIOR  ELECTORAL TSE"/>
    <s v="1 - SERVICIOS  GENERALES"/>
    <s v="1.2 - Relaciones internacionales"/>
    <s v="1.2.02 - Relaciones internacionales desde oficinas en el exterior"/>
    <s v="2.4 - TRANSFERENCIAS CORRIENTES"/>
    <s v="2.4.1 - TRANSFERENCIAS CORRIENTES AL SECTOR PRIVADO"/>
    <s v="N"/>
    <s v="00 - N/A"/>
    <s v="10 - FONDO GENERAL"/>
    <s v="99 - MULTIPROVINCIAL"/>
    <s v="(en blanco)"/>
    <n v="399963"/>
    <n v="203819.1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1000000"/>
    <n v="773330"/>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2 - TRANSFERENCIAS CORRIENTES AL  GOBIERNO GENERAL NACIONAL"/>
    <s v="N"/>
    <s v="00 - N/A"/>
    <s v="10 - FONDO GENERAL"/>
    <s v="99 - MULTIPROVINCIAL"/>
    <s v="(en blanco)"/>
    <n v="500000"/>
    <n v="225000.01"/>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7 - TRANSFERENCIAS CORRIENTES AL SECTOR EXTERNO"/>
    <s v="N"/>
    <s v="00 - N/A"/>
    <s v="10 - FONDO GENERAL"/>
    <s v="99 - MULTIPROVINCIAL"/>
    <s v="(en blanco)"/>
    <n v="0"/>
    <n v="123161.59999999999"/>
  </r>
  <r>
    <s v="2026"/>
    <x v="0"/>
    <x v="0"/>
    <x v="0"/>
    <x v="4"/>
    <s v="8 - Tribunal Superior Electoral (TSE)"/>
    <s v="0405 - TRIBUNAL SUPERIOR  ELECTORAL ( TSE)"/>
    <s v="0001 - TRIBUNAL SUPERIOR  ELECTORAL TSE"/>
    <s v="4 - SERVICIOS SOCIALES"/>
    <s v="4.5 - Protección social"/>
    <s v="4.5.10 - Asistencia social"/>
    <s v="2.4 - TRANSFERENCIAS CORRIENTES"/>
    <s v="2.4.1 - TRANSFERENCIAS CORRIENTES AL SECTOR PRIVADO"/>
    <s v="N"/>
    <s v="00 - N/A"/>
    <s v="10 - FONDO GENERAL"/>
    <s v="99 - MULTIPROVINCIAL"/>
    <s v="(en blanco)"/>
    <n v="300000"/>
    <n v="58000"/>
  </r>
  <r>
    <s v="2026"/>
    <x v="0"/>
    <x v="0"/>
    <x v="0"/>
    <x v="5"/>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0"/>
    <n v="0"/>
  </r>
  <r>
    <s v="2026"/>
    <x v="0"/>
    <x v="0"/>
    <x v="0"/>
    <x v="5"/>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0"/>
  </r>
  <r>
    <s v="2026"/>
    <x v="0"/>
    <x v="0"/>
    <x v="0"/>
    <x v="5"/>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000000"/>
    <n v="0"/>
  </r>
  <r>
    <s v="2026"/>
    <x v="0"/>
    <x v="0"/>
    <x v="0"/>
    <x v="5"/>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0"/>
    <n v="0"/>
  </r>
  <r>
    <s v="2026"/>
    <x v="0"/>
    <x v="0"/>
    <x v="0"/>
    <x v="5"/>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5000000"/>
    <n v="1905875.48"/>
  </r>
  <r>
    <s v="2026"/>
    <x v="0"/>
    <x v="0"/>
    <x v="0"/>
    <x v="5"/>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0"/>
    <n v="39963220"/>
  </r>
  <r>
    <s v="2026"/>
    <x v="0"/>
    <x v="0"/>
    <x v="0"/>
    <x v="5"/>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0"/>
    <n v="14555278.52"/>
  </r>
  <r>
    <s v="2026"/>
    <x v="0"/>
    <x v="0"/>
    <x v="0"/>
    <x v="5"/>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10000000"/>
    <n v="0"/>
  </r>
  <r>
    <s v="2026"/>
    <x v="0"/>
    <x v="0"/>
    <x v="0"/>
    <x v="5"/>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16815178"/>
    <n v="0"/>
  </r>
  <r>
    <s v="2026"/>
    <x v="0"/>
    <x v="0"/>
    <x v="0"/>
    <x v="5"/>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0"/>
    <n v="4288000"/>
  </r>
  <r>
    <s v="2026"/>
    <x v="0"/>
    <x v="0"/>
    <x v="0"/>
    <x v="5"/>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6148750"/>
    <n v="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0"/>
    <n v="50500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0"/>
    <n v="398256"/>
  </r>
  <r>
    <s v="2026"/>
    <x v="0"/>
    <x v="0"/>
    <x v="0"/>
    <x v="5"/>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0"/>
    <n v="80000"/>
  </r>
  <r>
    <s v="2026"/>
    <x v="0"/>
    <x v="0"/>
    <x v="1"/>
    <x v="6"/>
    <s v="1 - Poder Legislativo"/>
    <s v="0102 - CÁMARA DE DIPUTADOS"/>
    <s v="0001 - CÁMARA DE DIPUTADOS"/>
    <s v="1 - SERVICIOS  GENERALES"/>
    <s v="1.1 - Administración general"/>
    <s v="1.1.01 - Órganos ejecutivos y legislativos"/>
    <s v="2.7 - OBRAS"/>
    <s v="2.7.2 - INFRAESTRUCTURA"/>
    <s v="N"/>
    <s v="00 - N/A"/>
    <s v="10 - FONDO GENERAL"/>
    <s v="99 - MULTIPROVINCIAL"/>
    <s v="(en blanco)"/>
    <n v="1000000"/>
    <n v="926400"/>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14033800"/>
    <n v="0"/>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3270580"/>
    <n v="27772293.799999997"/>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2 - PUBLICIDAD, IMPRESIÓN Y ENCUADERNACIÓN"/>
    <s v="S"/>
    <s v="00 - N/A"/>
    <s v="70 - DONACION EXTERNA"/>
    <s v="99 - MULTIPROVINCIAL"/>
    <s v="(en blanco)"/>
    <n v="516858"/>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5 - ALQUILERES Y RENTAS"/>
    <s v="S"/>
    <s v="00 - N/A"/>
    <s v="70 - DONACION EXTERNA"/>
    <s v="99 - MULTIPROVINCIAL"/>
    <s v="(en blanco)"/>
    <n v="602300"/>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8 - OTROS SERVICIOS NO INCLUIDOS EN CONCEPTOS ANTERIORES"/>
    <s v="S"/>
    <s v="00 - N/A"/>
    <s v="70 - DONACION EXTERNA"/>
    <s v="99 - MULTIPROVINCIAL"/>
    <s v="(en blanco)"/>
    <n v="18364383"/>
    <n v="0"/>
  </r>
  <r>
    <s v="2026"/>
    <x v="0"/>
    <x v="0"/>
    <x v="1"/>
    <x v="6"/>
    <s v="2 - Poder Ejecutivo"/>
    <s v="0201 - PRESIDENCIA DE LA REPÚBLICA"/>
    <s v="0001 - GABINETE SOCIAL DE LA PRESIDENCIA"/>
    <s v="3 - PROTECCIÓN DEL MEDIO AMBIENTE"/>
    <s v="3.3 - Cambio Climático"/>
    <s v="3.3.06 - Respuesta y recuperación de desastres climáticos"/>
    <s v="2.3 - MATERIALES Y SUMINISTROS"/>
    <s v="2.3.9 - PRODUCTOS Y ÚTILES VARIOS"/>
    <s v="S"/>
    <s v="00 - N/A"/>
    <s v="70 - DONACION EXTERNA"/>
    <s v="99 - MULTIPROVINCIAL"/>
    <s v="(en blanco)"/>
    <n v="6023000"/>
    <n v="0"/>
  </r>
  <r>
    <s v="2026"/>
    <x v="0"/>
    <x v="0"/>
    <x v="1"/>
    <x v="6"/>
    <s v="2 - Poder Ejecutivo"/>
    <s v="0201 - PRESIDENCIA DE LA REPÚBLICA"/>
    <s v="0001 - GABINETE SOCIAL DE LA PRESIDENCIA"/>
    <s v="4 - SERVICIOS SOCIALES"/>
    <s v="4.5 - Protección social"/>
    <s v="4.5.09 - Juventud"/>
    <s v="2.7 - OBRAS"/>
    <s v="2.7.2 - INFRAESTRUCTURA"/>
    <s v="N"/>
    <s v="00 - N/A"/>
    <s v="10 - FONDO GENERAL"/>
    <s v="99 - MULTIPROVINCIAL"/>
    <s v="(en blanco)"/>
    <n v="30000"/>
    <n v="0"/>
  </r>
  <r>
    <s v="2026"/>
    <x v="0"/>
    <x v="0"/>
    <x v="1"/>
    <x v="6"/>
    <s v="2 - Poder Ejecutivo"/>
    <s v="0201 - PRESIDENCIA DE LA REPÚBLICA"/>
    <s v="0001 - GABINETE SOCIAL DE LA PRESIDENCIA"/>
    <s v="4 - SERVICIOS SOCIALES"/>
    <s v="4.6 - Equidad de género"/>
    <s v="4.6.01 - Acciones focalizada en mujeres"/>
    <s v="2.7 - OBRAS"/>
    <s v="2.7.2 - INFRAESTRUCTURA"/>
    <s v="N"/>
    <s v="00 - N/A"/>
    <s v="10 - FONDO GENERAL"/>
    <s v="32 - SANTO DOMINGO"/>
    <s v="(en blanco)"/>
    <n v="9000"/>
    <n v="0"/>
  </r>
  <r>
    <s v="2026"/>
    <x v="0"/>
    <x v="0"/>
    <x v="1"/>
    <x v="6"/>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S"/>
    <s v="00 - N/A"/>
    <s v="70 - DONACION EXTERNA"/>
    <s v="16 - PEDERNALES"/>
    <s v="(en blanco)"/>
    <n v="2808030"/>
    <n v="0"/>
  </r>
  <r>
    <s v="2026"/>
    <x v="0"/>
    <x v="0"/>
    <x v="1"/>
    <x v="6"/>
    <s v="2 - Poder Ejecutivo"/>
    <s v="0201 - PRESIDENCIA DE LA REPÚBLICA"/>
    <s v="0001 - MINISTERIO DE LA PRESIDENCIA"/>
    <s v="2 - SERVICIOS ECONÓMICOS"/>
    <s v="2.6 - Transporte"/>
    <s v="2.6.01 - Transporte por carretera"/>
    <s v="2.2 - CONTRATACIÓN DE SERVICIOS"/>
    <s v="2.2.8 - OTROS SERVICIOS NO INCLUIDOS EN CONCEPTOS ANTERIORES"/>
    <s v="S"/>
    <s v="03 - RECONSTRUCCIÓN DE LA CARRETERA ANAMÁ-HATILLO, MUNICIPIO HATO MAYOR, PROVINCIA HATO MAYOR"/>
    <s v="60 - CREDITO EXTERNO"/>
    <s v="30 - HATO MAYOR"/>
    <n v="17023"/>
    <n v="5103798"/>
    <n v="0"/>
  </r>
  <r>
    <s v="2026"/>
    <x v="0"/>
    <x v="0"/>
    <x v="1"/>
    <x v="6"/>
    <s v="2 - Poder Ejecutivo"/>
    <s v="0201 - PRESIDENCIA DE LA REPÚBLICA"/>
    <s v="0001 - MINISTERIO DE LA PRESIDENCIA"/>
    <s v="2 - SERVICIOS ECONÓMICOS"/>
    <s v="2.6 - Transporte"/>
    <s v="2.6.01 - Transporte por carretera"/>
    <s v="2.7 - OBRAS"/>
    <s v="2.7.2 - INFRAESTRUCTURA"/>
    <s v="S"/>
    <s v="01 - RECONSTRUCCIÓN DEL CAMINO VECINAL LOS LANOS - EL NARANJO, MUNICIPIO CASTILLO, PROVINCIA DUARTE"/>
    <s v="60 - CREDITO EXTERNO"/>
    <s v="06 - DUARTE"/>
    <n v="16969"/>
    <n v="127829819"/>
    <n v="0"/>
  </r>
  <r>
    <s v="2026"/>
    <x v="0"/>
    <x v="0"/>
    <x v="1"/>
    <x v="6"/>
    <s v="2 - Poder Ejecutivo"/>
    <s v="0201 - PRESIDENCIA DE LA REPÚBLICA"/>
    <s v="0001 - MINISTERIO DE LA PRESIDENCIA"/>
    <s v="2 - SERVICIOS ECONÓMICOS"/>
    <s v="2.6 - Transporte"/>
    <s v="2.6.01 - Transporte por carretera"/>
    <s v="2.7 - OBRAS"/>
    <s v="2.7.2 - INFRAESTRUCTURA"/>
    <s v="S"/>
    <s v="02 - RECONSTRUCCIÓN DEL CAMINO VECINAL GUANITO - GUARAPITO - NARANJO DE CHINA, MUNICIPIO HIGÜEY, PROVINCIA LA ALTAGRACIA."/>
    <s v="60 - CREDITO EXTERNO"/>
    <s v="11 - LA ALTAGRACIA"/>
    <n v="16972"/>
    <n v="154326318"/>
    <n v="0"/>
  </r>
  <r>
    <s v="2026"/>
    <x v="0"/>
    <x v="0"/>
    <x v="1"/>
    <x v="6"/>
    <s v="2 - Poder Ejecutivo"/>
    <s v="0201 - PRESIDENCIA DE LA REPÚBLICA"/>
    <s v="0001 - MINISTERIO DE LA PRESIDENCIA"/>
    <s v="2 - SERVICIOS ECONÓMICOS"/>
    <s v="2.6 - Transporte"/>
    <s v="2.6.01 - Transporte por carretera"/>
    <s v="2.7 - OBRAS"/>
    <s v="2.7.2 - INFRAESTRUCTURA"/>
    <s v="S"/>
    <s v="03 - RECONSTRUCCIÓN DE LA CARRETERA ANAMÁ-HATILLO, MUNICIPIO HATO MAYOR, PROVINCIA HATO MAYOR"/>
    <s v="60 - CREDITO EXTERNO"/>
    <s v="30 - HATO MAYOR"/>
    <n v="17023"/>
    <n v="66171274"/>
    <n v="0"/>
  </r>
  <r>
    <s v="2026"/>
    <x v="0"/>
    <x v="0"/>
    <x v="1"/>
    <x v="6"/>
    <s v="2 - Poder Ejecutivo"/>
    <s v="0201 - PRESIDENCIA DE LA REPÚBLICA"/>
    <s v="0001 - MINISTERIO DE LA PRESIDENCIA"/>
    <s v="2 - SERVICIOS ECONÓMICOS"/>
    <s v="2.6 - Transporte"/>
    <s v="2.6.01 - Transporte por carretera"/>
    <s v="2.7 - OBRAS"/>
    <s v="2.7.2 - INFRAESTRUCTURA"/>
    <s v="S"/>
    <s v="04 - RECONSTRUCCIÓN DE CAMINO VECINAL LOS LLANOS - QUISQUEYA, PROVINCIA SAN PEDRO DE MACORÍS"/>
    <s v="60 - CREDITO EXTERNO"/>
    <s v="23 - SAN PEDRO DE MACORIS"/>
    <n v="17034"/>
    <n v="96421796"/>
    <n v="0"/>
  </r>
  <r>
    <s v="2026"/>
    <x v="0"/>
    <x v="0"/>
    <x v="1"/>
    <x v="6"/>
    <s v="2 - Poder Ejecutivo"/>
    <s v="0201 - PRESIDENCIA DE LA REPÚBLICA"/>
    <s v="0001 - MINISTERIO DE LA PRESIDENCIA"/>
    <s v="2 - SERVICIOS ECONÓMICOS"/>
    <s v="2.6 - Transporte"/>
    <s v="2.6.01 - Transporte por carretera"/>
    <s v="2.7 - OBRAS"/>
    <s v="2.7.2 - INFRAESTRUCTURA"/>
    <s v="S"/>
    <s v="05 - RECONSTRUCCIÓN DE CARRETERA LA PALOMA - LOS LLANOS, PROVINCIA SAN PEDRO DE MACORIS"/>
    <s v="60 - CREDITO EXTERNO"/>
    <s v="23 - SAN PEDRO DE MACORIS"/>
    <n v="17044"/>
    <n v="45999793"/>
    <n v="0"/>
  </r>
  <r>
    <s v="2026"/>
    <x v="0"/>
    <x v="0"/>
    <x v="1"/>
    <x v="6"/>
    <s v="2 - Poder Ejecutivo"/>
    <s v="0201 - PRESIDENCIA DE LA REPÚBLICA"/>
    <s v="0001 - MINISTERIO DE LA PRESIDENCIA"/>
    <s v="2 - SERVICIOS ECONÓMICOS"/>
    <s v="2.6 - Transporte"/>
    <s v="2.6.01 - Transporte por carretera"/>
    <s v="2.7 - OBRAS"/>
    <s v="2.7.2 - INFRAESTRUCTURA"/>
    <s v="S"/>
    <s v="06 - RECONSTRUCCIÓN CAMINO VECINAL CONSUELO-MONTECOCA, MUNICIPIO CONSUELO, PROVINCIA SAN PEDRO DE MACORIS"/>
    <s v="60 - CREDITO EXTERNO"/>
    <s v="23 - SAN PEDRO DE MACORIS"/>
    <n v="17045"/>
    <n v="83830216"/>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1 - SERVICIOS BÁSICOS"/>
    <s v="S"/>
    <s v="00 - N/A"/>
    <s v="60 - CREDITO EXTERNO"/>
    <s v="99 - MULTIPROVINCIAL"/>
    <s v="(en blanco)"/>
    <n v="2028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2 - PUBLICIDAD, IMPRESIÓN Y ENCUADERNACIÓN"/>
    <s v="S"/>
    <s v="00 - N/A"/>
    <s v="60 - CREDITO EXTERNO"/>
    <s v="99 - MULTIPROVINCIAL"/>
    <s v="(en blanco)"/>
    <n v="206817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3 - VIÁTICOS"/>
    <s v="S"/>
    <s v="00 - N/A"/>
    <s v="60 - CREDITO EXTERNO"/>
    <s v="99 - MULTIPROVINCIAL"/>
    <s v="(en blanco)"/>
    <n v="3849422"/>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4 - TRANSPORTE Y ALMACENAJE"/>
    <s v="S"/>
    <s v="00 - N/A"/>
    <s v="60 - CREDITO EXTERNO"/>
    <s v="99 - MULTIPROVINCIAL"/>
    <s v="(en blanco)"/>
    <n v="203560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5 - ALQUILERES Y RENTAS"/>
    <s v="S"/>
    <s v="00 - N/A"/>
    <s v="60 - CREDITO EXTERNO"/>
    <s v="99 - MULTIPROVINCIAL"/>
    <s v="(en blanco)"/>
    <n v="1309576"/>
    <n v="13983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7 - SERVICIOS DE CONSERVACIÓN, REPARACIONES MENORES E INSTALACIONES TEMPORALES"/>
    <s v="S"/>
    <s v="00 - N/A"/>
    <s v="60 - CREDITO EXTERNO"/>
    <s v="99 - MULTIPROVINCIAL"/>
    <s v="(en blanco)"/>
    <n v="2398043"/>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8 - OTROS SERVICIOS NO INCLUIDOS EN CONCEPTOS ANTERIORES"/>
    <s v="S"/>
    <s v="00 - N/A"/>
    <s v="60 - CREDITO EXTERNO"/>
    <s v="99 - MULTIPROVINCIAL"/>
    <s v="(en blanco)"/>
    <n v="545123922"/>
    <n v="8448556.8300000001"/>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9 - OTRAS CONTRATACIONES DE SERVICIOS"/>
    <s v="S"/>
    <s v="00 - N/A"/>
    <s v="60 - CREDITO EXTERNO"/>
    <s v="99 - MULTIPROVINCIAL"/>
    <s v="(en blanco)"/>
    <n v="1786609"/>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3 - PAPEL, CARTÓN E IMPRESOS"/>
    <s v="S"/>
    <s v="00 - N/A"/>
    <s v="60 - CREDITO EXTERNO"/>
    <s v="99 - MULTIPROVINCIAL"/>
    <s v="(en blanco)"/>
    <n v="51614"/>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5 - CUERO, CAUCHO Y PLÁSTICO"/>
    <s v="S"/>
    <s v="00 - N/A"/>
    <s v="60 - CREDITO EXTERNO"/>
    <s v="99 - MULTIPROVINCIAL"/>
    <s v="(en blanco)"/>
    <n v="185810"/>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7 - COMBUSTIBLES, LUBRICANTES, PRODUCTOS QUÍMICOS Y CONEXOS"/>
    <s v="S"/>
    <s v="00 - N/A"/>
    <s v="60 - CREDITO EXTERNO"/>
    <s v="99 - MULTIPROVINCIAL"/>
    <s v="(en blanco)"/>
    <n v="1787862"/>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9 - PRODUCTOS Y ÚTILES VARIOS"/>
    <s v="S"/>
    <s v="00 - N/A"/>
    <s v="60 - CREDITO EXTERNO"/>
    <s v="99 - MULTIPROVINCIAL"/>
    <s v="(en blanco)"/>
    <n v="2862854"/>
    <n v="8201"/>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10 - FONDO GENERAL"/>
    <s v="99 - MULTIPROVINCIAL"/>
    <s v="(en blanco)"/>
    <n v="14943573"/>
    <n v="0"/>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60 - CREDITO EXTERNO"/>
    <s v="99 - MULTIPROVINCIAL"/>
    <s v="(en blanco)"/>
    <n v="34414953"/>
    <n v="0"/>
  </r>
  <r>
    <s v="2026"/>
    <x v="0"/>
    <x v="0"/>
    <x v="1"/>
    <x v="6"/>
    <s v="2 - Poder Ejecutivo"/>
    <s v="0201 - PRESIDENCIA DE LA REPÚBLICA"/>
    <s v="0001 - MINISTERIO DE LA PRESIDENCIA"/>
    <s v="4 - SERVICIOS SOCIALES"/>
    <s v="4.1 - Vivienda y servicios comunitarios"/>
    <s v="4.1.02 - Desarrollo comunitario"/>
    <s v="2.1 - REMUNERACIONES Y CONTRIBUCIONES"/>
    <s v="2.1.5 - CONTRIBUCIONES A LA SEGURIDAD SOCIAL"/>
    <s v="S"/>
    <s v="00 - N/A"/>
    <s v="10 - FONDO GENERAL"/>
    <s v="99 - MULTIPROVINCIAL"/>
    <s v="(en blanco)"/>
    <n v="4114514"/>
    <n v="0"/>
  </r>
  <r>
    <s v="2026"/>
    <x v="0"/>
    <x v="0"/>
    <x v="1"/>
    <x v="6"/>
    <s v="2 - Poder Ejecutivo"/>
    <s v="0201 - PRESIDENCIA DE LA REPÚBLICA"/>
    <s v="0001 - MINISTERIO DE LA PRESIDENCIA"/>
    <s v="4 - SERVICIOS SOCIALES"/>
    <s v="4.1 - Vivienda y servicios comunitarios"/>
    <s v="4.1.02 - Desarrollo comunitario"/>
    <s v="2.2 - CONTRATACIÓN DE SERVICIOS"/>
    <s v="2.2.1 - SERVICIOS BÁSICOS"/>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2 - CONTRATACIÓN DE SERVICIOS"/>
    <s v="2.2.2 - PUBLICIDAD, IMPRESIÓN Y ENCUADERNACIÓN"/>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2 - CONTRATACIÓN DE SERVICIOS"/>
    <s v="2.2.3 - VIÁTICOS"/>
    <s v="S"/>
    <s v="00 - N/A"/>
    <s v="10 - FONDO GENERAL"/>
    <s v="99 - MULTIPROVINCIAL"/>
    <s v="(en blanco)"/>
    <n v="2550000"/>
    <n v="0"/>
  </r>
  <r>
    <s v="2026"/>
    <x v="0"/>
    <x v="0"/>
    <x v="1"/>
    <x v="6"/>
    <s v="2 - Poder Ejecutivo"/>
    <s v="0201 - PRESIDENCIA DE LA REPÚBLICA"/>
    <s v="0001 - MINISTERIO DE LA PRESIDENCIA"/>
    <s v="4 - SERVICIOS SOCIALES"/>
    <s v="4.1 - Vivienda y servicios comunitarios"/>
    <s v="4.1.02 - Desarrollo comunitario"/>
    <s v="2.2 - CONTRATACIÓN DE SERVICIOS"/>
    <s v="2.2.4 - TRANSPORTE Y ALMACENAJE"/>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2 - CONTRATACIÓN DE SERVICIOS"/>
    <s v="2.2.5 - ALQUILERES Y RENTAS"/>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2 - CONTRATACIÓN DE SERVICIOS"/>
    <s v="2.2.6 - SEGUROS"/>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2 - CONTRATACIÓN DE SERVICIOS"/>
    <s v="2.2.7 - SERVICIOS DE CONSERVACIÓN, REPARACIONES MENORES E INSTALACIONES TEMPORALES"/>
    <s v="S"/>
    <s v="00 - N/A"/>
    <s v="10 - FONDO GENERAL"/>
    <s v="99 - MULTIPROVINCIAL"/>
    <s v="(en blanco)"/>
    <n v="564045"/>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10 - FONDO GENERAL"/>
    <s v="99 - MULTIPROVINCIAL"/>
    <s v="(en blanco)"/>
    <n v="89003228"/>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60 - CREDITO EXTERNO"/>
    <s v="99 - MULTIPROVINCIAL"/>
    <s v="(en blanco)"/>
    <n v="153104462"/>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70 - DONACION EXTERNA"/>
    <s v="99 - MULTIPROVINCIAL"/>
    <s v="(en blanco)"/>
    <n v="4693030"/>
    <n v="0"/>
  </r>
  <r>
    <s v="2026"/>
    <x v="0"/>
    <x v="0"/>
    <x v="1"/>
    <x v="6"/>
    <s v="2 - Poder Ejecutivo"/>
    <s v="0201 - PRESIDENCIA DE LA REPÚBLICA"/>
    <s v="0001 - MINISTERIO DE LA PRESIDENCIA"/>
    <s v="4 - SERVICIOS SOCIALES"/>
    <s v="4.1 - Vivienda y servicios comunitarios"/>
    <s v="4.1.02 - Desarrollo comunitario"/>
    <s v="2.2 - CONTRATACIÓN DE SERVICIOS"/>
    <s v="2.2.9 - OTRAS CONTRATACIONES DE SERVICIOS"/>
    <s v="S"/>
    <s v="00 - N/A"/>
    <s v="10 - FONDO GENERAL"/>
    <s v="99 - MULTIPROVINCIAL"/>
    <s v="(en blanco)"/>
    <n v="850000"/>
    <n v="0"/>
  </r>
  <r>
    <s v="2026"/>
    <x v="0"/>
    <x v="0"/>
    <x v="1"/>
    <x v="6"/>
    <s v="2 - Poder Ejecutivo"/>
    <s v="0201 - PRESIDENCIA DE LA REPÚBLICA"/>
    <s v="0001 - MINISTERIO DE LA PRESIDENCIA"/>
    <s v="4 - SERVICIOS SOCIALES"/>
    <s v="4.1 - Vivienda y servicios comunitarios"/>
    <s v="4.1.02 - Desarrollo comunitario"/>
    <s v="2.3 - MATERIALES Y SUMINISTROS"/>
    <s v="2.3.3 - PAPEL, CARTÓN E IMPRESOS"/>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3 - MATERIALES Y SUMINISTROS"/>
    <s v="2.3.7 - COMBUSTIBLES, LUBRICANTES, PRODUCTOS QUÍMICOS Y CONEXOS"/>
    <s v="S"/>
    <s v="00 - N/A"/>
    <s v="10 - FONDO GENERAL"/>
    <s v="99 - MULTIPROVINCIAL"/>
    <s v="(en blanco)"/>
    <n v="0"/>
    <n v="0"/>
  </r>
  <r>
    <s v="2026"/>
    <x v="0"/>
    <x v="0"/>
    <x v="1"/>
    <x v="6"/>
    <s v="2 - Poder Ejecutivo"/>
    <s v="0201 - PRESIDENCIA DE LA REPÚBLICA"/>
    <s v="0001 - MINISTERIO DE LA PRESIDENCIA"/>
    <s v="4 - SERVICIOS SOCIALES"/>
    <s v="4.1 - Vivienda y servicios comunitarios"/>
    <s v="4.1.02 - Desarrollo comunitario"/>
    <s v="2.3 - MATERIALES Y SUMINISTROS"/>
    <s v="2.3.9 - PRODUCTOS Y ÚTILES VARIOS"/>
    <s v="S"/>
    <s v="00 - N/A"/>
    <s v="10 - FONDO GENERAL"/>
    <s v="99 - MULTIPROVINCIAL"/>
    <s v="(en blanco)"/>
    <n v="0"/>
    <n v="0"/>
  </r>
  <r>
    <s v="2026"/>
    <x v="0"/>
    <x v="0"/>
    <x v="1"/>
    <x v="6"/>
    <s v="2 - Poder Ejecutivo"/>
    <s v="0201 - PRESIDENCIA DE LA REPÚBLICA"/>
    <s v="0001 - SECRETARIADO ADMINISTRATIVO DE LA PRESIDENCIA"/>
    <s v="1 - SERVICIOS  GENERALES"/>
    <s v="1.1 - Administración general"/>
    <s v="1.1.02 - Gestión administrativa, financiera, fiscal, económica y planificación"/>
    <s v="2.7 - OBRAS"/>
    <s v="2.7.2 - INFRAESTRUCTURA"/>
    <s v="N"/>
    <s v="00 - N/A"/>
    <s v="10 - FONDO GENERAL"/>
    <s v="99 - MULTIPROVINCIAL"/>
    <s v="(en blanco)"/>
    <n v="2000000"/>
    <n v="1795422.88"/>
  </r>
  <r>
    <s v="2026"/>
    <x v="0"/>
    <x v="0"/>
    <x v="1"/>
    <x v="6"/>
    <s v="2 - Poder Ejecutivo"/>
    <s v="0201 - PRESIDENCIA DE LA REPÚBLICA"/>
    <s v="0004 - COMISION PRESIDENCIAL DE APOYO AL DESARROLLO BARRIAL"/>
    <s v="4 - SERVICIOS SOCIALES"/>
    <s v="4.5 - Protección social"/>
    <s v="4.5.10 - Asistencia social"/>
    <s v="2.7 - OBRAS"/>
    <s v="2.7.2 - INFRAESTRUCTURA"/>
    <s v="N"/>
    <s v="00 - N/A"/>
    <s v="10 - FONDO GENERAL"/>
    <s v="99 - MULTIPROVINCIAL"/>
    <s v="(en blanco)"/>
    <n v="1840000"/>
    <n v="0"/>
  </r>
  <r>
    <s v="2026"/>
    <x v="0"/>
    <x v="0"/>
    <x v="1"/>
    <x v="6"/>
    <s v="2 - Poder Ejecutivo"/>
    <s v="0201 - PRESIDENCIA DE LA REPÚBLICA"/>
    <s v="0004 - SERVICIO INTEGRAL DE EMERGENCIAS"/>
    <s v="1 - SERVICIOS  GENERALES"/>
    <s v="1.3 - Defensa nacional"/>
    <s v="1.3.03 - Defensa civil"/>
    <s v="2.2 - CONTRATACIÓN DE SERVICIOS"/>
    <s v="2.2.1 - SERVICIOS BÁSICOS"/>
    <s v="S"/>
    <s v="03 - AMPLIACIÓN DEL SISTEMA NACIONAL DE ATENCION A EMERGENCIAS Y SEGURIDAD 9-1-1, FASE II"/>
    <s v="10 - FONDO GENERAL"/>
    <s v="15 - MONTE CRISTI"/>
    <n v="14624"/>
    <n v="0"/>
    <n v="0"/>
  </r>
  <r>
    <s v="2026"/>
    <x v="0"/>
    <x v="0"/>
    <x v="1"/>
    <x v="6"/>
    <s v="2 - Poder Ejecutivo"/>
    <s v="0201 - PRESIDENCIA DE LA REPÚBLICA"/>
    <s v="0004 - SERVICIO INTEGRAL DE EMERGENCIAS"/>
    <s v="1 - SERVICIOS  GENERALES"/>
    <s v="1.3 - Defensa nacional"/>
    <s v="1.3.03 - Defensa civil"/>
    <s v="2.2 - CONTRATACIÓN DE SERVICIOS"/>
    <s v="2.2.5 - ALQUILERES Y RENTAS"/>
    <s v="S"/>
    <s v="03 - AMPLIACIÓN DEL SISTEMA NACIONAL DE ATENCION A EMERGENCIAS Y SEGURIDAD 9-1-1, FASE II"/>
    <s v="10 - FONDO GENERAL"/>
    <s v="15 - MONTE CRISTI"/>
    <n v="14624"/>
    <n v="108000000"/>
    <n v="56423253.640000001"/>
  </r>
  <r>
    <s v="2026"/>
    <x v="0"/>
    <x v="0"/>
    <x v="1"/>
    <x v="6"/>
    <s v="2 - Poder Ejecutivo"/>
    <s v="0201 - PRESIDENCIA DE LA REPÚBLICA"/>
    <s v="0004 - SERVICIO INTEGRAL DE EMERGENCIAS"/>
    <s v="1 - SERVICIOS  GENERALES"/>
    <s v="1.3 - Defensa nacional"/>
    <s v="1.3.03 - Defensa civil"/>
    <s v="2.2 - CONTRATACIÓN DE SERVICIOS"/>
    <s v="2.2.6 - SEGUROS"/>
    <s v="S"/>
    <s v="03 - AMPLIACIÓN DEL SISTEMA NACIONAL DE ATENCION A EMERGENCIAS Y SEGURIDAD 9-1-1, FASE II"/>
    <s v="10 - FONDO GENERAL"/>
    <s v="15 - MONTE CRISTI"/>
    <n v="14624"/>
    <n v="3200000"/>
    <n v="0"/>
  </r>
  <r>
    <s v="2026"/>
    <x v="0"/>
    <x v="0"/>
    <x v="1"/>
    <x v="6"/>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S"/>
    <s v="03 - AMPLIACIÓN DEL SISTEMA NACIONAL DE ATENCION A EMERGENCIAS Y SEGURIDAD 9-1-1, FASE II"/>
    <s v="10 - FONDO GENERAL"/>
    <s v="15 - MONTE CRISTI"/>
    <n v="14624"/>
    <n v="4200000"/>
    <n v="27475112.07"/>
  </r>
  <r>
    <s v="2026"/>
    <x v="0"/>
    <x v="0"/>
    <x v="1"/>
    <x v="6"/>
    <s v="2 - Poder Ejecutivo"/>
    <s v="0201 - PRESIDENCIA DE LA REPÚBLICA"/>
    <s v="0004 - SERVICIO INTEGRAL DE EMERGENCIAS"/>
    <s v="1 - SERVICIOS  GENERALES"/>
    <s v="1.3 - Defensa nacional"/>
    <s v="1.3.03 - Defensa civil"/>
    <s v="2.2 - CONTRATACIÓN DE SERVICIOS"/>
    <s v="2.2.8 - OTROS SERVICIOS NO INCLUIDOS EN CONCEPTOS ANTERIORES"/>
    <s v="S"/>
    <s v="03 - AMPLIACIÓN DEL SISTEMA NACIONAL DE ATENCION A EMERGENCIAS Y SEGURIDAD 9-1-1, FASE II"/>
    <s v="10 - FONDO GENERAL"/>
    <s v="15 - MONTE CRISTI"/>
    <n v="14624"/>
    <n v="58500000"/>
    <n v="40559471.510000005"/>
  </r>
  <r>
    <s v="2026"/>
    <x v="0"/>
    <x v="0"/>
    <x v="1"/>
    <x v="6"/>
    <s v="2 - Poder Ejecutivo"/>
    <s v="0201 - PRESIDENCIA DE LA REPÚBLICA"/>
    <s v="0004 - SERVICIO INTEGRAL DE EMERGENCIAS"/>
    <s v="1 - SERVICIOS  GENERALES"/>
    <s v="1.3 - Defensa nacional"/>
    <s v="1.3.03 - Defensa civil"/>
    <s v="2.3 - MATERIALES Y SUMINISTROS"/>
    <s v="2.3.6 - PRODUCTOS DE MINERALES, METÁLICOS Y NO METÁLICOS"/>
    <s v="S"/>
    <s v="03 - AMPLIACIÓN DEL SISTEMA NACIONAL DE ATENCION A EMERGENCIAS Y SEGURIDAD 9-1-1, FASE II"/>
    <s v="10 - FONDO GENERAL"/>
    <s v="15 - MONTE CRISTI"/>
    <n v="14624"/>
    <n v="0"/>
    <n v="0"/>
  </r>
  <r>
    <s v="2026"/>
    <x v="0"/>
    <x v="0"/>
    <x v="1"/>
    <x v="6"/>
    <s v="2 - Poder Ejecutivo"/>
    <s v="0201 - PRESIDENCIA DE LA REPÚBLICA"/>
    <s v="0004 - SERVICIO INTEGRAL DE EMERGENCIAS"/>
    <s v="1 - SERVICIOS  GENERALES"/>
    <s v="1.3 - Defensa nacional"/>
    <s v="1.3.03 - Defensa civil"/>
    <s v="2.3 - MATERIALES Y SUMINISTROS"/>
    <s v="2.3.9 - PRODUCTOS Y ÚTILES VARIOS"/>
    <s v="S"/>
    <s v="03 - AMPLIACIÓN DEL SISTEMA NACIONAL DE ATENCION A EMERGENCIAS Y SEGURIDAD 9-1-1, FASE II"/>
    <s v="10 - FONDO GENERAL"/>
    <s v="15 - MONTE CRISTI"/>
    <n v="14624"/>
    <n v="12300000"/>
    <n v="5477501"/>
  </r>
  <r>
    <s v="2026"/>
    <x v="0"/>
    <x v="0"/>
    <x v="1"/>
    <x v="6"/>
    <s v="2 - Poder Ejecutivo"/>
    <s v="0201 - PRESIDENCIA DE LA REPÚBLICA"/>
    <s v="0005 - UNIDAD EJECUTORA PARA LA READECUACION DE BARRIOS  Y ENTORNOS (URBE)"/>
    <s v="2 - SERVICIOS ECONÓMICOS"/>
    <s v="2.6 - Transporte"/>
    <s v="2.6.01 - Transporte por carretera"/>
    <s v="2.7 - OBRAS"/>
    <s v="2.7.2 - INFRAESTRUCTURA"/>
    <s v="S"/>
    <s v="05 - CONSTRUCCIÓN VÍA MARGINAL PASEO DEL RÍO EN LOS SECTORES LA CIÉNAGA Y LOS GUANDULES, DISTRITO NACIONAL"/>
    <s v="10 - FONDO GENERAL"/>
    <s v="01 - DISTRITO NACIONAL"/>
    <n v="16913"/>
    <n v="50000000"/>
    <n v="45438052.840000004"/>
  </r>
  <r>
    <s v="2026"/>
    <x v="0"/>
    <x v="0"/>
    <x v="1"/>
    <x v="6"/>
    <s v="2 - Poder Ejecutivo"/>
    <s v="0201 - PRESIDENCIA DE LA REPÚBLICA"/>
    <s v="0005 - UNIDAD EJECUTORA PARA LA READECUACION DE BARRIOS  Y ENTORNOS (URBE)"/>
    <s v="2 - SERVICIOS ECONÓMICOS"/>
    <s v="2.6 - Transporte"/>
    <s v="2.6.04 - Transporte aéreo"/>
    <s v="2.2 - CONTRATACIÓN DE SERVICIOS"/>
    <s v="2.2.8 - OTROS SERVICIOS NO INCLUIDOS EN CONCEPTOS ANTERIORES"/>
    <s v="S"/>
    <s v="07 - REHABILITACIÓN DEL TELEFÉRICO TURISTICO DE PUERTO PLATA. "/>
    <s v="60 - CREDITO EXTERNO"/>
    <s v="18 - PUERTO PLATA"/>
    <n v="17259"/>
    <n v="0"/>
    <n v="2840000"/>
  </r>
  <r>
    <s v="2026"/>
    <x v="0"/>
    <x v="0"/>
    <x v="1"/>
    <x v="6"/>
    <s v="2 - Poder Ejecutivo"/>
    <s v="0201 - PRESIDENCIA DE LA REPÚBLICA"/>
    <s v="0005 - UNIDAD EJECUTORA PARA LA READECUACION DE BARRIOS  Y ENTORNOS (URBE)"/>
    <s v="2 - SERVICIOS ECONÓMICOS"/>
    <s v="2.6 - Transporte"/>
    <s v="2.6.04 - Transporte aéreo"/>
    <s v="2.7 - OBRAS"/>
    <s v="2.7.2 - INFRAESTRUCTURA"/>
    <s v="S"/>
    <s v="07 - REHABILITACIÓN DEL TELEFÉRICO TURISTICO DE PUERTO PLATA. "/>
    <s v="60 - CREDITO EXTERNO"/>
    <s v="18 - PUERTO PLATA"/>
    <n v="17259"/>
    <n v="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4 - TRANSPORTE Y ALMACENAJE"/>
    <s v="S"/>
    <s v="04 - RECUPERACION DEL MARGEN OCCIDENTAL DEL RÍO OZAMA EN EL BARRIO DE GUALEY, DISTRITO NACIONAL"/>
    <s v="10 - FONDO GENERAL"/>
    <s v="01 - DISTRITO NACIONAL"/>
    <n v="16878"/>
    <n v="27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3 - RECUPERACION DEL MARGEN ORIENTAL DEL RÍO OZAMA EN EL BARRIO LAS LILAS, MUNICIPIO SANTO DOMINGO ESTE, PROVINCIA SANTO DOMINGO"/>
    <s v="10 - FONDO GENERAL"/>
    <s v="32 - SANTO DOMINGO"/>
    <n v="16877"/>
    <n v="0"/>
    <n v="12959720.869999999"/>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4 - RECUPERACION DEL MARGEN OCCIDENTAL DEL RÍO OZAMA EN EL BARRIO DE GUALEY, DISTRITO NACIONAL"/>
    <s v="10 - FONDO GENERAL"/>
    <s v="01 - DISTRITO NACIONAL"/>
    <n v="16878"/>
    <n v="94000000"/>
    <n v="84268076.719999999"/>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9 - OTRAS CONTRATACIONES DE SERVICIOS"/>
    <s v="S"/>
    <s v="04 - RECUPERACION DEL MARGEN OCCIDENTAL DEL RÍO OZAMA EN EL BARRIO DE GUALEY, DISTRITO NACIONAL"/>
    <s v="10 - FONDO GENERAL"/>
    <s v="01 - DISTRITO NACIONAL"/>
    <n v="16878"/>
    <n v="22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3 - RECUPERACION DEL MARGEN ORIENTAL DEL RÍO OZAMA EN EL BARRIO LAS LILAS, MUNICIPIO SANTO DOMINGO ESTE, PROVINCIA SANTO DOMINGO"/>
    <s v="10 - FONDO GENERAL"/>
    <s v="32 - SANTO DOMINGO"/>
    <n v="16877"/>
    <n v="47598123"/>
    <n v="13070736.420000002"/>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4 - RECUPERACION DEL MARGEN OCCIDENTAL DEL RÍO OZAMA EN EL BARRIO DE GUALEY, DISTRITO NACIONAL"/>
    <s v="10 - FONDO GENERAL"/>
    <s v="01 - DISTRITO NACIONAL"/>
    <n v="16878"/>
    <n v="298111876"/>
    <n v="41740091.530000001"/>
  </r>
  <r>
    <s v="2026"/>
    <x v="0"/>
    <x v="0"/>
    <x v="1"/>
    <x v="6"/>
    <s v="2 - Poder Ejecutivo"/>
    <s v="0201 - PRESIDENCIA DE LA REPÚBLICA"/>
    <s v="0005 - UNIDAD EJECUTORA PARA LA READECUACION DE BARRIOS  Y ENTORNOS (URBE)"/>
    <s v="4 - SERVICIOS SOCIALES"/>
    <s v="4.3 - Actividades deportivas, recreativas, culturales y religiosas"/>
    <s v="4.3.02 - Servicios recreativos y deportivos"/>
    <s v="2.7 - OBRAS"/>
    <s v="2.7.2 - INFRAESTRUCTURA"/>
    <s v="S"/>
    <s v="06 - CONSTRUCCIÓN DE UN PATINÓDROMO Y PARQUE  URBANO EN EL SECTOR MIRAMAR,  DISTRITO NACIONAL"/>
    <s v="10 - FONDO GENERAL"/>
    <s v="01 - DISTRITO NACIONAL"/>
    <n v="16930"/>
    <n v="150000001"/>
    <n v="101499436.57000002"/>
  </r>
  <r>
    <s v="2026"/>
    <x v="0"/>
    <x v="0"/>
    <x v="1"/>
    <x v="6"/>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2 - INFRAESTRUCTURA"/>
    <s v="N"/>
    <s v="00 - N/A"/>
    <s v="50 - CRÉDITO INTERNO"/>
    <s v="99 - MULTIPROVINCIAL"/>
    <s v="(en blanco)"/>
    <n v="0"/>
    <n v="28595741.599999998"/>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06 - RECONSTRUCCIÓN  DE TRAMO CARRETERO DESDE LA ISABELA HASTA LA ZONA URBANA DEL MUNICIPIO LUPERÓN, MUNICIPIO LUPERON, PROVINCIA PUERTO PLATA."/>
    <s v="10 - FONDO GENERAL"/>
    <s v="18 - PUERTO PLATA"/>
    <n v="16744"/>
    <n v="471159418"/>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39 - CONSTRUCCIÓN DE PUENTE VEHICULAR TIPO TABLERO LOS CHIVOS, D.M GUATAPANAL, MUNICIPIO MAO, PROVINCIA VALVERDE"/>
    <s v="10 - FONDO GENERAL"/>
    <s v="27 - VALVERDE"/>
    <n v="15004"/>
    <n v="2500000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40 - REMODELACIÓN DE LA CALLE DEL SOL TRAMO COMPRENDIDO ENTRE LAS CALLES GENERAL VALVERDE Y SABANA LARGA, PROVINCIA SANTIAGO"/>
    <s v="10 - FONDO GENERAL"/>
    <s v="25 - SANTIAGO"/>
    <n v="15027"/>
    <n v="328597801"/>
    <n v="158847686.22"/>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62 - CONSTRUCCIÓN PUENTE VEHICULAR TIPO TABLERO LAS LILAS, SECTOR RIVERA DEL OZAMA, MUNICIPIO SANTO DOMINGO ESTE"/>
    <s v="10 - FONDO GENERAL"/>
    <s v="32 - SANTO DOMINGO"/>
    <n v="16166"/>
    <n v="0"/>
    <n v="2082612.89"/>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29 - CONSTRUCCIÓN DE 1 PUENTE EN LA COMUNIDAD DE CIENFUEGOS, PROVINCIA SANTIAGO"/>
    <s v="10 - FONDO GENERAL"/>
    <s v="25 - SANTIAGO"/>
    <n v="14595"/>
    <n v="0"/>
    <n v="0"/>
  </r>
  <r>
    <s v="2026"/>
    <x v="0"/>
    <x v="0"/>
    <x v="1"/>
    <x v="6"/>
    <s v="2 - Poder Ejecutivo"/>
    <s v="0201 - PRESIDENCIA DE LA REPÚBLICA"/>
    <s v="0009 - COMISIÓN PRESIDENCIAL DE APOYO AL DESARROLLO PROVINCIAL"/>
    <s v="2 - SERVICIOS ECONÓMICOS"/>
    <s v="2.6 - Transporte"/>
    <s v="2.6.02 - Transporte por agua"/>
    <s v="2.7 - OBRAS"/>
    <s v="2.7.2 - INFRAESTRUCTURA"/>
    <s v="S"/>
    <s v="38 - CONSTRUCCIÓN PASARELA PEATONAL Y OBRAS ANEXAS ALREDEDOR DEL RÍO SALADO, MUNICIPIO LA ROMANA, PROVINCIA LA ROMANA"/>
    <s v="10 - FONDO GENERAL"/>
    <s v="12 - LA ROMANA"/>
    <n v="15022"/>
    <n v="7846034"/>
    <n v="4922695.5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REMODELACIÓN CLUB DEPORTIVO, SOCIAL Y CULTURAL VILLA FRANCISCA, SECTOR VILLA FRANCISCA, DISTRITO NACIONAL."/>
    <s v="10 - FONDO GENERAL"/>
    <s v="01 - DISTRITO NACIONAL"/>
    <n v="16542"/>
    <n v="30000000"/>
    <n v="300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2 - REMODELACIÓN CLUB DEPORTIVO Y CULTURAL RAMÓN MATÍAS MELLA, MUNICIPIO SANTO DOMINGO ESTE, PROVINCIA SANTO DOMINGO"/>
    <s v="10 - FONDO GENERAL"/>
    <s v="32 - SANTO DOMINGO"/>
    <n v="16544"/>
    <n v="23841707"/>
    <n v="23830178.53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3 - REMODELACIÓN CLUB DEPORTIVO Y CULTURAL SAN MARTÍN DE PORRES, SECTOR PAPAGAYO, MUNICIPIO LA ROMANA, PROVINCIA LA ROMANA"/>
    <s v="10 - FONDO GENERAL"/>
    <s v="12 - LA ROMANA"/>
    <n v="16691"/>
    <n v="35892875"/>
    <n v="3589287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4 - REMODELACIÓN CLUB ATLETICO Y CULTURAL HUGO KUNHARDT, BARRIO INVI, MUNICIPIO PUERTO PLATA, PROVINCIA PUERTO PLATA"/>
    <s v="10 - FONDO GENERAL"/>
    <s v="18 - PUERTO PLATA"/>
    <n v="16696"/>
    <n v="25000000"/>
    <n v="237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5 - REMODELACIÓN CLUB DEPORTIVO Y CULTURAL LOS MINA, MUNICIPIO SANTO DOMINGO ESTE, PROVINCIA SANTO DOMINGO"/>
    <s v="10 - FONDO GENERAL"/>
    <s v="32 - SANTO DOMINGO"/>
    <n v="16727"/>
    <n v="62935945"/>
    <n v="52018546.53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REMODELACIÓN CLUB DEPORTIVO EL MILLÓN YIREH, SECTOR EL MILLÓN, DISTRITO NACIONAL"/>
    <s v="10 - FONDO GENERAL"/>
    <s v="01 - DISTRITO NACIONAL"/>
    <n v="16755"/>
    <n v="21668258"/>
    <n v="21668257.99999999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CLUB DEPORTIVO Y CULTURAL GINANDIANA, MUNICIPIO EL SEIBO, PROVINCIA EL SEIBO"/>
    <s v="10 - FONDO GENERAL"/>
    <s v="08 - EL SEIBO"/>
    <n v="16757"/>
    <n v="28300000"/>
    <n v="32505871.37999999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MODELACIÓN POLIDEPORTIVO JUAN PABLO SOSA VILLANUEVA, MUNICIPIO VILLA GONZÁLEZ, PROVINCIA SANTIAGO"/>
    <s v="10 - FONDO GENERAL"/>
    <s v="25 - SANTIAGO"/>
    <n v="16766"/>
    <n v="47989290"/>
    <n v="46177917.00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REMODELACIÓN CLUB DEPORTIVO GUSTAVO BEHALL, CENTRO HISTORICO DE PUERTO PLATA, MUNICIPIO PUERTO PLATA"/>
    <s v="10 - FONDO GENERAL"/>
    <s v="18 - PUERTO PLATA"/>
    <n v="16857"/>
    <n v="21872128"/>
    <n v="2187212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1 - REMODELACIÓN PARQUE CENTRAL D.M. AMINA, MUNICIPIO MAO, PROVINCIA VALVERDE"/>
    <s v="10 - FONDO GENERAL"/>
    <s v="27 - VALVERDE"/>
    <n v="15078"/>
    <n v="8815980"/>
    <n v="11246951.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3 - CONSTRUCCIÓN ESTADIO DE SÓFTBOL VILLA GÜERA, MUNICIPIO BANÍ, PROVINCIA PERAVIA"/>
    <s v="10 - FONDO GENERAL"/>
    <s v="17 - PERAVIA"/>
    <n v="15088"/>
    <n v="19433222"/>
    <n v="16507138.21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4 - CONSTRUCCIÓN CAMPO DE BÉISBOL NELSON MATEO, D.M. PIZARRETE, MUNICIPIO NIZAO, PROVINCIA PERAVIA."/>
    <s v="10 - FONDO GENERAL"/>
    <s v="17 - PERAVIA"/>
    <n v="15097"/>
    <n v="24128032"/>
    <n v="28884824.36999999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5 - CONSTRUCCIÓN CAMPO DE BÉISBOL EL CAFÉ DE HERRERA,  MUNICIPIO SANTO DOMINGO OESTE, PROVINCIA SANTO DOMINGO"/>
    <s v="10 - FONDO GENERAL"/>
    <s v="32 - SANTO DOMINGO"/>
    <n v="15098"/>
    <n v="21382761"/>
    <n v="2138266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CAMPO DE BÉISBOL EN EL MUNICIPIO PERALVILLO, PROVINCIA MONTE PLATA."/>
    <s v="10 - FONDO GENERAL"/>
    <s v="29 - MONTE PLATA"/>
    <n v="15099"/>
    <n v="22770463"/>
    <n v="22765082.93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7 - CONSTRUCCIÓN CAMPO DE BÉISBOL RAMON PIMENTEL, SECCION LA MONTERIA, MUNICIPIO BANI."/>
    <s v="10 - FONDO GENERAL"/>
    <s v="17 - PERAVIA"/>
    <n v="15114"/>
    <n v="19916833"/>
    <n v="19916097.10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8 - CONSTRUCCIÓN CAMPO DE BÉISBOL LAS CAOBAS, SECTOR LAS CAOBAS, MUNICIPIO SANTO DOMINGO OESTE"/>
    <s v="10 - FONDO GENERAL"/>
    <s v="32 - SANTO DOMINGO"/>
    <n v="15115"/>
    <n v="21810450"/>
    <n v="21351843.4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0 - CONSTRUCCIÓN ESTADIO DE BÉISBOL FELLO SOTO, D. M. SABANA BUEY, MUNICIPIO BANÍ, PROVINCIA PERAVIA"/>
    <s v="10 - FONDO GENERAL"/>
    <s v="17 - PERAVIA"/>
    <n v="15123"/>
    <n v="23231040"/>
    <n v="26387252.2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1 - CONSTRUCCIÓN CAMPO DE BÉISBOL SABANA DE PAYABO, MUNICIPIO MONTE PLATA, PROVINCIA MONTE PLATA."/>
    <s v="10 - FONDO GENERAL"/>
    <s v="29 - MONTE PLATA"/>
    <n v="15132"/>
    <n v="2912213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2 - CONSTRUCCIÓN CANCHA DE BALONCESTO EL TOCONAL, MUNICIPIO SAN PEDRO DE MACORÍS"/>
    <s v="10 - FONDO GENERAL"/>
    <s v="23 - SAN PEDRO DE MACORIS"/>
    <n v="15140"/>
    <n v="6451973"/>
    <n v="6378930.700000000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5 - CONSTRUCCIÓN CANCHA DE BALONCESTO MELLA FANÍ, PARAJE LA LUISA PRIETA, MUNICIPIO MONTE PLATA, PROVINCIA MONTE PLATA."/>
    <s v="10 - FONDO GENERAL"/>
    <s v="29 - MONTE PLATA"/>
    <n v="15824"/>
    <n v="596865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CONSTRUCCIÓN CLUB DEPORTIVO Y CULTURAL VILLA FARO, MUNICIPIO SANTO DOMINGO ESTE, PROVINCIA SANTO DOMINGO"/>
    <s v="10 - FONDO GENERAL"/>
    <s v="32 - SANTO DOMINGO"/>
    <n v="16177"/>
    <n v="2036731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CLUB DEPORTIVO MIL FLORES, MUNICIPIO SANTO DOMINGO ESTE, PROVINCIA SANTO DOMINGO"/>
    <s v="10 - FONDO GENERAL"/>
    <s v="32 - SANTO DOMINGO"/>
    <n v="16185"/>
    <n v="34690593"/>
    <n v="34649876.3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REMODELACIÓN CLUB RECREATIVO Y CULTURAL VILLA XARAGUA, MUNICIPIO VILLA JARAGUA, PROVINCIA BAHORUCO"/>
    <s v="10 - FONDO GENERAL"/>
    <s v="03 - BAHORUCO"/>
    <n v="16411"/>
    <n v="6455489"/>
    <n v="8099747.719999999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CANCHA DE BALONCESTO EN EL MUNICIPIO EL CERCADO, PROVINCIA SAN JUAN"/>
    <s v="10 - FONDO GENERAL"/>
    <s v="22 - SAN JUAN"/>
    <n v="14695"/>
    <n v="0"/>
    <n v="5179442.860000000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CANCHA DE BALONCESTO EN EL DISTRITO MUNICIPAL GUANITO, MUNICIPIO SAN JUAN DE LA MAGUANA, PROVINCIA SAN JUAN"/>
    <s v="10 - FONDO GENERAL"/>
    <s v="22 - SAN JUAN"/>
    <n v="14698"/>
    <n v="0"/>
    <n v="891054.4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9 - CONSTRUCCIÓN CLUB DEPORTIVO Y CULTURAL NUEVA GENERACION, SECTOR HATO NUEVO, MUNICIPIO SANTO DOMINGO OESTE, PROVINCIA SANTO DOMINGO"/>
    <s v="10 - FONDO GENERAL"/>
    <s v="32 - SANTO DOMINGO"/>
    <n v="17057"/>
    <n v="0"/>
    <n v="15840803.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DE PARQUE RECREATIVO EN LA BASE AEREA DE SAN ISIDRO, MUNICIPIO SANTO DOMINGO ESTE, PROVINCIA SANTO DOMINGO."/>
    <s v="10 - FONDO GENERAL"/>
    <s v="32 - SANTO DOMINGO"/>
    <n v="17197"/>
    <n v="0"/>
    <n v="3171215.4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MODELACIÓN CANCHA MIXTA ANTONIO ESPINAL, D. M. JUMA BEJUCAL, PROVINCIA MONSEÑOR NOUEL"/>
    <s v="10 - FONDO GENERAL"/>
    <s v="28 - MONSENOR NOUEL"/>
    <n v="1720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4 - CONSTRUCCIÓN CAMPO DE BÉISBOL EN EL D.M. VILLA FUNDACION, MUNICIPIO BANÍ, PROVINCIA PERAVIA"/>
    <s v="10 - FONDO GENERAL"/>
    <s v="17 - PERAVIA"/>
    <n v="17300"/>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0 - CONSTRUCCIÓN CAMPO DE BÉISBOL HERMANOS ROJAS ALOU, SECTOR LA VICTORIA, MUNICIPIO SANTO DOMINGO NORTE, PROVINCIA SANTO DOMINGO"/>
    <s v="10 - FONDO GENERAL"/>
    <s v="32 - SANTO DOMINGO"/>
    <n v="1729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6 - CONSTRUCCIÓN CANCHA DE BALONCESTO EN EL SECTOR GALINDO, MUNICIPIO VILLA TAPIA, PROVINCIA HERMANAS MIRABAL"/>
    <s v="10 - FONDO GENERAL"/>
    <s v="19 - HERMANAS MIRABAL"/>
    <n v="1727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7 - CONSTRUCCIÓN CLUB DEPORTIVO INVI, SECTOR HATO NUEVO, MUNICIPIO LOS ALCARRIZOS, PROVINCIA SANTO DOMINGO"/>
    <s v="10 - FONDO GENERAL"/>
    <s v="32 - SANTO DOMINGO"/>
    <n v="1727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9 - REMODELACIÓN POLIDEPORTIVO ROLANDO RAMÍREZ, SECTOR VILLA OLÍMPICA, MUNICIPIO SAN PEDRO DE MACORÍS"/>
    <s v="10 - FONDO GENERAL"/>
    <s v="23 - SAN PEDRO DE MACORIS"/>
    <n v="1720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1 - CONSTRUCCIÓN CLUB DEPORTIVO Y CULTURAL NUEVA ESPERANZA, MUNICIPIO COTUÍ, PROVINCIA SÁNCHEZ RAMÍREZ"/>
    <s v="10 - FONDO GENERAL"/>
    <s v="24 - SANCHEZ RAMIREZ"/>
    <n v="1724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1 - CONSTRUCCIÓN POLIDEPORTIVO NUEVO MILENIO, SECTOR LOS GIRASOLES, DISTRITO NACIONAL."/>
    <s v="10 - FONDO GENERAL"/>
    <s v="01 - DISTRITO NACIONAL"/>
    <n v="17296"/>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3 - CONSTRUCCIÓN CANCHA DE BALONCESTO EN EL SECTOR HARAS NACIONALES, MUNICIPIO SANTO DOMINGO NORTE, PROVINCIA SANTO DOMINGO"/>
    <s v="10 - FONDO GENERAL"/>
    <s v="32 - SANTO DOMINGO"/>
    <n v="1726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CONSTRUCCIÓN DE GAZEBO PARA HOGAR DE ANCIANOS CONAPE, SECTOR VILLA ORTEGA, MUNICIPIO HATO MAYOR, PROVINCIA HATO MAYOR"/>
    <s v="10 - FONDO GENERAL"/>
    <s v="30 - HATO MAYOR"/>
    <n v="1730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POLIDEPORTIVO EN LA BASE DE INFANTERÍA DE MARINA VICEALMIRANTE MANUEL R. MONTES ARACHE, MUNICIPIO BOCA CHICA, PROVINCIA SANTO DOMINGO"/>
    <s v="10 - FONDO GENERAL"/>
    <s v="32 - SANTO DOMINGO"/>
    <n v="1726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CONSTRUCCIÓN POLIDEPORTIVO EN EL SECTOR CANASTICA, MUNICIPIO SAN CRISTÓBAL, PROVINCIA SAN CRISTÓBAL"/>
    <s v="10 - FONDO GENERAL"/>
    <s v="21 - SAN CRISTOBAL"/>
    <n v="1731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POLIDEPORTIVO LOS RIOS, MUNICIPIO LOS RIOS, PROVINCIA BAHORUCO."/>
    <s v="10 - FONDO GENERAL"/>
    <s v="03 - BAHORUCO"/>
    <n v="1729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POLIDEPORTIVO REALES DEL CALICHE, SECTOR CRISTO REY, DISTRITO NACIONAL"/>
    <s v="10 - FONDO GENERAL"/>
    <s v="01 - DISTRITO NACIONAL"/>
    <n v="1730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5 - CONSTRUCCIÓN POLIDEPORTIVO LOS AMERICANOS, MUNICIPIO LOS ALCARRIZOS, PROVINCIA SANTO DOMINGO"/>
    <s v="10 - FONDO GENERAL"/>
    <s v="32 - SANTO DOMINGO"/>
    <n v="17301"/>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3 - CONSTRUCCIÓN CAMPO DE BÉISBOL LA FORTUNA DE ANGELINA, MUNICIPIO VILLA LA MATA, PROVINCIA SANCHEZ RAMIREZ"/>
    <s v="10 - FONDO GENERAL"/>
    <s v="99 - MULTIPROVINCIAL"/>
    <n v="17298"/>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CONSTRUCCIÓN COMPLEJO DEPORTIVO LICEY AL MEDIO, MUNICIPIO LICEY AL MEDIO, PROVINCIA SANTIAGO"/>
    <s v="10 - FONDO GENERAL"/>
    <s v="25 - SANTIAGO"/>
    <n v="1731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9 - CONSTRUCCIÓN CAMPO DE BÉISBOL EN EL D.M VILLA SOMBRERO, MUNICIPIO BANÍ, PROVINCIA PERAVIA"/>
    <s v="10 - FONDO GENERAL"/>
    <s v="17 - PERAVIA"/>
    <n v="1729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POLIDEPORTIVO NIZAO, MUNICIPIO NIZAO, PROVINCIA PERAVIA"/>
    <s v="10 - FONDO GENERAL"/>
    <s v="17 - PERAVIA"/>
    <n v="17316"/>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1 - REMODELACIÓN POLIDEPORTIVO MARÍA AUXILIADORA, SECTOR MARÍA AUXILIADORA, DISTRITO NACIONAL"/>
    <s v="10 - FONDO GENERAL"/>
    <s v="01 - DISTRITO NACIONAL"/>
    <n v="17320"/>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POLIDEPORTIVO ROSA DUARTE, SECTOR MEJORAMIENTO SOCIAL, DISTRITO NACIONAL"/>
    <s v="10 - FONDO GENERAL"/>
    <s v="01 - DISTRITO NACIONAL"/>
    <n v="1730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2 - RECONSTRUCCIÓN CLUB DEPORTIVO Y CULTURAL AJAPRO, SECTOR LA AGUSTINA, DISTRITO NACIONAL"/>
    <s v="10 - FONDO GENERAL"/>
    <s v="01 - DISTRITO NACIONAL"/>
    <n v="1730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CONSTRUCCIÓN POLIDEPORTIVO LA SALVIA - LOS QUEMADOS, MUNICIPIO BONAO, PROVINCIA MONSEÑOR NOUEL"/>
    <s v="10 - FONDO GENERAL"/>
    <s v="28 - MONSENOR NOUEL"/>
    <n v="17306"/>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5 - CONSTRUCCIÓN CAMPO DE SOFTBALL LA AVIACION, SECTOR GURABO, MUNICIPIO SANTIAGO"/>
    <s v="10 - FONDO GENERAL"/>
    <s v="25 - SANTIAGO"/>
    <n v="1726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9 - CONSTRUCCIÓN CLUB DEPORTIVO Y CULTURAL LOS ALCARRIZOS EBA, MUNICIPIO LOS ALCARRIZOS, PROVINCIA SANTO DOMINGO"/>
    <s v="10 - FONDO GENERAL"/>
    <s v="32 - SANTO DOMINGO"/>
    <n v="17280"/>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CONSTRUCCIÓN POLIDEPORTIVO EL CERCADO, MUNICIPIO EL CERCADO, PROVINCIA SAN JUAN"/>
    <s v="10 - FONDO GENERAL"/>
    <s v="22 - SAN JUAN"/>
    <n v="17317"/>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4 - CONSTRUCCIÓN CANCHA DE BALONCESTO EN EL DISTRITO MUNICIPAL SABANA BUEY, MUNICIPIO BANI, PROVINCIA PERAVIA"/>
    <s v="10 - FONDO GENERAL"/>
    <s v="17 - PERAVIA"/>
    <n v="17321"/>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4 - CONSTRUCCIÓN CAMPO DE SÓFTBOL RAFAEL VOLQUEZ, MUNICIPIO RAMÓN SANTANA, PROVINCIA SAN PEDRO DE MACORÍS"/>
    <s v="10 - FONDO GENERAL"/>
    <s v="23 - SAN PEDRO DE MACORIS"/>
    <n v="1726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8 - CONSTRUCCIÓN CANCHA DE BALONCESTO EN EL SECTOR LOS ARROYOS, MUNICIPIO EL CERCADO, PROVINCIA SAN JUAN"/>
    <s v="10 - FONDO GENERAL"/>
    <s v="22 - SAN JUAN"/>
    <n v="17279"/>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8 - CONSTRUCCIÓN POLIDEPORTIVO LAS SALINAS, SECTOR LA ESPERANZA, PROVINCIA BARAHONA"/>
    <s v="10 - FONDO GENERAL"/>
    <s v="04 - BARAHONA"/>
    <n v="17304"/>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7 - CONSTRUCCIÓN CAMPO DE BÉISBOL HOYO DE ORO, D.M ANGELINA, MUNICIPIO VILLA LA MATA, PROVINCIA SÁNCHEZ RAMÍREZ"/>
    <s v="10 - FONDO GENERAL"/>
    <s v="24 - SANCHEZ RAMIREZ"/>
    <n v="17275"/>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0 - CONSTRUCCIÓN CAMPO DE BÉISBOL EL CAIMITO, D. M. EL CAIMITO, PROVINCIA SANTIAGO."/>
    <s v="10 - FONDO GENERAL"/>
    <s v="25 - SANTIAGO"/>
    <n v="17243"/>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DEL CLUB DEPORTIVO LA FE, MUNICIPIO DAJABÓN"/>
    <s v="10 - FONDO GENERAL"/>
    <s v="05 - DAJABON"/>
    <n v="16191"/>
    <n v="0"/>
    <n v="16887562.60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0 - CONSTRUCCIÓN CAMPO DE BÉISBOL LOS YAYALES, MUNICIPIO NAGUA, PROVINCIA MARIA TRINIDAD SANCHEZ"/>
    <s v="10 - FONDO GENERAL"/>
    <s v="14 - MARIA TRINIDAD SANCHEZ"/>
    <n v="17412"/>
    <n v="0"/>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3 - REMODELACIÓN ESTADIO DE BÉISBOL EL PINAR, D.M. EL PINAR, MUNICIPIO SAN JOSÉ DE OCOA, PROVINCIA SAN JOSÉ DE OCOA"/>
    <s v="10 - FONDO GENERAL"/>
    <s v="31 - SAN JOSE DE OCOA"/>
    <n v="17405"/>
    <n v="0"/>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1 - RESTAURACIÓN  DEL EDIFICIO QUE  ALOJA LAS OFICINAS DE PATRINOMIO MOMUNENTAL DE SANTIAGO, PROVINCIA SANTIAGO."/>
    <s v="10 - FONDO GENERAL"/>
    <s v="25 - SANTIAGO"/>
    <n v="14812"/>
    <n v="144090"/>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2 - RESTAURACIÓN DEL CENTRO DE LA CULTURA ERCILIA PEPÍN, PROVINCIA SANTIAGO"/>
    <s v="10 - FONDO GENERAL"/>
    <s v="25 - SANTIAGO"/>
    <n v="14813"/>
    <n v="11414714"/>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3 - RESTAURACIÓN CASA DE ARTE DEL CENTRO HISTORICO DE SANTIAGO DE LOS CABALLEROS, PROVINCIA SANTIAGO"/>
    <s v="10 - FONDO GENERAL"/>
    <s v="25 - SANTIAGO"/>
    <n v="14814"/>
    <n v="15395726"/>
    <n v="13002303.380000001"/>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37 - RECONSTRUCCIÓN CALLE PEATONAL BENITO MONCIÓN, DESDE CALLE BOY SCOUTS HASTA SALVADOR CUCURULLO, CENTRO HISTÓRICO SANTIAGO, PROV. SANTIAG"/>
    <s v="10 - FONDO GENERAL"/>
    <s v="25 - SANTIAGO"/>
    <n v="15018"/>
    <n v="0"/>
    <n v="0"/>
  </r>
  <r>
    <s v="2026"/>
    <x v="0"/>
    <x v="0"/>
    <x v="1"/>
    <x v="6"/>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2 - INFRAESTRUCTURA"/>
    <s v="N"/>
    <s v="00 - N/A"/>
    <s v="10 - FONDO GENERAL"/>
    <s v="99 - MULTIPROVINCIAL"/>
    <s v="(en blanco)"/>
    <n v="0"/>
    <n v="5210265.09"/>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2 - CONTRATACIÓN DE SERVICIOS"/>
    <s v="2.2.7 - SERVICIOS DE CONSERVACIÓN, REPARACIONES MENORES E INSTALACIONES TEMPORALES"/>
    <s v="S"/>
    <s v="12 - MEJORAMIENTO DE VIVIENDAS Y EMBELLECIMIENTO URBANO CON ARTE PÚBLICO EN EL BARRIO ENRIQUILLO, MUNICIPIO SANTO DOMINGO OESTE."/>
    <s v="10 - FONDO GENERAL"/>
    <s v="32 - SANTO DOMINGO"/>
    <n v="17220"/>
    <n v="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2 - TEXTILES Y VESTUARIOS"/>
    <s v="S"/>
    <s v="05 - CONSTRUCCIÓN DE ECO-HÁBITAT INTEGRAL PARA FAMILIAS EN CONDICIONES DE VULNERABILIDAD EN EL MUNICIPIO EL SEIBO, PROVINCIA EL SEIBO"/>
    <s v="10 - FONDO GENERAL"/>
    <s v="08 - EL SEIBO"/>
    <n v="15118"/>
    <n v="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9 - PRODUCTOS Y ÚTILES VARIOS"/>
    <s v="S"/>
    <s v="05 - CONSTRUCCIÓN DE ECO-HÁBITAT INTEGRAL PARA FAMILIAS EN CONDICIONES DE VULNERABILIDAD EN EL MUNICIPIO EL SEIBO, PROVINCIA EL SEIBO"/>
    <s v="10 - FONDO GENERAL"/>
    <s v="08 - EL SEIBO"/>
    <n v="15118"/>
    <n v="52500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2 - INFRAESTRUCTURA"/>
    <s v="S"/>
    <s v="11 - CONSTRUCCIÓN DE PLAZA COMUNITARIA EN EL DISTRITO MUNICIPAL DE CHIRINO, PROVINCIA MONTE PLATA"/>
    <s v="10 - FONDO GENERAL"/>
    <s v="29 - MONTE PLATA"/>
    <n v="16424"/>
    <n v="32369829"/>
    <n v="0"/>
  </r>
  <r>
    <s v="2026"/>
    <x v="0"/>
    <x v="0"/>
    <x v="1"/>
    <x v="6"/>
    <s v="2 - Poder Ejecutivo"/>
    <s v="0201 - PRESIDENCIA DE LA REPÚBLICA"/>
    <s v="0016 - DIRECCION GENERAL DE DESARROLLO FRONTERIZO"/>
    <s v="4 - SERVICIOS SOCIALES"/>
    <s v="4.5 - Protección social"/>
    <s v="4.5.10 - Asistencia social"/>
    <s v="2.7 - OBRAS"/>
    <s v="2.7.2 - INFRAESTRUCTURA"/>
    <s v="N"/>
    <s v="00 - N/A"/>
    <s v="10 - FONDO GENERAL"/>
    <s v="99 - MULTIPROVINCIAL"/>
    <s v="(en blanco)"/>
    <n v="0"/>
    <n v="849600"/>
  </r>
  <r>
    <s v="2026"/>
    <x v="0"/>
    <x v="0"/>
    <x v="1"/>
    <x v="6"/>
    <s v="2 - Poder Ejecutivo"/>
    <s v="0201 - PRESIDENCIA DE LA REPÚBLICA"/>
    <s v="0017 - DIRECCIÓN DE DESARROLLO SOCIAL SUPÉRATE"/>
    <s v="4 - SERVICIOS SOCIALES"/>
    <s v="4.4 - Educación"/>
    <s v="4.4.07 - Educación vocacional"/>
    <s v="2.2 - CONTRATACIÓN DE SERVICIOS"/>
    <s v="2.2.8 - OTROS SERVICIOS NO INCLUIDOS EN CONCEPTOS ANTERIORES"/>
    <s v="S"/>
    <s v="01 - CONSTRUCCIÓN CENTRO DE DESARROLLO DE CAPACIDADES EN COMENDADOR,  PROVINCIA ELÍAS PIÑA"/>
    <s v="70 - DONACION EXTERNA"/>
    <s v="07 - ELIAS PINA"/>
    <n v="14224"/>
    <n v="3051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1 - SERVICIOS BÁSICOS"/>
    <s v="S"/>
    <s v="00 - N/A"/>
    <s v="60 - CREDITO EXTERNO"/>
    <s v="99 - MULTIPROVINCIAL"/>
    <s v="(en blanco)"/>
    <n v="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2 - PUBLICIDAD, IMPRESIÓN Y ENCUADERNACIÓN"/>
    <s v="S"/>
    <s v="00 - N/A"/>
    <s v="60 - CREDITO EXTERNO"/>
    <s v="99 - MULTIPROVINCIAL"/>
    <s v="(en blanco)"/>
    <n v="370000"/>
    <n v="81243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3 - VIÁTICOS"/>
    <s v="S"/>
    <s v="00 - N/A"/>
    <s v="60 - CREDITO EXTERNO"/>
    <s v="99 - MULTIPROVINCIAL"/>
    <s v="(en blanco)"/>
    <n v="51896000"/>
    <n v="1486275"/>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4 - TRANSPORTE Y ALMACENAJE"/>
    <s v="S"/>
    <s v="00 - N/A"/>
    <s v="60 - CREDITO EXTERNO"/>
    <s v="99 - MULTIPROVINCIAL"/>
    <s v="(en blanco)"/>
    <n v="1026000"/>
    <n v="444779.22"/>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5 - ALQUILERES Y RENTAS"/>
    <s v="S"/>
    <s v="00 - N/A"/>
    <s v="60 - CREDITO EXTERNO"/>
    <s v="99 - MULTIPROVINCIAL"/>
    <s v="(en blanco)"/>
    <n v="22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6 - SEGUROS"/>
    <s v="S"/>
    <s v="00 - N/A"/>
    <s v="60 - CREDITO EXTERNO"/>
    <s v="99 - MULTIPROVINCIAL"/>
    <s v="(en blanco)"/>
    <n v="1000000"/>
    <n v="129756.6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8 - OTROS SERVICIOS NO INCLUIDOS EN CONCEPTOS ANTERIORES"/>
    <s v="S"/>
    <s v="00 - N/A"/>
    <s v="60 - CREDITO EXTERNO"/>
    <s v="99 - MULTIPROVINCIAL"/>
    <s v="(en blanco)"/>
    <n v="312562596"/>
    <n v="32669178.080000002"/>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9 - OTRAS CONTRATACIONES DE SERVICIOS"/>
    <s v="S"/>
    <s v="00 - N/A"/>
    <s v="60 - CREDITO EXTERNO"/>
    <s v="99 - MULTIPROVINCIAL"/>
    <s v="(en blanco)"/>
    <n v="1500000"/>
    <n v="237227.2"/>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1 - ALIMENTOS Y PRODUCTOS AGROFORESTALES"/>
    <s v="S"/>
    <s v="00 - N/A"/>
    <s v="60 - CREDITO EXTERNO"/>
    <s v="99 - MULTIPROVINCIAL"/>
    <s v="(en blanco)"/>
    <n v="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2 - TEXTILES Y VESTUARIOS"/>
    <s v="S"/>
    <s v="00 - N/A"/>
    <s v="60 - CREDITO EXTERNO"/>
    <s v="99 - MULTIPROVINCIAL"/>
    <s v="(en blanco)"/>
    <n v="964622"/>
    <n v="988394.55"/>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3 - PAPEL, CARTÓN E IMPRESOS"/>
    <s v="S"/>
    <s v="00 - N/A"/>
    <s v="60 - CREDITO EXTERNO"/>
    <s v="99 - MULTIPROVINCIAL"/>
    <s v="(en blanco)"/>
    <n v="15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7 - COMBUSTIBLES, LUBRICANTES, PRODUCTOS QUÍMICOS Y CONEXOS"/>
    <s v="S"/>
    <s v="00 - N/A"/>
    <s v="60 - CREDITO EXTERNO"/>
    <s v="99 - MULTIPROVINCIAL"/>
    <s v="(en blanco)"/>
    <n v="2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9 - PRODUCTOS Y ÚTILES VARIOS"/>
    <s v="S"/>
    <s v="00 - N/A"/>
    <s v="60 - CREDITO EXTERNO"/>
    <s v="99 - MULTIPROVINCIAL"/>
    <s v="(en blanco)"/>
    <n v="4050000"/>
    <n v="159300"/>
  </r>
  <r>
    <s v="2026"/>
    <x v="0"/>
    <x v="0"/>
    <x v="1"/>
    <x v="6"/>
    <s v="2 - Poder Ejecutivo"/>
    <s v="0201 - PRESIDENCIA DE LA REPÚBLICA"/>
    <s v="0033 - ECO5RD"/>
    <s v="1 - SERVICIOS  GENERALES"/>
    <s v="1.1 - Administración general"/>
    <s v="1.1.02 - Gestión administrativa, financiera, fiscal, económica y planificación"/>
    <s v="2.7 - OBRAS"/>
    <s v="2.7.2 - INFRAESTRUCTURA"/>
    <s v="N"/>
    <s v="00 - N/A"/>
    <s v="10 - FONDO GENERAL"/>
    <s v="99 - MULTIPROVINCIAL"/>
    <s v="(en blanco)"/>
    <n v="90000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3 - CONSTRUCCIÓN CENTRO DE MANTENIMIENTO Y OPERACIONES LOGÍSTICAS PARA EQUIPOS PESADOS DE ECO5RD EN LOS ALCARRIZOS, PROVINCIA SANTO DOMINGO"/>
    <s v="10 - FONDO GENERAL"/>
    <s v="32 - SANTO DOMINGO"/>
    <n v="16946"/>
    <n v="249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2 - CONSTRUCCIÓN DE RELLENO SANITARIO EN EL MUNICIPIO BONAO, PROVINCIA MONSEÑOR NOUEL"/>
    <s v="10 - FONDO GENERAL"/>
    <s v="28 - MONSENOR NOUEL"/>
    <n v="16804"/>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4 - CONSTRUCCIÓN DE ESTACIÒN DE TRANSFERENCIA DE RESIDUOS SOLIDOS EN EL MUNICIPIO DE MAO, PROVINCIA VALVERDE."/>
    <s v="10 - FONDO GENERAL"/>
    <s v="99 - MULTIPROVINCIAL"/>
    <n v="17099"/>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5 - CONSTRUCCIÓN DE ESTACIÒN DE TRANSFERENCIA DE RESIDUOS SÒLIDOS PARA LOS DISTRITOS MUNICIPALES HATO DEL YAQUE Y LA CANELA ,PROVINCIA SANTIAGO"/>
    <s v="10 - FONDO GENERAL"/>
    <s v="25 - SANTIAGO"/>
    <n v="17128"/>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6 - CONSTRUCCIÓN  DE ESTACIÓN DE TRANSFERENCIA DE RESIDUOS SÓLIDOS EN EL MUNICIPIO DE GUAYUBIN, PROVINCIA MONTE CRISTI"/>
    <s v="10 - FONDO GENERAL"/>
    <s v="15 - MONTE CRISTI"/>
    <n v="17163"/>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7 - CONSTRUCCIÓN DE RELLENO SANITARIO PARA LA DISPOSICIÒN FINAL DE RESIDUOS SÒLIDOS EN EL MUNICIPIO SAN IGNACIO DE SABANETA, PROVINCIA SANTIAGO RODRÌGUEZ"/>
    <s v="10 - FONDO GENERAL"/>
    <s v="26 - SANTIAGO RODRIGUEZ"/>
    <n v="17214"/>
    <n v="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9 - PRODUCTOS Y ÚTILES VARIOS"/>
    <s v="S"/>
    <s v="05 - CONSTRUCCIÓN DE INFRAESTRUCTURAS PARA LA DISPOSICIÓN FINAL DE RESIDUOS SÓLIDOS EN SAMANÁ, PROVINCIA SAMANÁ"/>
    <s v="10 - FONDO GENERAL"/>
    <s v="20 - SAMANA"/>
    <n v="14617"/>
    <n v="6696"/>
    <n v="0"/>
  </r>
  <r>
    <s v="2026"/>
    <x v="0"/>
    <x v="0"/>
    <x v="1"/>
    <x v="6"/>
    <s v="2 - Poder Ejecutivo"/>
    <s v="0203 - MINISTERIO DE DEFENSA"/>
    <s v="0001 - MINISTERIO DE DEFENSA"/>
    <s v="1 - SERVICIOS  GENERALES"/>
    <s v="1.3 - Defensa nacional"/>
    <s v="1.3.01 - Defensa militar"/>
    <s v="2.1 - REMUNERACIONES Y CONTRIBUCIONES"/>
    <s v="2.1.2 - SOBRESUELDOS"/>
    <s v="S"/>
    <s v="01 - CONSTRUCCIÓN VERJA PERIMETRAL INTELIGENTE FRONTERA REPÚBLICA DOMINICANA-HAITÍ"/>
    <s v="10 - FONDO GENERAL"/>
    <s v="05 - DAJABON"/>
    <n v="14697"/>
    <n v="32500000"/>
    <n v="16825000"/>
  </r>
  <r>
    <s v="2026"/>
    <x v="0"/>
    <x v="0"/>
    <x v="1"/>
    <x v="6"/>
    <s v="2 - Poder Ejecutivo"/>
    <s v="0203 - MINISTERIO DE DEFENSA"/>
    <s v="0001 - MINISTERIO DE DEFENSA"/>
    <s v="1 - SERVICIOS  GENERALES"/>
    <s v="1.3 - Defensa nacional"/>
    <s v="1.3.01 - Defensa militar"/>
    <s v="2.2 - CONTRATACIÓN DE SERVICIOS"/>
    <s v="2.2.3 - VIÁTICOS"/>
    <s v="S"/>
    <s v="01 - CONSTRUCCIÓN VERJA PERIMETRAL INTELIGENTE FRONTERA REPÚBLICA DOMINICANA-HAITÍ"/>
    <s v="10 - FONDO GENERAL"/>
    <s v="05 - DAJABON"/>
    <n v="14697"/>
    <n v="3600000"/>
    <n v="0"/>
  </r>
  <r>
    <s v="2026"/>
    <x v="0"/>
    <x v="0"/>
    <x v="1"/>
    <x v="6"/>
    <s v="2 - Poder Ejecutivo"/>
    <s v="0203 - MINISTERIO DE DEFENSA"/>
    <s v="0001 - MINISTERIO DE DEFENSA"/>
    <s v="1 - SERVICIOS  GENERALES"/>
    <s v="1.3 - Defensa nacional"/>
    <s v="1.3.01 - Defensa militar"/>
    <s v="2.2 - CONTRATACIÓN DE SERVICIOS"/>
    <s v="2.2.3 - VIÁTICOS"/>
    <s v="S"/>
    <s v="05 - CONSTRUCCIÓN INSTALACIONES PARA EL CUERPO ESPECIALIZADO DE MITIGACION A EMERGENCIAS Y DESASTRES, CEMED - CENTRO DE MITIGACION REGION ENRIQUILLO, PROVINCIA BARAHONA"/>
    <s v="10 - FONDO GENERAL"/>
    <s v="04 - BARAHONA"/>
    <n v="15487"/>
    <n v="0"/>
    <n v="0"/>
  </r>
  <r>
    <s v="2026"/>
    <x v="0"/>
    <x v="0"/>
    <x v="1"/>
    <x v="6"/>
    <s v="2 - Poder Ejecutivo"/>
    <s v="0203 - MINISTERIO DE DEFENSA"/>
    <s v="0001 - MINISTERIO DE DEFENSA"/>
    <s v="1 - SERVICIOS  GENERALES"/>
    <s v="1.3 - Defensa nacional"/>
    <s v="1.3.01 - Defensa militar"/>
    <s v="2.2 - CONTRATACIÓN DE SERVICIOS"/>
    <s v="2.2.4 - TRANSPORTE Y ALMACENAJE"/>
    <s v="S"/>
    <s v="05 - CONSTRUCCIÓN INSTALACIONES PARA EL CUERPO ESPECIALIZADO DE MITIGACION A EMERGENCIAS Y DESASTRES, CEMED - CENTRO DE MITIGACION REGION ENRIQUILLO, PROVINCIA BARAHONA"/>
    <s v="10 - FONDO GENERAL"/>
    <s v="04 - BARAHONA"/>
    <n v="15487"/>
    <n v="0"/>
    <n v="453152.04000000004"/>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1 - CONSTRUCCIÓN VERJA PERIMETRAL INTELIGENTE FRONTERA REPÚBLICA DOMINICANA-HAITÍ"/>
    <s v="10 - FONDO GENERAL"/>
    <s v="05 - DAJABON"/>
    <n v="14697"/>
    <n v="4353997"/>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5 - CONSTRUCCIÓN INSTALACIONES PARA EL CUERPO ESPECIALIZADO DE MITIGACION A EMERGENCIAS Y DESASTRES, CEMED - CENTRO DE MITIGACION REGION ENRIQUILLO, PROVINCIA BARAHONA"/>
    <s v="10 - FONDO GENERAL"/>
    <s v="04 - BARAHONA"/>
    <n v="15487"/>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6 - CONSTRUCCIÓN  INSTALACIONES PARA EL CUERPO ESPECIALIZADO DE MITIGACIÓN A EMERGENCIAS Y DESASTRES, CEMED - CENTRO DE MITIGACION HIGUAMO-YUMA, PROVINCIA LA ALTAGRACIA"/>
    <s v="10 - FONDO GENERAL"/>
    <s v="11 - LA ALTAGRACIA"/>
    <n v="15490"/>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7 - CONSTRUCCIÓN INSTALACIONES PARA EL CUERPO ESPECIALIZADO DE MITIGACION A EMERGENCIAS Y DESASTRES, CEMED - CENTRO DE MITIGACION JARABACOA, PROVINCIA LA VEGA"/>
    <s v="10 - FONDO GENERAL"/>
    <s v="13 - LA VEGA"/>
    <n v="15492"/>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5 - CONSTRUCCIÓN INSTALACIONES PARA EL CUERPO ESPECIALIZADO DE MITIGACIÓN A EMERGENCIAS Y DESASTRES, CEMED - CENTRO DE MITIGACION VALDESIA, PROVINCIA PERAVIA"/>
    <s v="10 - FONDO GENERAL"/>
    <s v="17 - PERAVIA"/>
    <n v="15489"/>
    <n v="3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6 - CONSTRUCCIÓN INSTALACIONES PARA EL CUERPO ESPECIALIZADO DE MITIGACION A EMERGENCIAS Y DESASTRES, CEMED - CENTRO DE MITIGACION CONSTANZA, PROVINCIA LA VEGA"/>
    <s v="10 - FONDO GENERAL"/>
    <s v="13 - LA VEGA"/>
    <n v="15491"/>
    <n v="19329960"/>
    <n v="0"/>
  </r>
  <r>
    <s v="2026"/>
    <x v="0"/>
    <x v="0"/>
    <x v="1"/>
    <x v="6"/>
    <s v="2 - Poder Ejecutivo"/>
    <s v="0203 - MINISTERIO DE DEFENSA"/>
    <s v="0001 - MINISTERIO DE DEFENSA"/>
    <s v="1 - SERVICIOS  GENERALES"/>
    <s v="1.3 - Defensa nacional"/>
    <s v="1.3.01 - Defensa militar"/>
    <s v="2.3 - MATERIALES Y SUMINISTROS"/>
    <s v="2.3.5 - CUERO, CAUCHO Y PLÁSTICO"/>
    <s v="S"/>
    <s v="01 - CONSTRUCCIÓN VERJA PERIMETRAL INTELIGENTE FRONTERA REPÚBLICA DOMINICANA-HAITÍ"/>
    <s v="10 - FONDO GENERAL"/>
    <s v="05 - DAJABON"/>
    <n v="14697"/>
    <n v="500000"/>
    <n v="0"/>
  </r>
  <r>
    <s v="2026"/>
    <x v="0"/>
    <x v="0"/>
    <x v="1"/>
    <x v="6"/>
    <s v="2 - Poder Ejecutivo"/>
    <s v="0203 - MINISTERIO DE DEFENSA"/>
    <s v="0001 - MINISTERIO DE DEFENSA"/>
    <s v="1 - SERVICIOS  GENERALES"/>
    <s v="1.3 - Defensa nacional"/>
    <s v="1.3.01 - Defensa militar"/>
    <s v="2.3 - MATERIALES Y SUMINISTROS"/>
    <s v="2.3.7 - COMBUSTIBLES, LUBRICANTES, PRODUCTOS QUÍMICOS Y CONEXOS"/>
    <s v="S"/>
    <s v="01 - CONSTRUCCIÓN VERJA PERIMETRAL INTELIGENTE FRONTERA REPÚBLICA DOMINICANA-HAITÍ"/>
    <s v="10 - FONDO GENERAL"/>
    <s v="05 - DAJABON"/>
    <n v="14697"/>
    <n v="12000000"/>
    <n v="5331700"/>
  </r>
  <r>
    <s v="2026"/>
    <x v="0"/>
    <x v="0"/>
    <x v="1"/>
    <x v="6"/>
    <s v="2 - Poder Ejecutivo"/>
    <s v="0203 - MINISTERIO DE DEFENSA"/>
    <s v="0001 - MINISTERIO DE DEFENSA"/>
    <s v="1 - SERVICIOS  GENERALES"/>
    <s v="1.3 - Defensa nacional"/>
    <s v="1.3.01 - Defensa militar"/>
    <s v="2.3 - MATERIALES Y SUMINISTROS"/>
    <s v="2.3.9 - PRODUCTOS Y ÚTILES VARIOS"/>
    <s v="S"/>
    <s v="04 - CONSTRUCCIÓN INSTALACIONES PARA EL CUERPO ESPECIALIZADO DE MITIGACION A EMERGENCIAS Y DESASTRES, CEMED - CENTRO DE MITIGACION CIBAO SUR-NORTE, PROVINCIA SANTIAGO"/>
    <s v="10 - FONDO GENERAL"/>
    <s v="25 - SANTIAGO"/>
    <n v="15486"/>
    <n v="0"/>
    <n v="0"/>
  </r>
  <r>
    <s v="2026"/>
    <x v="0"/>
    <x v="0"/>
    <x v="1"/>
    <x v="6"/>
    <s v="2 - Poder Ejecutivo"/>
    <s v="0203 - MINISTERIO DE DEFENSA"/>
    <s v="0001 - MINISTERIO DE DEFENSA"/>
    <s v="1 - SERVICIOS  GENERALES"/>
    <s v="1.3 - Defensa nacional"/>
    <s v="1.3.01 - Defensa militar"/>
    <s v="2.3 - MATERIALES Y SUMINISTROS"/>
    <s v="2.3.9 - PRODUCTOS Y ÚTILES VARIOS"/>
    <s v="S"/>
    <s v="15 - CONSTRUCCIÓN INSTALACIONES PARA EL CUERPO ESPECIALIZADO DE MITIGACIÓN A EMERGENCIAS Y DESASTRES, CEMED - CENTRO DE MITIGACION VALDESIA, PROVINCIA PERAVIA"/>
    <s v="10 - FONDO GENERAL"/>
    <s v="17 - PERAVIA"/>
    <n v="15489"/>
    <n v="0"/>
    <n v="572300"/>
  </r>
  <r>
    <s v="2026"/>
    <x v="0"/>
    <x v="0"/>
    <x v="1"/>
    <x v="6"/>
    <s v="2 - Poder Ejecutivo"/>
    <s v="0203 - MINISTERIO DE DEFENSA"/>
    <s v="0001 - MINISTERIO DE DEFENSA"/>
    <s v="1 - SERVICIOS  GENERALES"/>
    <s v="1.3 - Defensa nacional"/>
    <s v="1.3.01 - Defensa militar"/>
    <s v="2.7 - OBRAS"/>
    <s v="2.7.2 - INFRAESTRUCTURA"/>
    <s v="S"/>
    <s v="01 - CONSTRUCCIÓN VERJA PERIMETRAL INTELIGENTE FRONTERA REPÚBLICA DOMINICANA-HAITÍ"/>
    <s v="10 - FONDO GENERAL"/>
    <s v="05 - DAJABON"/>
    <n v="14697"/>
    <n v="50000000"/>
    <n v="0"/>
  </r>
  <r>
    <s v="2026"/>
    <x v="0"/>
    <x v="0"/>
    <x v="1"/>
    <x v="6"/>
    <s v="2 - Poder Ejecutivo"/>
    <s v="0203 - MINISTERIO DE DEFENSA"/>
    <s v="0002 - HOSPITAL MILITAR FAD DR RAMON DE LARA"/>
    <s v="4 - SERVICIOS SOCIALES"/>
    <s v="4.2 - Salud"/>
    <s v="4.2.02 - Servicios hospitalarios"/>
    <s v="2.7 - OBRAS"/>
    <s v="2.7.2 - INFRAESTRUCTURA"/>
    <s v="N"/>
    <s v="00 - N/A"/>
    <s v="20 - FONDOS CON DESTINO ESPECÍFICO"/>
    <s v="99 - MULTIPROVINCIAL"/>
    <s v="(en blanco)"/>
    <n v="0"/>
    <n v="0"/>
  </r>
  <r>
    <s v="2026"/>
    <x v="0"/>
    <x v="0"/>
    <x v="1"/>
    <x v="6"/>
    <s v="2 - Poder Ejecutivo"/>
    <s v="0203 - MINISTERIO DE DEFENSA"/>
    <s v="0026 - Cuerpo Especializado de Seguridad Aeroportuaria y de Aviación Civil (CESAC)"/>
    <s v="1 - SERVICIOS  GENERALES"/>
    <s v="1.3 - Defensa nacional"/>
    <s v="1.3.01 - Defensa militar"/>
    <s v="2.7 - OBRAS"/>
    <s v="2.7.2 - INFRAESTRUCTURA"/>
    <s v="N"/>
    <s v="00 - N/A"/>
    <s v="20 - FONDOS CON DESTINO ESPECÍFICO"/>
    <s v="99 - MULTIPROVINCIAL"/>
    <s v="(en blanco)"/>
    <n v="600000"/>
    <n v="0"/>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0"/>
    <n v="433862.40000000002"/>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S"/>
    <s v="00 - N/A"/>
    <s v="60 - CREDITO EXTERNO"/>
    <s v="99 - MULTIPROVINCIAL"/>
    <s v="(en blanco)"/>
    <n v="20000000"/>
    <n v="47944402.200000003"/>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242265000"/>
    <n v="101488378.92"/>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1000000"/>
    <n v="139913.41"/>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1 - SERVICIOS BÁSICOS"/>
    <s v="S"/>
    <s v="00 - N/A"/>
    <s v="60 - CREDITO EXTERNO"/>
    <s v="99 - MULTIPROVINCIAL"/>
    <s v="(en blanco)"/>
    <n v="147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2 - PUBLICIDAD, IMPRESIÓN Y ENCUADERNACIÓN"/>
    <s v="S"/>
    <s v="00 - N/A"/>
    <s v="60 - CREDITO EXTERNO"/>
    <s v="99 - MULTIPROVINCIAL"/>
    <s v="(en blanco)"/>
    <n v="16750000"/>
    <n v="55999.97"/>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3 - VIÁTICOS"/>
    <s v="S"/>
    <s v="00 - N/A"/>
    <s v="60 - CREDITO EXTERNO"/>
    <s v="99 - MULTIPROVINCIAL"/>
    <s v="(en blanco)"/>
    <n v="2010000"/>
    <n v="652132.5"/>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4 - TRANSPORTE Y ALMACENAJE"/>
    <s v="S"/>
    <s v="00 - N/A"/>
    <s v="60 - CREDITO EXTERNO"/>
    <s v="99 - MULTIPROVINCIAL"/>
    <s v="(en blanco)"/>
    <n v="1500000"/>
    <n v="425602.34"/>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5 - ALQUILERES Y RENTAS"/>
    <s v="S"/>
    <s v="00 - N/A"/>
    <s v="60 - CREDITO EXTERNO"/>
    <s v="99 - MULTIPROVINCIAL"/>
    <s v="(en blanco)"/>
    <n v="115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6 - SEGUROS"/>
    <s v="S"/>
    <s v="00 - N/A"/>
    <s v="60 - CREDITO EXTERNO"/>
    <s v="99 - MULTIPROVINCIAL"/>
    <s v="(en blanco)"/>
    <n v="100000"/>
    <n v="208140.73"/>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7 - SERVICIOS DE CONSERVACIÓN, REPARACIONES MENORES E INSTALACIONES TEMPORALES"/>
    <s v="S"/>
    <s v="00 - N/A"/>
    <s v="60 - CREDITO EXTERNO"/>
    <s v="99 - MULTIPROVINCIAL"/>
    <s v="(en blanco)"/>
    <n v="210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8 - OTROS SERVICIOS NO INCLUIDOS EN CONCEPTOS ANTERIORES"/>
    <s v="S"/>
    <s v="00 - N/A"/>
    <s v="60 - CREDITO EXTERNO"/>
    <s v="99 - MULTIPROVINCIAL"/>
    <s v="(en blanco)"/>
    <n v="192060000"/>
    <n v="21051068.899999999"/>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9 - OTRAS CONTRATACIONES DE SERVICIOS"/>
    <s v="S"/>
    <s v="00 - N/A"/>
    <s v="60 - CREDITO EXTERNO"/>
    <s v="99 - MULTIPROVINCIAL"/>
    <s v="(en blanco)"/>
    <n v="13500000"/>
    <n v="546240.92000000004"/>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7 - COMBUSTIBLES, LUBRICANTES, PRODUCTOS QUÍMICOS Y CONEXOS"/>
    <s v="S"/>
    <s v="00 - N/A"/>
    <s v="60 - CREDITO EXTERNO"/>
    <s v="99 - MULTIPROVINCIAL"/>
    <s v="(en blanco)"/>
    <n v="3800000"/>
    <n v="0"/>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9 - PRODUCTOS Y ÚTILES VARIOS"/>
    <s v="S"/>
    <s v="00 - N/A"/>
    <s v="60 - CREDITO EXTERNO"/>
    <s v="99 - MULTIPROVINCIAL"/>
    <s v="(en blanco)"/>
    <n v="1000000"/>
    <n v="203536.76"/>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S"/>
    <s v="00 - N/A"/>
    <s v="70 - DONACION EXTERNA"/>
    <s v="99 - MULTIPROVINCIAL"/>
    <s v="(en blanco)"/>
    <n v="100000"/>
    <n v="44100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S"/>
    <s v="00 - N/A"/>
    <s v="70 - DONACION EXTERNA"/>
    <s v="99 - MULTIPROVINCIAL"/>
    <s v="(en blanco)"/>
    <n v="1287186"/>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S"/>
    <s v="00 - N/A"/>
    <s v="70 - DONACION EXTERNA"/>
    <s v="99 - MULTIPROVINCIAL"/>
    <s v="(en blanco)"/>
    <n v="506750"/>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S"/>
    <s v="00 - N/A"/>
    <s v="70 - DONACION EXTERNA"/>
    <s v="99 - MULTIPROVINCIAL"/>
    <s v="(en blanco)"/>
    <n v="2596712"/>
    <n v="699552.8"/>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S"/>
    <s v="00 - N/A"/>
    <s v="70 - DONACION EXTERNA"/>
    <s v="99 - MULTIPROVINCIAL"/>
    <s v="(en blanco)"/>
    <n v="174549"/>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S"/>
    <s v="00 - N/A"/>
    <s v="70 - DONACION EXTERNA"/>
    <s v="99 - MULTIPROVINCIAL"/>
    <s v="(en blanco)"/>
    <n v="261677"/>
    <n v="73986"/>
  </r>
  <r>
    <s v="2026"/>
    <x v="0"/>
    <x v="0"/>
    <x v="1"/>
    <x v="6"/>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S"/>
    <s v="00 - N/A"/>
    <s v="70 - DONACION EXTERNA"/>
    <s v="99 - MULTIPROVINCIAL"/>
    <s v="(en blanco)"/>
    <n v="1000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S"/>
    <s v="00 - N/A"/>
    <s v="60 - CREDITO EXTERNO"/>
    <s v="99 - MULTIPROVINCIAL"/>
    <s v="(en blanco)"/>
    <n v="1184917"/>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S"/>
    <s v="01 - CONSTRUCCIÓN  DEL LABORATORIO REGIONAL DE SALUD PÚBLICA EN AZUA DE COMPOSTELA"/>
    <s v="70 - DONACION EXTERNA"/>
    <s v="99 - MULTIPROVINCIAL"/>
    <n v="14804"/>
    <n v="3051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0 - N/A"/>
    <s v="60 - CREDITO EXTERNO"/>
    <s v="99 - MULTIPROVINCIAL"/>
    <s v="(en blanco)"/>
    <n v="82950293"/>
    <n v="5817636"/>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CONSTRUCCIÓN  DEL LABORATORIO REGIONAL DE SALUD PÚBLICA EN AZUA DE COMPOSTELA"/>
    <s v="70 - DONACION EXTERNA"/>
    <s v="99 - MULTIPROVINCIAL"/>
    <n v="14804"/>
    <n v="565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FORTALECIMIENTO DEL SISTEMA NACIONAL DE SALUD DE LA REPUBLICA DOMINICANA"/>
    <s v="60 - CREDITO EXTERNO"/>
    <s v="99 - MULTIPROVINCIAL"/>
    <n v="16377"/>
    <n v="114852888"/>
    <n v="7483209.1500000004"/>
  </r>
  <r>
    <s v="2026"/>
    <x v="0"/>
    <x v="0"/>
    <x v="1"/>
    <x v="6"/>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S"/>
    <s v="01 - CONSTRUCCIÓN  DEL LABORATORIO REGIONAL DE SALUD PÚBLICA EN AZUA DE COMPOSTELA"/>
    <s v="70 - DONACION EXTERNA"/>
    <s v="99 - MULTIPROVINCIAL"/>
    <n v="14804"/>
    <n v="0"/>
    <n v="0"/>
  </r>
  <r>
    <s v="2026"/>
    <x v="0"/>
    <x v="0"/>
    <x v="1"/>
    <x v="6"/>
    <s v="2 - Poder Ejecutivo"/>
    <s v="0207 - MINISTERIO DE SALUD PÚBLICA Y ASISTENCIA SOCIAL"/>
    <s v="0001 - MINISTERIO DE SALUD PUBLICA Y ASISTENCIA SOCIAL"/>
    <s v="4 - SERVICIOS SOCIALES"/>
    <s v="4.2 - Salud"/>
    <s v="4.2.99 - Planificación, gestión y supervisión de la salud"/>
    <s v="2.7 - OBRAS"/>
    <s v="2.7.2 - INFRAESTRUCTURA"/>
    <s v="N"/>
    <s v="00 - N/A"/>
    <s v="10 - FONDO GENERAL"/>
    <s v="99 - MULTIPROVINCIAL"/>
    <s v="(en blanco)"/>
    <n v="5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1 - SERVICIOS BÁSICOS"/>
    <s v="S"/>
    <s v="00 - N/A"/>
    <s v="70 - DONACION EXTERNA"/>
    <s v="99 - MULTIPROVINCIAL"/>
    <s v="(en blanco)"/>
    <n v="3985340"/>
    <n v="667205.8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10 - FONDO GENERAL"/>
    <s v="99 - MULTIPROVINCIAL"/>
    <s v="(en blanco)"/>
    <n v="2000000"/>
    <n v="316296"/>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70 - DONACION EXTERNA"/>
    <s v="99 - MULTIPROVINCIAL"/>
    <s v="(en blanco)"/>
    <n v="2598831"/>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10 - FONDO GENERAL"/>
    <s v="99 - MULTIPROVINCIAL"/>
    <s v="(en blanco)"/>
    <n v="6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70 - DONACION EXTERNA"/>
    <s v="99 - MULTIPROVINCIAL"/>
    <s v="(en blanco)"/>
    <n v="28646225"/>
    <n v="251765"/>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10 - FONDO GENERAL"/>
    <s v="99 - MULTIPROVINCIAL"/>
    <s v="(en blanco)"/>
    <n v="3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70 - DONACION EXTERNA"/>
    <s v="99 - MULTIPROVINCIAL"/>
    <s v="(en blanco)"/>
    <n v="6664700"/>
    <n v="9050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10 - FONDO GENERAL"/>
    <s v="99 - MULTIPROVINCIAL"/>
    <s v="(en blanco)"/>
    <n v="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70 - DONACION EXTERNA"/>
    <s v="99 - MULTIPROVINCIAL"/>
    <s v="(en blanco)"/>
    <n v="4338394"/>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6 - SEGUROS"/>
    <s v="S"/>
    <s v="00 - N/A"/>
    <s v="70 - DONACION EXTERNA"/>
    <s v="99 - MULTIPROVINCIAL"/>
    <s v="(en blanco)"/>
    <n v="408532"/>
    <n v="643493.7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10 - FONDO GENERAL"/>
    <s v="99 - MULTIPROVINCIAL"/>
    <s v="(en blanco)"/>
    <n v="0"/>
    <n v="17561.5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70 - DONACION EXTERNA"/>
    <s v="99 - MULTIPROVINCIAL"/>
    <s v="(en blanco)"/>
    <n v="1782348"/>
    <n v="101471.33"/>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10 - FONDO GENERAL"/>
    <s v="99 - MULTIPROVINCIAL"/>
    <s v="(en blanco)"/>
    <n v="25090000"/>
    <n v="2586540.5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70 - DONACION EXTERNA"/>
    <s v="99 - MULTIPROVINCIAL"/>
    <s v="(en blanco)"/>
    <n v="143978000"/>
    <n v="11612535.220000001"/>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10 - FONDO GENERAL"/>
    <s v="99 - MULTIPROVINCIAL"/>
    <s v="(en blanco)"/>
    <n v="2010000"/>
    <n v="1743088.71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70 - DONACION EXTERNA"/>
    <s v="99 - MULTIPROVINCIAL"/>
    <s v="(en blanco)"/>
    <n v="37685370"/>
    <n v="1662107.4"/>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7 - COMBUSTIBLES, LUBRICANTES, PRODUCTOS QUÍMICOS Y CONEXOS"/>
    <s v="S"/>
    <s v="00 - N/A"/>
    <s v="70 - DONACION EXTERNA"/>
    <s v="99 - MULTIPROVINCIAL"/>
    <s v="(en blanco)"/>
    <n v="25895490"/>
    <n v="0"/>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10 - FONDO GENERAL"/>
    <s v="99 - MULTIPROVINCIAL"/>
    <s v="(en blanco)"/>
    <n v="0"/>
    <n v="1044"/>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70 - DONACION EXTERNA"/>
    <s v="99 - MULTIPROVINCIAL"/>
    <s v="(en blanco)"/>
    <n v="294952"/>
    <n v="135747.549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7 - SERVICIOS DE CONSERVACIÓN, REPARACIONES MENORES E INSTALACIONES TEMPORALES"/>
    <s v="S"/>
    <s v="28 - REMODELACIÓN PALACIO DE LOS DEPORTES PROFESOR VIRGILIO TRAVIESO SOTO, DISTRITO NACIONAL."/>
    <s v="10 - FONDO GENERAL"/>
    <s v="01 - DISTRITO NACIONAL"/>
    <n v="17009"/>
    <n v="0"/>
    <n v="24813919.2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S"/>
    <s v="28 - REMODELACIÓN PALACIO DE LOS DEPORTES PROFESOR VIRGILIO TRAVIESO SOTO, DISTRITO NACIONAL."/>
    <s v="10 - FONDO GENERAL"/>
    <s v="01 - DISTRITO NACIONAL"/>
    <n v="17009"/>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S"/>
    <s v="28 - REMODELACIÓN PALACIO DE LOS DEPORTES PROFESOR VIRGILIO TRAVIESO SOTO, DISTRITO NACIONAL."/>
    <s v="10 - FONDO GENERAL"/>
    <s v="01 - DISTRITO NACIONAL"/>
    <n v="17009"/>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2 - RECONSTRUCCIÓN CANCHA_x0009_LOS_x0009_PALMARES,_x0009_SABANA_x0009_PERDIDA, MUNICIPIO SANTO DOMINGO NORTE, PROVINCIA SANTO DOMINGO."/>
    <s v="10 - FONDO GENERAL"/>
    <s v="32 - SANTO DOMINGO"/>
    <n v="16941"/>
    <n v="633888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3 - RECONSTRUCCIÓN  DE DOS CANCHAS DEPORTIVAS EN EL MUNICIPIO PEDRO BRAND, PROVINCIA SANTO DOMINGO"/>
    <s v="10 - FONDO GENERAL"/>
    <s v="32 - SANTO DOMINGO"/>
    <n v="16943"/>
    <n v="0"/>
    <n v="7373732.5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4 - RECONSTRUCCIÓN TRES CANCHAS DEPORTIVAS EN LOS ALCARRIZOS Y PANTOJA, PROVINCIA SANTO DOMINGO."/>
    <s v="10 - FONDO GENERAL"/>
    <s v="32 - SANTO DOMINGO"/>
    <n v="16944"/>
    <n v="14000007"/>
    <n v="18250983.9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5 - RECONSTRUCCIÓN CANCHAS ENSANCHE ALTAGRACIA Y ENGOMBE, MUNICIPIO SANTO DOMNGO OESTE, PROVINCIA SANTO DOMINGO&quot;"/>
    <s v="10 - FONDO GENERAL"/>
    <s v="32 - SANTO DOMINGO"/>
    <n v="16945"/>
    <n v="1155317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6 - RECONSTRUCCIÓN  CANCHA  CLUB DEPORTIVO MANGANAGUA, SECTOR EL MILLONCITO, DISTRITO NACIONAL"/>
    <s v="10 - FONDO GENERAL"/>
    <s v="01 - DISTRITO NACIONAL"/>
    <n v="16947"/>
    <n v="7763070"/>
    <n v="1811015.7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7 - RECONSTRUCCIÓN CANCHA CLUB DEPORTIVO  OSCAR SANTANA, ENSANCHE ESPAILLAT, DISTRITO NACIONAL."/>
    <s v="10 - FONDO GENERAL"/>
    <s v="01 - DISTRITO NACIONAL"/>
    <n v="16948"/>
    <n v="5260920"/>
    <n v="6501970.63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8 - RECONSTRUCCIÓN CANCHA  CLUB DEPORTIVO 30 DE MAYO, DISTRITO NACIONAL"/>
    <s v="10 - FONDO GENERAL"/>
    <s v="01 - DISTRITO NACIONAL"/>
    <n v="16949"/>
    <n v="7266042"/>
    <n v="2619173.5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9 - RECONSTRUCCIÓN CANCHA CLUB DEPORTIVO RAFAEL PAULINO, CRISTO REY, DISTRITO NACIONAL"/>
    <s v="10 - FONDO GENERAL"/>
    <s v="01 - DISTRITO NACIONAL"/>
    <n v="16950"/>
    <n v="7302619"/>
    <n v="6904670.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0 - RECONSTRUCCIÓN CANCHA CLUB  DEPORTIVO NUEVO HORIZONTE, ARROYO HONDO II, DISTRITO NACIONAL."/>
    <s v="10 - FONDO GENERAL"/>
    <s v="01 - DISTRITO NACIONAL"/>
    <n v="16951"/>
    <n v="66755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1 - RECONSTRUCCIÓN  CANCHA CLUB DEPORTIVO GENERAL ANTONIO DUVERGE, SECTOR HONDURAS, DISTRITO NACIONAL."/>
    <s v="10 - FONDO GENERAL"/>
    <s v="01 - DISTRITO NACIONAL"/>
    <n v="16952"/>
    <n v="6654988"/>
    <n v="2484944.680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2 - RECONSTRUCCIÓN CANCHA CLUB DEPORTIVO LOS GLADIADORES, SECTOR GUACHUPITA, DISTRITO NACIONAL."/>
    <s v="10 - FONDO GENERAL"/>
    <s v="01 - DISTRITO NACIONAL"/>
    <n v="16953"/>
    <n v="5936032"/>
    <n v="10871229.8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3 - RECONSTRUCCIÓN CANCHA CLUB DEPORTIVO Y CULTURAL CANCINO II  MUNICIPIO SANTO DOMINGO ESTE, PROVINCIA SANTO DOMINGO."/>
    <s v="10 - FONDO GENERAL"/>
    <s v="32 - SANTO DOMINGO"/>
    <n v="16954"/>
    <n v="5733229"/>
    <n v="6244763.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4 - RECONSTRUCCIÓN CANCHA CLUB DEPORTIVO Y CULTURAL ITALIA, SECTOR VILLA FARO, MUNICIPIO SANTO DOMINGO ESTE."/>
    <s v="10 - FONDO GENERAL"/>
    <s v="32 - SANTO DOMINGO"/>
    <n v="16955"/>
    <n v="8128647"/>
    <n v="3352823.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5 - RECONSTRUCCIÓN  CANCHA PUEBLO NUEVO, BARRIO PUEBLO NUEVO, SECTOR VILLA DUARTE, MUNICIPIO  SANTO DOMINGO ESTE"/>
    <s v="10 - FONDO GENERAL"/>
    <s v="32 - SANTO DOMINGO"/>
    <n v="16956"/>
    <n v="44976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6 - RECONSTRUCCIÓN CANCHA CLUB DEPORTIVO Y CULTURAL MATRISA, URB. MARIA TRINIDAD SANCHEZ, LOS MINA,  MUNICIPO SANTO DOMINGO ESTE"/>
    <s v="10 - FONDO GENERAL"/>
    <s v="01 - DISTRITO NACIONAL"/>
    <n v="16957"/>
    <n v="526911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7 - RECONSTRUCCIÓN CLUB DEPORTIVO Y CULTURAL LOS COQUITOS, URB. ISABELITA, SECTOR VILLA DUARTE,  MUNICIPIO SANTO DOMINGO ESTE."/>
    <s v="10 - FONDO GENERAL"/>
    <s v="32 - SANTO DOMINGO"/>
    <n v="16958"/>
    <n v="597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8 - RECONSTRUCCIÓN CANCHA CLUB JUAN CARLOS RAMOS INC.  SECTOR  VILLA DUARTE, MUNICIPIO SANTO DOMINGO ESTE."/>
    <s v="10 - FONDO GENERAL"/>
    <s v="32 - SANTO DOMINGO"/>
    <n v="16959"/>
    <n v="57045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9 - RECONSTRUCCIÓN CANCHA CLUB DEPORTIVO Y CULTURAL  LOS FRAILES, SECTOR LOS FRAILES II, MUNICIPIO  SANTO DOMINGO ESTE"/>
    <s v="10 - FONDO GENERAL"/>
    <s v="32 - SANTO DOMINGO"/>
    <n v="16960"/>
    <n v="56029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0 - RECONSTRUCCIÓN  CANCHA CLUB DEPORTIVO Y CULTURAL EUGENIO MARÍA DE HOSTOS, SECTOR INVIVIENDA, MUNICIPIO SANTO DOMINGO ESTE, PROVINCIA SANTO DOMINGO."/>
    <s v="10 - FONDO GENERAL"/>
    <s v="32 - SANTO DOMINGO"/>
    <n v="16961"/>
    <n v="6527724"/>
    <n v="5297468.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1 - RECONSTRUCCIÓN  CANCHA CLUB DEPORTIVO Y CULTURAL FRANCIA NUEVA, URBANIZACIÓN FRANCIA NUEVA, SECTOR VILLA DUARTE, MUNICIPIO SANTO DOMINGO ESTE, PROVINCIA SANTO DOMINGO."/>
    <s v="10 - FONDO GENERAL"/>
    <s v="32 - SANTO DOMINGO"/>
    <n v="16962"/>
    <n v="582626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2 - RECONSTRUCCIÓN CANCHA CLUB DEPORTIVO Y CULTURAL EL PENSADOR, BARRIO EL PENSADOR, SECTOR VILLA DUARTE, MUNICIPIO SANTO DOMINGO ESTE."/>
    <s v="10 - FONDO GENERAL"/>
    <s v="32 - SANTO DOMINGO"/>
    <n v="16963"/>
    <n v="6622995"/>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3 - RECONSTRUCCIÓN  CANCHA CLUB DEPORTIVO LUCERNA INC., SECTOR CANCINO I, MUNICIPIO SANTO DOMINGO ESTE, PROVINCIA SANTO DOMINGO."/>
    <s v="10 - FONDO GENERAL"/>
    <s v="32 - SANTO DOMINGO"/>
    <n v="16964"/>
    <n v="5908125"/>
    <n v="9790101.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4 - RECONSTRUCCIÓN CANCHA CLUB DEPORTIVO ORLANDO MARTINEZ, MATA HAMBRE, DISTRITO NACIONAL"/>
    <s v="10 - FONDO GENERAL"/>
    <s v="01 - DISTRITO NACIONAL"/>
    <n v="16965"/>
    <n v="653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5 - RECONSTRUCCIÓN CANCHA CLUB PLAZA INDEPENDECIA, DISTRITO NACIONAL"/>
    <s v="10 - FONDO GENERAL"/>
    <s v="01 - DISTRITO NACIONAL"/>
    <n v="16966"/>
    <n v="10637974"/>
    <n v="4093851.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6 - RECONSTRUCCIÓN CANCHA CLUB DEPORTIVO VARIAS LUCES, ENSANCHE ESPAILLAT, DISTRITO NACIONAL"/>
    <s v="10 - FONDO GENERAL"/>
    <s v="01 - DISTRITO NACIONAL"/>
    <n v="16967"/>
    <n v="63877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7 - RECONSTRUCCIÓN CANCHA CLUB URBANIZACIÓN INDEPENDENCIA, URBANIZACIÓN INDEPENDENCIA, DISTRITO NACIONAL"/>
    <s v="10 - FONDO GENERAL"/>
    <s v="01 - DISTRITO NACIONAL"/>
    <n v="16968"/>
    <n v="568125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8 - REMODELACIÓN PALACIO DE LOS DEPORTES PROFESOR VIRGILIO TRAVIESO SOTO, DISTRITO NACIONAL."/>
    <s v="10 - FONDO GENERAL"/>
    <s v="01 - DISTRITO NACIONAL"/>
    <n v="17009"/>
    <n v="0"/>
    <n v="10880423.94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9 - REHABILITACIÓN PISTA DE ATLETISMO, COMPLEJO DEPORTIVO DE LA VEGA, PROVINCIA LA VEGA"/>
    <s v="10 - FONDO GENERAL"/>
    <s v="13 - LA VEGA"/>
    <n v="17011"/>
    <n v="4804818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0 - RECONSTRUCCIÓN CANCHA CLUB DEPORTIVO Y CULTURAL LA UREÑA, MUNICIPIO SANTO DOMINGO ESTE, PROVINCIA SANTO DOMINGO"/>
    <s v="10 - FONDO GENERAL"/>
    <s v="32 - SANTO DOMINGO"/>
    <n v="17012"/>
    <n v="596795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0 - REPARACIÓN DEL PABELLÓN DE LUCHA OLÍMPICA Y KARATE EN EL COMPLEJO DEPORTIVO DE SAN PEDRO DE MACORÍS"/>
    <s v="10 - FONDO GENERAL"/>
    <s v="23 - SAN PEDRO DE MACORIS"/>
    <n v="17102"/>
    <n v="0"/>
    <n v="1503239.6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3 - RECONSTRUCCIÓN CANCHA MUNICIPIO JAQUIMEYES, PROVINCIA BARAHONA"/>
    <s v="10 - FONDO GENERAL"/>
    <s v="04 - BARAHONA"/>
    <n v="17105"/>
    <n v="0"/>
    <n v="5960277.5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8 - RECONSTRUCCIÓN CANCHA MUNICIPIO PADRE LAS CASAS, PROVINCIA AZUA."/>
    <s v="10 - FONDO GENERAL"/>
    <s v="02 - AZUA"/>
    <n v="1711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9 - REPARACIÓN DE ACERAS, CONTENES Y CAMINERIAS DEL COMPLEJO DEPORTIVO LA BARRANQUITA, SANTIAGO DE LOS CABALLEROS"/>
    <s v="10 - FONDO GENERAL"/>
    <s v="25 - SANTIAGO"/>
    <n v="17085"/>
    <n v="0"/>
    <n v="5466089.76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0 - RECONSTRUCCIÓN CANCHA MUNICIPAL EUGENIO MARIA DE HOSTOS, PROVINCIA DUARTE"/>
    <s v="10 - FONDO GENERAL"/>
    <s v="06 - DUARTE"/>
    <n v="17112"/>
    <n v="0"/>
    <n v="6136267.33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2 - RECONSTRUCCIÓN CANCHA MUNICIPAL GUAYABAL, MUNICIPIO GUAYABAL PROVINCIA AZUA"/>
    <s v="10 - FONDO GENERAL"/>
    <s v="02 - AZUA"/>
    <n v="17124"/>
    <n v="0"/>
    <n v="6295740.1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5 - RECONSTRUCCIÓN CANCHA MUNICIPAL LOS RÍOS, MUNICIPIO LOS RÍOS, PROVINCIA BAHORUCO"/>
    <s v="10 - FONDO GENERAL"/>
    <s v="03 - BAHORUCO"/>
    <n v="1710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7 - RECONSTRUCCIÓN CANCHA MUNICIPIO TABARA ARRIBA, PROVINCIA AZUA"/>
    <s v="10 - FONDO GENERAL"/>
    <s v="02 - AZUA"/>
    <n v="17109"/>
    <n v="0"/>
    <n v="6222045.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6 - RECONSTRUCCIÓN CANCHA MUNICIPIO LAS YAYAS DE VIAJAMA, PROVINCIA AZUA"/>
    <s v="10 - FONDO GENERAL"/>
    <s v="02 - AZUA"/>
    <n v="17108"/>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2 - RECONSTRUCCIÓN TECHADO CANCHA MUNICIPAL DE VILLA HERMOSA, PROVINCIA LA ROMANA"/>
    <s v="10 - FONDO GENERAL"/>
    <s v="12 - LA ROMANA"/>
    <n v="1711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1 - RECONSTRUCCIÓN CANCHA DEPORTIVA CLUB MIRAMAR, SECTOR LOS _x000a_COCOS MUNICIPIO SAN FELIPE PUERTO PLATA"/>
    <s v="10 - FONDO GENERAL"/>
    <s v="18 - PUERTO PLATA"/>
    <n v="1692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1 - RECONSTRUCCIÓN CANCHA MUNICIPAL CRISTÓBAL, MUNICIPIO CRISTÓBAL, PROVINCIA INDEPENDENCIA"/>
    <s v="10 - FONDO GENERAL"/>
    <s v="10 - INDEPENDENCIA"/>
    <n v="17123"/>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5 - RECONSTRUCCIÓN CANCHA MUNICIPAL LA DESCUBIERTA, MUNICIPIO LA DESCUBIERTA, PROVINCIA INDEPENDENCIA"/>
    <s v="10 - FONDO GENERAL"/>
    <s v="10 - INDEPENDENCIA"/>
    <n v="1711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9 - RECONSTRUCCIÓN CANCHA MUNICIPAL SAN VÍCTOR, PROVINCIA ESPAILLAT"/>
    <s v="10 - FONDO GENERAL"/>
    <s v="09 - ESPAILLAT"/>
    <n v="17121"/>
    <n v="0"/>
    <n v="6036214.05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3 - RECONSTRUCCIÓN CANCHA DEPORTIVA LA JOYA, MUNICIPIO SABANA IGLESIA, PROVINCIA SANTIAGO"/>
    <s v="10 - FONDO GENERAL"/>
    <s v="25 - SANTIAGO"/>
    <n v="17125"/>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8 - RECONSTRUCCIÓN CANCHA MUNICIPIO PUEBLO VIEJO, PROVINCIA AZUA"/>
    <s v="10 - FONDO GENERAL"/>
    <s v="02 - AZUA"/>
    <n v="17120"/>
    <n v="0"/>
    <n v="6067937.15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4 - RECONSTRUCCIÓN CANCHA MUNICIPAL DE FUNDACION, PROVINCIA BARAHONA"/>
    <s v="10 - FONDO GENERAL"/>
    <s v="04 - BARAHONA"/>
    <n v="17116"/>
    <n v="0"/>
    <n v="6169634.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2 - RECONSTRUCCIÓN CANCHA MUNICIPIO EL PUÑAL, PROVINCIA _x000a_SANTIAGO"/>
    <s v="10 - FONDO GENERAL"/>
    <s v="25 - SANTIAGO"/>
    <n v="1710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3 - RECONSTRUCCIÓN CANCHA MUNICIPAL DE PEDRO SANTANA, PROVINCIA ELIAS PIÑA"/>
    <s v="10 - FONDO GENERAL"/>
    <s v="07 - ELIAS PINA"/>
    <n v="17115"/>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1 - RECONSTRUCCIÓN CANCHA MUNICIPIO EL PINO, PROVINCIA DAJABON"/>
    <s v="10 - FONDO GENERAL"/>
    <s v="05 - DAJABON"/>
    <n v="17103"/>
    <n v="0"/>
    <n v="5687521.84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9 - RECONSTRUCCIÓN CANCHA MUNICIPIO MATANZAS, PROVINCIA PERAVIA"/>
    <s v="10 - FONDO GENERAL"/>
    <s v="17 - PERAVIA"/>
    <n v="17111"/>
    <n v="0"/>
    <n v="5633336.0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1 - RECONSTRUCCIÓN CANCHA MUNICIPAL DE JUAN SANTIAGO, PROVINCIA ELIAS PIÑA"/>
    <s v="10 - FONDO GENERAL"/>
    <s v="07 - ELIAS PINA"/>
    <n v="17113"/>
    <n v="0"/>
    <n v="5235713.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0 - RECONSTRUCCIÓN CANCHA DEPORTIVA GUANUMA, MUNICIPIO SANTO DOMINGO NORTE, PROVINCIA SANTO DOMINGO"/>
    <s v="10 - FONDO GENERAL"/>
    <s v="32 - SANTO DOMINGO"/>
    <n v="17122"/>
    <n v="0"/>
    <n v="4245078.8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4 - RECONSTRUCCIÓN CANCHA MUNICIPAL EL PEÑON, PROVINCIA BARAHONA"/>
    <s v="10 - FONDO GENERAL"/>
    <s v="04 - BARAHONA"/>
    <n v="17106"/>
    <n v="0"/>
    <n v="5971667.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7 - RECONSTRUCCIÓN CANCHA MUNICIPAL LOS CACAOS, MUNICIPIO LOS CACAOS, PROVINCIA SAN CRISTÓBAL"/>
    <s v="10 - FONDO GENERAL"/>
    <s v="21 - SAN CRISTOBAL"/>
    <n v="17119"/>
    <n v="0"/>
    <n v="4959239.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6 - RECONSTRUCCIÓN CANCHA MUNICIPAL VERAGUA, D.M. VERAGUA, PROVINCIA ESPAILLAT"/>
    <s v="10 - FONDO GENERAL"/>
    <s v="09 - ESPAILLAT"/>
    <n v="17118"/>
    <n v="0"/>
    <n v="6266188.12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8 - REMODELACIÓN AREA DE ENTRENAMIENTO  COMPLEJO DEPORTIVO DE LA VEGA"/>
    <s v="10 - FONDO GENERAL"/>
    <s v="13 - LA VEGA"/>
    <n v="17060"/>
    <n v="0"/>
    <n v="4762771.4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7 - RECONSTRUCCIÓN POLIDEPORTIVO JOSÉ CHACHITO CARRASCO, MUNICIPIO SAN IGNACIO DE SABANETA."/>
    <s v="10 - FONDO GENERAL"/>
    <s v="99 - MULTIPROVINCIAL"/>
    <n v="17194"/>
    <n v="0"/>
    <n v="4824811.1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0 - REPARACIÓN ESTADIO MUNICIPAL DE BEISBOL JOSÉ RAFAEL CARRETERO GÓMEZ, MUNICIPIO LA VEGA, PROVINCIA LA VEGA"/>
    <s v="10 - FONDO GENERAL"/>
    <s v="13 - LA VEGA"/>
    <n v="17200"/>
    <n v="0"/>
    <n v="38178110.6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4 - RECONSTRUCCIÓN CANCHA SECTOR LOS RESTAURADORES, DISTRITO NACIONAL"/>
    <s v="10 - FONDO GENERAL"/>
    <s v="99 - MULTIPROVINCIAL"/>
    <n v="17164"/>
    <n v="0"/>
    <n v="14144673.1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6 - RECONSTRUCCIÓN MULTIUSO MANUEL OSIRIS HIDALGO, MUNICIPIO TENARES, PROVINCIA HERMANAS MIRABAL"/>
    <s v="10 - FONDO GENERAL"/>
    <s v="19 - HERMANAS MIRABAL"/>
    <n v="17192"/>
    <n v="0"/>
    <n v="4160377.2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1 - REPARACIÓN ESTADIO MUNICIPAL DE BEISBOL MANNY ACTA, MUNICIPIO CONSUELO, PROVINCIA SAN PEDRO DE MACORÍS"/>
    <s v="10 - FONDO GENERAL"/>
    <s v="23 - SAN PEDRO DE MACORIS"/>
    <n v="17201"/>
    <n v="0"/>
    <n v="5162967.5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9 - RECONSTRUCCIÓN DEL TECHADO DE BALONMANO Y FUTBOL SALA COMPLEJO DEPORTIVO DE LA VEGA"/>
    <s v="10 - FONDO GENERAL"/>
    <s v="13 - LA VEGA"/>
    <n v="17198"/>
    <n v="0"/>
    <n v="5895579.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5 - RECONSTRUCCIÓN POLIDEPORTIVO SALCEDO, PROVINCIA HERMANAS MIRABAL"/>
    <s v="10 - FONDO GENERAL"/>
    <s v="19 - HERMANAS MIRABAL"/>
    <n v="17175"/>
    <n v="0"/>
    <n v="4555383.4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8 - RECONSTRUCCIÓN CANCHA SECTOR DON BOSCO, MUNICIPIO MOCA, PROVINCIA ESPAILLAT"/>
    <s v="10 - FONDO GENERAL"/>
    <s v="09 - ESPAILLAT"/>
    <n v="17195"/>
    <n v="0"/>
    <n v="7151859.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5 - REMODELACIÓN MULTIUSO PUEBLO NUEVO, MUNICIPIO SANTIAGO DE LOS CABALLEROS, PROVINCIA  SANTIAGO"/>
    <s v="10 - FONDO GENERAL"/>
    <s v="25 - SANTIAGO"/>
    <n v="17056"/>
    <n v="0"/>
    <n v="5685125.2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2 - REPARACIÓN ESTADIO MUNICIPAL DE BEISBOL HERMANOS SUÁREZ, MUNICIPIO SAN JUAN DE LA MAGUANA, PROVINCIA SAN JUAN"/>
    <s v="10 - FONDO GENERAL"/>
    <s v="22 - SAN JUAN"/>
    <n v="17215"/>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8 - REPARACIÓN VERJA PERIMETRAL EN EL COMPLEJO DEPORTIVO TOMAS BINET, MUNICIPIO SAN PEDRO DE MACORIS, PROVINCIA SAN PEDRO DE MACORÍS"/>
    <s v="10 - FONDO GENERAL"/>
    <s v="23 - SAN PEDRO DE MACORIS"/>
    <n v="17239"/>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6 - RECONSTRUCCIÓN  PLAY DE BEISBOL JUVENIL EN EL COMPLEJO DEPORTIVO TOMAS BINET, MUNICIPIO SAN PEDRO DE MACORIS, PROVINCIA SAN PEDRO DE MACORÍS."/>
    <s v="10 - FONDO GENERAL"/>
    <s v="23 - SAN PEDRO DE MACORIS"/>
    <n v="17237"/>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3 - REPARACIÓN ESTADIO MUNICIPAL DE BEISBOL EN EL COMPLEJO DEPORTIVO TOMAS BINET, MUNICIPIO SAN PEDRO DE MACORIS, PROVINCIA SAN PEDRO DE MACORÍS"/>
    <s v="10 - FONDO GENERAL"/>
    <s v="23 - SAN PEDRO DE MACORIS"/>
    <n v="17232"/>
    <n v="0"/>
    <n v="8670281.09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7 - REPARACIÓN PABELLÓN DE LEVANTAMIENTO DE PESAS EN EL COMPLEJO DEPORTIVO TOMÁS BINET, MUNICIPIO SAN PEDRO DE MACORÍS, PROVINCIA SAN PEDRO DE MACORÍS,"/>
    <s v="10 - FONDO GENERAL"/>
    <s v="23 - SAN PEDRO DE MACORIS"/>
    <n v="17238"/>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9 - RECONSTRUCCIÓN INSTALACIONES DEPORTIVAS ABIERTAS EN EL COMPLEJO DEPORTIVO TOMÁS BINET, MUNICIPIO SAN PEDRO DE MACORÍS, PROVINCIA SAN PEDRO DE MACORÍS"/>
    <s v="10 - FONDO GENERAL"/>
    <s v="23 - SAN PEDRO DE MACORIS"/>
    <n v="17241"/>
    <n v="0"/>
    <n v="4310117.9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5 - REPARACIÓN ESTADIO MUNICIPAL DE SOFTBOLL EN EL COMPLEJO DEPORTIVO TOMAS BINET, MUNICIPIO SAN PEDRO DE MACORIS, PROVINCIA SAN PEDRO DE MACORÍS."/>
    <s v="10 - FONDO GENERAL"/>
    <s v="23 - SAN PEDRO DE MACORIS"/>
    <n v="17236"/>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4 - REPARACIÓN PISTA DE ATLETISMO EN EL COMPLEJO DEPORTIVO TOMAS BINET, MUNICIPIO SAN PEDRO DE MACORÍS, PROVINCIA SAN PEDRO DE MACORIS."/>
    <s v="10 - FONDO GENERAL"/>
    <s v="23 - SAN PEDRO DE MACORIS"/>
    <n v="17233"/>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1 - REPARACIÓN DE LA VILLA DE ATLETAS, EN EL COMPLEJO DEPORTIVO DE SAN PEDRO DE MACORÍS."/>
    <s v="10 - FONDO GENERAL"/>
    <s v="23 - SAN PEDRO DE MACORIS"/>
    <n v="17285"/>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0 - REPARACIÓN PABELLÓN DE GIMNASIA_x000a_EN EL COMPLEJO DEPORTIVO TOMAS BINET DE SAN PEDRO DE MACORÍS"/>
    <s v="10 - FONDO GENERAL"/>
    <s v="23 - SAN PEDRO DE MACORIS"/>
    <n v="17255"/>
    <n v="0"/>
    <n v="7527977.75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2 - REPARACIÓN CAMPO DE TIRO CON ARCO Y FLECHA _x000a_EN EL COMPLEJO DEPORTIVO TOMAS BINET, EN SAN PEDRO DE MACORÍS"/>
    <s v="10 - FONDO GENERAL"/>
    <s v="23 - SAN PEDRO DE MACORIS"/>
    <n v="17295"/>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4 - RECONSTRUCCIÓN DE LA CANCHA DEL CLUB DEPORTIVO JUAN ALBERTO OZORIA, MUNICIPIO BOCA CHICA, PROVINCIA SANTO DOMINGO"/>
    <s v="10 - FONDO GENERAL"/>
    <s v="32 - SANTO DOMINGO"/>
    <n v="1733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2 - RECONSTRUCCIÓN POLIDEPORTIVO LIDIO GUZMAN, MUNICIPIO JIMA ABAJO, PROVINCIA LA VEGA."/>
    <s v="10 - FONDO GENERAL"/>
    <s v="13 - LA VEGA"/>
    <n v="17052"/>
    <n v="0"/>
    <n v="8898438.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4 - REPARACIÓN _x000a_ESTADIO MUNICIPAL DE BEISBOL LUIS MARIA HERRERA, MUNICIPIO BANI, PROVINCIA PERAVIA"/>
    <s v="10 - FONDO GENERAL"/>
    <s v="17 - PERAVIA"/>
    <n v="17055"/>
    <n v="0"/>
    <n v="9855440.57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3 - REPARACIÓN ESTADIO MUNICIPAL DE BEISBOL JUAN DELFINO GARCÍA (BRAGAÑITA), MUNICIPIO MOCA, PROVINCIA ESPAILLAT"/>
    <s v="10 - FONDO GENERAL"/>
    <s v="09 - ESPAILLAT"/>
    <n v="17333"/>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5 - CONSTRUCCIÓN ARENA DE BALONCESTO PROFESOR FERNANDO TERUEL, PROVINCIA LA VEGA."/>
    <s v="10 - FONDO GENERAL"/>
    <s v="13 - LA VEGA"/>
    <n v="1739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1 - RECONSTRUCCIÓN  CLUB DEPOTIVO LA MATICA, MUNICIPIO CONCEPCION DE LA VEGA, PROVINCIA LA VEGA"/>
    <s v="10 - FONDO GENERAL"/>
    <s v="13 - LA VEGA"/>
    <n v="17048"/>
    <n v="0"/>
    <n v="6212668.46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3 - REMODELACIÓN MULTIUSO PIEDRA BLANCA, MUNICIPIO PIEDRA BLANCA, PROVINCIA MONSEÑOR NOUEL"/>
    <s v="10 - FONDO GENERAL"/>
    <s v="28 - MONSENOR NOUEL"/>
    <n v="17053"/>
    <n v="0"/>
    <n v="7102160.6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7 - REPARACIÓN DEL PLAY DE SOFTBALL LUCIANO POLANCO CHAGÁ, MUNICIPIO GASPAR HERNÁNDEZ, PROVINCIA ESPAILLAT"/>
    <s v="10 - FONDO GENERAL"/>
    <s v="09 - ESPAILLAT"/>
    <n v="17474"/>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6 - REPARACIÓN POLIDEPORTIVO JUAN REYNALDO DOMÍNGUEZ, MUNICIPIO GASPAR HERNÁNDEZ, PROVINCIA ESPAILLAT"/>
    <s v="10 - FONDO GENERAL"/>
    <s v="09 - ESPAILLAT"/>
    <n v="17453"/>
    <n v="0"/>
    <n v="0"/>
  </r>
  <r>
    <s v="2026"/>
    <x v="0"/>
    <x v="0"/>
    <x v="1"/>
    <x v="6"/>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2 - INFRAESTRUCTURA"/>
    <s v="N"/>
    <s v="00 - N/A"/>
    <s v="10 - FONDO GENERAL"/>
    <s v="99 - MULTIPROVINCIAL"/>
    <s v="(en blanco)"/>
    <n v="166536809"/>
    <n v="150545451.93999997"/>
  </r>
  <r>
    <s v="2026"/>
    <x v="0"/>
    <x v="0"/>
    <x v="1"/>
    <x v="6"/>
    <s v="2 - Poder Ejecutivo"/>
    <s v="0209 - MINISTERIO DE TRABAJO"/>
    <s v="0001 - MINISTERIO DE TRABAJO"/>
    <s v="4 - SERVICIOS SOCIALES"/>
    <s v="4.5 - Protección social"/>
    <s v="4.5.06 - Desempleo"/>
    <s v="2.2 - CONTRATACIÓN DE SERVICIOS"/>
    <s v="2.2.8 - OTROS SERVICIOS NO INCLUIDOS EN CONCEPTOS ANTERIORES"/>
    <s v="S"/>
    <s v="00 - N/A"/>
    <s v="60 - CREDITO EXTERNO"/>
    <s v="25 - SANTIAGO"/>
    <s v="(en blanco)"/>
    <n v="164725403"/>
    <n v="0"/>
  </r>
  <r>
    <s v="2026"/>
    <x v="0"/>
    <x v="0"/>
    <x v="1"/>
    <x v="6"/>
    <s v="2 - Poder Ejecutivo"/>
    <s v="0209 - MINISTERIO DE TRABAJO"/>
    <s v="0001 - MINISTERIO DE TRABAJO"/>
    <s v="4 - SERVICIOS SOCIALES"/>
    <s v="4.5 - Protección social"/>
    <s v="4.5.06 - Desempleo"/>
    <s v="2.3 - MATERIALES Y SUMINISTROS"/>
    <s v="2.3.9 - PRODUCTOS Y ÚTILES VARIOS"/>
    <s v="S"/>
    <s v="00 - N/A"/>
    <s v="60 - CREDITO EXTERNO"/>
    <s v="25 - SANTIAGO"/>
    <s v="(en blanco)"/>
    <n v="20274597"/>
    <n v="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1 - CONSTRUCCIÓN DE CAMARAS TERMICA PARA LA PRODUCCION DE MATERIAL DE SIEMBRA DE PLATANO DE ALTA CALIDAD EN LA REP. DOM"/>
    <s v="10 - FONDO GENERAL"/>
    <s v="99 - MULTIPROVINCIAL"/>
    <n v="14379"/>
    <n v="11200000"/>
    <n v="415730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4 - RECUPERACION DE LOS RECURSOS NATURALES EN LAS  SUB CUENCAS JAMAO Y VERAGUA"/>
    <s v="10 - FONDO GENERAL"/>
    <s v="09 - ESPAILLAT"/>
    <n v="14131"/>
    <n v="10800000"/>
    <n v="10221400"/>
  </r>
  <r>
    <s v="2026"/>
    <x v="0"/>
    <x v="0"/>
    <x v="1"/>
    <x v="6"/>
    <s v="2 - Poder Ejecutivo"/>
    <s v="0210 - MINISTERIO DE AGRICULTURA"/>
    <s v="0001 - MINISTERIO DE AGRICULTURA"/>
    <s v="2 - SERVICIOS ECONÓMICOS"/>
    <s v="2.2 - Agropecuaria, caza, pesca y silvicultura"/>
    <s v="2.2.01 - Agropecuaria"/>
    <s v="2.1 - REMUNERACIONES Y CONTRIBUCIONES"/>
    <s v="2.1.2 - SOBRESUELDOS"/>
    <s v="S"/>
    <s v="04 - RECUPERACION DE LOS RECURSOS NATURALES EN LAS  SUB CUENCAS JAMAO Y VERAGUA"/>
    <s v="10 - FONDO GENERAL"/>
    <s v="09 - ESPAILLAT"/>
    <n v="14131"/>
    <n v="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1 - CONSTRUCCIÓN DE CAMARAS TERMICA PARA LA PRODUCCION DE MATERIAL DE SIEMBRA DE PLATANO DE ALTA CALIDAD EN LA REP. DOM"/>
    <s v="10 - FONDO GENERAL"/>
    <s v="99 - MULTIPROVINCIAL"/>
    <n v="14379"/>
    <n v="55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4 - RECUPERACION DE LOS RECURSOS NATURALES EN LAS  SUB CUENCAS JAMAO Y VERAGUA"/>
    <s v="10 - FONDO GENERAL"/>
    <s v="09 - ESPAILLAT"/>
    <n v="14131"/>
    <n v="1650000"/>
    <n v="796894.19999999984"/>
  </r>
  <r>
    <s v="2026"/>
    <x v="0"/>
    <x v="0"/>
    <x v="1"/>
    <x v="6"/>
    <s v="2 - Poder Ejecutivo"/>
    <s v="0210 - MINISTERIO DE AGRICULTURA"/>
    <s v="0001 - MINISTERIO DE AGRICULTURA"/>
    <s v="2 - SERVICIOS ECONÓMICOS"/>
    <s v="2.2 - Agropecuaria, caza, pesca y silvicultura"/>
    <s v="2.2.01 - Agropecuaria"/>
    <s v="2.2 - CONTRATACIÓN DE SERVICIOS"/>
    <s v="2.2.2 - PUBLICIDAD, IMPRESIÓN Y ENCUADERNACIÓN"/>
    <s v="S"/>
    <s v="01 - CONSTRUCCIÓN DE CAMARAS TERMICA PARA LA PRODUCCION DE MATERIAL DE SIEMBRA DE PLATANO DE ALTA CALIDAD EN LA REP. DOM"/>
    <s v="10 - FONDO GENERAL"/>
    <s v="99 - MULTIPROVINCIAL"/>
    <n v="14379"/>
    <n v="6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CONSTRUCCIÓN DE CAMARAS TERMICA PARA LA PRODUCCION DE MATERIAL DE SIEMBRA DE PLATANO DE ALTA CALIDAD EN LA REP. DOM"/>
    <s v="10 - FONDO GENERAL"/>
    <s v="99 - MULTIPROVINCIAL"/>
    <n v="14379"/>
    <n v="4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MEJORAMIENTO DE LA SANIDAD E INOCUIDAD AGRO-ALIMENTARIA EN LA REPÚBLICA DOMINICANA"/>
    <s v="60 - CREDITO EXTERNO"/>
    <s v="99 - MULTIPROVINCIAL"/>
    <n v="14119"/>
    <n v="950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4 - RECUPERACION DE LOS RECURSOS NATURALES EN LAS  SUB CUENCAS JAMAO Y VERAGUA"/>
    <s v="10 - FONDO GENERAL"/>
    <s v="09 - ESPAILLAT"/>
    <n v="14131"/>
    <n v="15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1 - CONSTRUCCIÓN DE CAMARAS TERMICA PARA LA PRODUCCION DE MATERIAL DE SIEMBRA DE PLATANO DE ALTA CALIDAD EN LA REP. DOM"/>
    <s v="10 - FONDO GENERAL"/>
    <s v="99 - MULTIPROVINCIAL"/>
    <n v="14379"/>
    <n v="3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4 - RECUPERACION DE LOS RECURSOS NATURALES EN LAS  SUB CUENCAS JAMAO Y VERAGUA"/>
    <s v="10 - FONDO GENERAL"/>
    <s v="09 - ESPAILLAT"/>
    <n v="14131"/>
    <n v="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1 - MEJORAMIENTO DE LA SANIDAD E INOCUIDAD AGRO-ALIMENTARIA EN LA REPÚBLICA DOMINICANA"/>
    <s v="60 - CREDITO EXTERNO"/>
    <s v="99 - MULTIPROVINCIAL"/>
    <n v="14119"/>
    <n v="5000000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4 - RECUPERACION DE LOS RECURSOS NATURALES EN LAS  SUB CUENCAS JAMAO Y VERAGUA"/>
    <s v="10 - FONDO GENERAL"/>
    <s v="09 - ESPAILLAT"/>
    <n v="14131"/>
    <n v="4000000"/>
    <n v="101401.91"/>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CONSTRUCCIÓN DE CAMARAS TERMICA PARA LA PRODUCCION DE MATERIAL DE SIEMBRA DE PLATANO DE ALTA CALIDAD EN LA REP. DOM"/>
    <s v="10 - FONDO GENERAL"/>
    <s v="99 - MULTIPROVINCIAL"/>
    <n v="14379"/>
    <n v="5000000"/>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MEJORAMIENTO DE LA SANIDAD E INOCUIDAD AGRO-ALIMENTARIA EN LA REPÚBLICA DOMINICANA"/>
    <s v="60 - CREDITO EXTERNO"/>
    <s v="99 - MULTIPROVINCIAL"/>
    <n v="14119"/>
    <n v="342783272"/>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4 - RECUPERACION DE LOS RECURSOS NATURALES EN LAS  SUB CUENCAS JAMAO Y VERAGUA"/>
    <s v="10 - FONDO GENERAL"/>
    <s v="09 - ESPAILLAT"/>
    <n v="14131"/>
    <n v="13061858"/>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1 - CONSTRUCCIÓN DE CAMARAS TERMICA PARA LA PRODUCCION DE MATERIAL DE SIEMBRA DE PLATANO DE ALTA CALIDAD EN LA REP. DOM"/>
    <s v="10 - FONDO GENERAL"/>
    <s v="99 - MULTIPROVINCIAL"/>
    <n v="14379"/>
    <n v="700000"/>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4 - RECUPERACION DE LOS RECURSOS NATURALES EN LAS  SUB CUENCAS JAMAO Y VERAGUA"/>
    <s v="10 - FONDO GENERAL"/>
    <s v="09 - ESPAILLAT"/>
    <n v="14131"/>
    <n v="3400000"/>
    <n v="448953"/>
  </r>
  <r>
    <s v="2026"/>
    <x v="0"/>
    <x v="0"/>
    <x v="1"/>
    <x v="6"/>
    <s v="2 - Poder Ejecutivo"/>
    <s v="0210 - MINISTERIO DE AGRICULTURA"/>
    <s v="0001 - MINISTERIO DE AGRICULTURA"/>
    <s v="2 - SERVICIOS ECONÓMICOS"/>
    <s v="2.2 - Agropecuaria, caza, pesca y silvicultura"/>
    <s v="2.2.01 - Agropecuaria"/>
    <s v="2.3 - MATERIALES Y SUMINISTROS"/>
    <s v="2.3.1 - ALIMENTOS Y PRODUCTOS AGROFORESTALES"/>
    <s v="S"/>
    <s v="04 - RECUPERACION DE LOS RECURSOS NATURALES EN LAS  SUB CUENCAS JAMAO Y VERAGUA"/>
    <s v="10 - FONDO GENERAL"/>
    <s v="09 - ESPAILLAT"/>
    <n v="14131"/>
    <n v="1200000"/>
    <n v="1168.2"/>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CONSTRUCCIÓN DE CAMARAS TERMICA PARA LA PRODUCCION DE MATERIAL DE SIEMBRA DE PLATANO DE ALTA CALIDAD EN LA REP. DOM"/>
    <s v="10 - FONDO GENERAL"/>
    <s v="99 - MULTIPROVINCIAL"/>
    <n v="14379"/>
    <n v="15000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MEJORAMIENTO DE LA SANIDAD E INOCUIDAD AGRO-ALIMENTARIA EN LA REPÚBLICA DOMINICANA"/>
    <s v="60 - CREDITO EXTERNO"/>
    <s v="99 - MULTIPROVINCIAL"/>
    <n v="14119"/>
    <n v="3000000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4 - RECUPERACION DE LOS RECURSOS NATURALES EN LAS  SUB CUENCAS JAMAO Y VERAGUA"/>
    <s v="10 - FONDO GENERAL"/>
    <s v="09 - ESPAILLAT"/>
    <n v="14131"/>
    <n v="1650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1 - CONSTRUCCIÓN DE CAMARAS TERMICA PARA LA PRODUCCION DE MATERIAL DE SIEMBRA DE PLATANO DE ALTA CALIDAD EN LA REP. DOM"/>
    <s v="10 - FONDO GENERAL"/>
    <s v="99 - MULTIPROVINCIAL"/>
    <n v="14379"/>
    <n v="343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4 - RECUPERACION DE LOS RECURSOS NATURALES EN LAS  SUB CUENCAS JAMAO Y VERAGUA"/>
    <s v="10 - FONDO GENERAL"/>
    <s v="09 - ESPAILLAT"/>
    <n v="14131"/>
    <n v="200000"/>
    <n v="120000.01"/>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1 - CONSTRUCCIÓN DE CAMARAS TERMICA PARA LA PRODUCCION DE MATERIAL DE SIEMBRA DE PLATANO DE ALTA CALIDAD EN LA REP. DOM"/>
    <s v="10 - FONDO GENERAL"/>
    <s v="99 - MULTIPROVINCIAL"/>
    <n v="14379"/>
    <n v="1200000"/>
    <n v="0"/>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4 - RECUPERACION DE LOS RECURSOS NATURALES EN LAS  SUB CUENCAS JAMAO Y VERAGUA"/>
    <s v="10 - FONDO GENERAL"/>
    <s v="09 - ESPAILLAT"/>
    <n v="14131"/>
    <n v="3500000"/>
    <n v="1548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1 - CONSTRUCCIÓN DE CAMARAS TERMICA PARA LA PRODUCCION DE MATERIAL DE SIEMBRA DE PLATANO DE ALTA CALIDAD EN LA REP. DOM"/>
    <s v="10 - FONDO GENERAL"/>
    <s v="99 - MULTIPROVINCIAL"/>
    <n v="14379"/>
    <n v="1800000"/>
    <n v="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4 - RECUPERACION DE LOS RECURSOS NATURALES EN LAS  SUB CUENCAS JAMAO Y VERAGUA"/>
    <s v="10 - FONDO GENERAL"/>
    <s v="09 - ESPAILLAT"/>
    <n v="14131"/>
    <n v="7200000"/>
    <n v="498251.22"/>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CONSTRUCCIÓN DE CAMARAS TERMICA PARA LA PRODUCCION DE MATERIAL DE SIEMBRA DE PLATANO DE ALTA CALIDAD EN LA REP. DOM"/>
    <s v="10 - FONDO GENERAL"/>
    <s v="99 - MULTIPROVINCIAL"/>
    <n v="14379"/>
    <n v="295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MEJORAMIENTO DE LA SANIDAD E INOCUIDAD AGRO-ALIMENTARIA EN LA REPÚBLICA DOMINICANA"/>
    <s v="60 - CREDITO EXTERNO"/>
    <s v="99 - MULTIPROVINCIAL"/>
    <n v="14119"/>
    <n v="500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4 - RECUPERACION DE LOS RECURSOS NATURALES EN LAS  SUB CUENCAS JAMAO Y VERAGUA"/>
    <s v="10 - FONDO GENERAL"/>
    <s v="09 - ESPAILLAT"/>
    <n v="14131"/>
    <n v="7800000"/>
    <n v="212341"/>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CONSTRUCCIÓN DE CAMARAS TERMICA PARA LA PRODUCCION DE MATERIAL DE SIEMBRA DE PLATANO DE ALTA CALIDAD EN LA REP. DOM"/>
    <s v="10 - FONDO GENERAL"/>
    <s v="99 - MULTIPROVINCIAL"/>
    <n v="14379"/>
    <n v="200000"/>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MEJORAMIENTO DE LA SANIDAD E INOCUIDAD AGRO-ALIMENTARIA EN LA REPÚBLICA DOMINICANA"/>
    <s v="60 - CREDITO EXTERNO"/>
    <s v="99 - MULTIPROVINCIAL"/>
    <n v="14119"/>
    <n v="29536728"/>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4 - RECUPERACION DE LOS RECURSOS NATURALES EN LAS  SUB CUENCAS JAMAO Y VERAGUA"/>
    <s v="10 - FONDO GENERAL"/>
    <s v="09 - ESPAILLAT"/>
    <n v="14131"/>
    <n v="2900000"/>
    <n v="31230.92"/>
  </r>
  <r>
    <s v="2026"/>
    <x v="0"/>
    <x v="0"/>
    <x v="1"/>
    <x v="6"/>
    <s v="2 - Poder Ejecutivo"/>
    <s v="0210 - MINISTERIO DE AGRICULTURA"/>
    <s v="0001 - MINISTERIO DE AGRICULTURA"/>
    <s v="2 - SERVICIOS ECONÓMICOS"/>
    <s v="2.2 - Agropecuaria, caza, pesca y silvicultura"/>
    <s v="2.2.01 - Agropecuaria"/>
    <s v="2.7 - OBRAS"/>
    <s v="2.7.2 - INFRAESTRUCTURA"/>
    <s v="N"/>
    <s v="00 - N/A"/>
    <s v="10 - FONDO GENERAL"/>
    <s v="99 - MULTIPROVINCIAL"/>
    <s v="(en blanco)"/>
    <n v="603300000"/>
    <n v="319733416.46999997"/>
  </r>
  <r>
    <s v="2026"/>
    <x v="0"/>
    <x v="0"/>
    <x v="1"/>
    <x v="6"/>
    <s v="2 - Poder Ejecutivo"/>
    <s v="0210 - MINISTERIO DE AGRICULTURA"/>
    <s v="0001 - MINISTERIO DE AGRICULTURA"/>
    <s v="2 - SERVICIOS ECONÓMICOS"/>
    <s v="2.2 - Agropecuaria, caza, pesca y silvicultura"/>
    <s v="2.2.01 - Agropecuaria"/>
    <s v="2.7 - OBRAS"/>
    <s v="2.7.2 - INFRAESTRUCTURA"/>
    <s v="S"/>
    <s v="04 - RECUPERACION DE LOS RECURSOS NATURALES EN LAS  SUB CUENCAS JAMAO Y VERAGUA"/>
    <s v="10 - FONDO GENERAL"/>
    <s v="09 - ESPAILLAT"/>
    <n v="14131"/>
    <n v="49000000"/>
    <n v="3799158.83"/>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2 - PUBLICIDAD, IMPRESIÓN Y ENCUADERNACIÓN"/>
    <s v="S"/>
    <s v="09 - GESTION DE LA PARTE ALTA Y MEDIA DE LA CUENCA DEL RÍO YAQUE DEL NORTE EN LA VERTIENTE NORTE DE LA CORDILLERA CENTRAL."/>
    <s v="60 - CREDITO EXTERNO"/>
    <s v="99 - MULTIPROVINCIAL"/>
    <n v="14132"/>
    <n v="191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4 - TRANSPORTE Y ALMACENAJE"/>
    <s v="S"/>
    <s v="09 - GESTION DE LA PARTE ALTA Y MEDIA DE LA CUENCA DEL RÍO YAQUE DEL NORTE EN LA VERTIENTE NORTE DE LA CORDILLERA CENTRAL."/>
    <s v="60 - CREDITO EXTERNO"/>
    <s v="99 - MULTIPROVINCIAL"/>
    <n v="14132"/>
    <n v="40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8 - OTROS SERVICIOS NO INCLUIDOS EN CONCEPTOS ANTERIORES"/>
    <s v="S"/>
    <s v="09 - GESTION DE LA PARTE ALTA Y MEDIA DE LA CUENCA DEL RÍO YAQUE DEL NORTE EN LA VERTIENTE NORTE DE LA CORDILLERA CENTRAL."/>
    <s v="60 - CREDITO EXTERNO"/>
    <s v="99 - MULTIPROVINCIAL"/>
    <n v="14132"/>
    <n v="479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7 - COMBUSTIBLES, LUBRICANTES, PRODUCTOS QUÍMICOS Y CONEXOS"/>
    <s v="S"/>
    <s v="09 - GESTION DE LA PARTE ALTA Y MEDIA DE LA CUENCA DEL RÍO YAQUE DEL NORTE EN LA VERTIENTE NORTE DE LA CORDILLERA CENTRAL."/>
    <s v="60 - CREDITO EXTERNO"/>
    <s v="99 - MULTIPROVINCIAL"/>
    <n v="14132"/>
    <n v="7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10 - FONDO GENERAL"/>
    <s v="99 - MULTIPROVINCIAL"/>
    <s v="(en blanco)"/>
    <n v="300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60 - CREDITO EXTERNO"/>
    <s v="99 - MULTIPROVINCIAL"/>
    <s v="(en blanco)"/>
    <n v="203011889"/>
    <n v="0"/>
  </r>
  <r>
    <s v="2026"/>
    <x v="0"/>
    <x v="0"/>
    <x v="1"/>
    <x v="6"/>
    <s v="2 - Poder Ejecutivo"/>
    <s v="0210 - MINISTERIO DE AGRICULTURA"/>
    <s v="0001 - MINISTERIO DE AGRICULTURA"/>
    <s v="4 - SERVICIOS SOCIALES"/>
    <s v="4.1 - Vivienda y servicios comunitarios"/>
    <s v="4.1.03 - Abastecimiento de agua potable"/>
    <s v="2.7 - OBRAS"/>
    <s v="2.7.2 - INFRAESTRUCTURA"/>
    <s v="N"/>
    <s v="00 - N/A"/>
    <s v="10 - FONDO GENERAL"/>
    <s v="99 - MULTIPROVINCIAL"/>
    <s v="(en blanco)"/>
    <n v="100000"/>
    <n v="5575.5"/>
  </r>
  <r>
    <s v="2026"/>
    <x v="0"/>
    <x v="0"/>
    <x v="1"/>
    <x v="6"/>
    <s v="2 - Poder Ejecutivo"/>
    <s v="0210 - MINISTERIO DE AGRICULTURA"/>
    <s v="0002 - DIRECCION GENERAL DE GANADERIA"/>
    <s v="2 - SERVICIOS ECONÓMICOS"/>
    <s v="2.2 - Agropecuaria, caza, pesca y silvicultura"/>
    <s v="2.2.01 - Agropecuaria"/>
    <s v="2.1 - REMUNERACIONES Y CONTRIBUCIONES"/>
    <s v="2.1.1 - REMUNERACIONES"/>
    <s v="S"/>
    <s v="02 - FORTALECIMIENTO DE LA CRIANZA OVICAPRINA EN LA REGIÓN FRONTERIZA DE LA RD"/>
    <s v="10 - FONDO GENERAL"/>
    <s v="99 - MULTIPROVINCIAL"/>
    <n v="14199"/>
    <n v="2028000"/>
    <n v="757000"/>
  </r>
  <r>
    <s v="2026"/>
    <x v="0"/>
    <x v="0"/>
    <x v="1"/>
    <x v="6"/>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S"/>
    <s v="02 - FORTALECIMIENTO DE LA CRIANZA OVICAPRINA EN LA REGIÓN FRONTERIZA DE LA RD"/>
    <s v="10 - FONDO GENERAL"/>
    <s v="99 - MULTIPROVINCIAL"/>
    <n v="14199"/>
    <n v="24008"/>
    <n v="116502.29999999999"/>
  </r>
  <r>
    <s v="2026"/>
    <x v="0"/>
    <x v="0"/>
    <x v="1"/>
    <x v="6"/>
    <s v="2 - Poder Ejecutivo"/>
    <s v="0210 - MINISTERIO DE AGRICULTURA"/>
    <s v="0002 - DIRECCION GENERAL DE GANADERIA"/>
    <s v="2 - SERVICIOS ECONÓMICOS"/>
    <s v="2.2 - Agropecuaria, caza, pesca y silvicultura"/>
    <s v="2.2.01 - Agropecuaria"/>
    <s v="2.2 - CONTRATACIÓN DE SERVICIOS"/>
    <s v="2.2.3 - VIÁTICOS"/>
    <s v="S"/>
    <s v="02 - FORTALECIMIENTO DE LA CRIANZA OVICAPRINA EN LA REGIÓN FRONTERIZA DE LA RD"/>
    <s v="10 - FONDO GENERAL"/>
    <s v="99 - MULTIPROVINCIAL"/>
    <n v="14199"/>
    <n v="250000"/>
    <n v="138475"/>
  </r>
  <r>
    <s v="2026"/>
    <x v="0"/>
    <x v="0"/>
    <x v="1"/>
    <x v="6"/>
    <s v="2 - Poder Ejecutivo"/>
    <s v="0210 - MINISTERIO DE AGRICULTURA"/>
    <s v="0002 - DIRECCION GENERAL DE GANADERIA"/>
    <s v="2 - SERVICIOS ECONÓMICOS"/>
    <s v="2.2 - Agropecuaria, caza, pesca y silvicultura"/>
    <s v="2.2.01 - Agropecuaria"/>
    <s v="2.3 - MATERIALES Y SUMINISTROS"/>
    <s v="2.3.1 - ALIMENTOS Y PRODUCTOS AGROFORESTALES"/>
    <s v="S"/>
    <s v="02 - FORTALECIMIENTO DE LA CRIANZA OVICAPRINA EN LA REGIÓN FRONTERIZA DE LA RD"/>
    <s v="10 - FONDO GENERAL"/>
    <s v="99 - MULTIPROVINCIAL"/>
    <n v="14199"/>
    <n v="390000"/>
    <n v="313200"/>
  </r>
  <r>
    <s v="2026"/>
    <x v="0"/>
    <x v="0"/>
    <x v="1"/>
    <x v="6"/>
    <s v="2 - Poder Ejecutivo"/>
    <s v="0210 - MINISTERIO DE AGRICULTURA"/>
    <s v="0002 - DIRECCION GENERAL DE GANADERIA"/>
    <s v="2 - SERVICIOS ECONÓMICOS"/>
    <s v="2.2 - Agropecuaria, caza, pesca y silvicultura"/>
    <s v="2.2.01 - Agropecuaria"/>
    <s v="2.3 - MATERIALES Y SUMINISTROS"/>
    <s v="2.3.4 - PRODUCTOS FARMACÉUTICOS"/>
    <s v="S"/>
    <s v="02 - FORTALECIMIENTO DE LA CRIANZA OVICAPRINA EN LA REGIÓN FRONTERIZA DE LA RD"/>
    <s v="10 - FONDO GENERAL"/>
    <s v="99 - MULTIPROVINCIAL"/>
    <n v="14199"/>
    <n v="420000"/>
    <n v="0"/>
  </r>
  <r>
    <s v="2026"/>
    <x v="0"/>
    <x v="0"/>
    <x v="1"/>
    <x v="6"/>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S"/>
    <s v="02 - FORTALECIMIENTO DE LA CRIANZA OVICAPRINA EN LA REGIÓN FRONTERIZA DE LA RD"/>
    <s v="10 - FONDO GENERAL"/>
    <s v="99 - MULTIPROVINCIAL"/>
    <n v="14199"/>
    <n v="810000"/>
    <n v="0"/>
  </r>
  <r>
    <s v="2026"/>
    <x v="0"/>
    <x v="0"/>
    <x v="1"/>
    <x v="6"/>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S"/>
    <s v="02 - FORTALECIMIENTO DE LA CRIANZA OVICAPRINA EN LA REGIÓN FRONTERIZA DE LA RD"/>
    <s v="10 - FONDO GENERAL"/>
    <s v="99 - MULTIPROVINCIAL"/>
    <n v="14199"/>
    <n v="547000"/>
    <n v="219291.75999999998"/>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S"/>
    <s v="01 - NORMALIZACIÓN DE LOS PROCESADORES LÁCTEOS DE LA REPÚBLICA DOMINICANA"/>
    <s v="10 - FONDO GENERAL"/>
    <s v="99 - MULTIPROVINCIAL"/>
    <n v="16849"/>
    <n v="7905293"/>
    <n v="2835000"/>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S"/>
    <s v="01 - NORMALIZACIÓN DE LOS PROCESADORES LÁCTEOS DE LA REPÚBLICA DOMINICANA"/>
    <s v="10 - FONDO GENERAL"/>
    <s v="99 - MULTIPROVINCIAL"/>
    <n v="16849"/>
    <n v="720000"/>
    <n v="433471.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S"/>
    <s v="01 - NORMALIZACIÓN DE LOS PROCESADORES LÁCTEOS DE LA REPÚBLICA DOMINICANA"/>
    <s v="10 - FONDO GENERAL"/>
    <s v="99 - MULTIPROVINCIAL"/>
    <n v="16849"/>
    <n v="22295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2 - PUBLICIDAD, IMPRESIÓN Y ENCUADERNACIÓN"/>
    <s v="S"/>
    <s v="01 - NORMALIZACIÓN DE LOS PROCESADORES LÁCTEOS DE LA REPÚBLICA DOMINICANA"/>
    <s v="10 - FONDO GENERAL"/>
    <s v="99 - MULTIPROVINCIAL"/>
    <n v="16849"/>
    <n v="3905500"/>
    <n v="428834.7"/>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S"/>
    <s v="01 - NORMALIZACIÓN DE LOS PROCESADORES LÁCTEOS DE LA REPÚBLICA DOMINICANA"/>
    <s v="10 - FONDO GENERAL"/>
    <s v="99 - MULTIPROVINCIAL"/>
    <n v="16849"/>
    <n v="150000"/>
    <n v="43574.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S"/>
    <s v="01 - NORMALIZACIÓN DE LOS PROCESADORES LÁCTEOS DE LA REPÚBLICA DOMINICANA"/>
    <s v="10 - FONDO GENERAL"/>
    <s v="99 - MULTIPROVINCIAL"/>
    <n v="16849"/>
    <n v="6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5 - ALQUILERES Y RENTAS"/>
    <s v="S"/>
    <s v="01 - NORMALIZACIÓN DE LOS PROCESADORES LÁCTEOS DE LA REPÚBLICA DOMINICANA"/>
    <s v="10 - FONDO GENERAL"/>
    <s v="99 - MULTIPROVINCIAL"/>
    <n v="16849"/>
    <n v="285000"/>
    <n v="284270.79000000004"/>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S"/>
    <s v="01 - NORMALIZACIÓN DE LOS PROCESADORES LÁCTEOS DE LA REPÚBLICA DOMINICANA"/>
    <s v="10 - FONDO GENERAL"/>
    <s v="99 - MULTIPROVINCIAL"/>
    <n v="16849"/>
    <n v="32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S"/>
    <s v="01 - NORMALIZACIÓN DE LOS PROCESADORES LÁCTEOS DE LA REPÚBLICA DOMINICANA"/>
    <s v="10 - FONDO GENERAL"/>
    <s v="99 - MULTIPROVINCIAL"/>
    <n v="16849"/>
    <n v="180000"/>
    <n v="4073183.96"/>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S"/>
    <s v="01 - NORMALIZACIÓN DE LOS PROCESADORES LÁCTEOS DE LA REPÚBLICA DOMINICANA"/>
    <s v="10 - FONDO GENERAL"/>
    <s v="99 - MULTIPROVINCIAL"/>
    <n v="16849"/>
    <n v="8985050"/>
    <n v="1759999.2799999998"/>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S"/>
    <s v="01 - NORMALIZACIÓN DE LOS PROCESADORES LÁCTEOS DE LA REPÚBLICA DOMINICANA"/>
    <s v="10 - FONDO GENERAL"/>
    <s v="99 - MULTIPROVINCIAL"/>
    <n v="16849"/>
    <n v="360000"/>
    <n v="245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3 - PAPEL, CARTÓN E IMPRESOS"/>
    <s v="S"/>
    <s v="01 - NORMALIZACIÓN DE LOS PROCESADORES LÁCTEOS DE LA REPÚBLICA DOMINICANA"/>
    <s v="10 - FONDO GENERAL"/>
    <s v="99 - MULTIPROVINCIAL"/>
    <n v="16849"/>
    <n v="73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S"/>
    <s v="01 - NORMALIZACIÓN DE LOS PROCESADORES LÁCTEOS DE LA REPÚBLICA DOMINICANA"/>
    <s v="10 - FONDO GENERAL"/>
    <s v="99 - MULTIPROVINCIAL"/>
    <n v="16849"/>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S"/>
    <s v="01 - NORMALIZACIÓN DE LOS PROCESADORES LÁCTEOS DE LA REPÚBLICA DOMINICANA"/>
    <s v="10 - FONDO GENERAL"/>
    <s v="99 - MULTIPROVINCIAL"/>
    <n v="16849"/>
    <n v="276391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S"/>
    <s v="01 - NORMALIZACIÓN DE LOS PROCESADORES LÁCTEOS DE LA REPÚBLICA DOMINICANA"/>
    <s v="10 - FONDO GENERAL"/>
    <s v="99 - MULTIPROVINCIAL"/>
    <n v="16849"/>
    <n v="1604880"/>
    <n v="306991.7"/>
  </r>
  <r>
    <s v="2026"/>
    <x v="0"/>
    <x v="0"/>
    <x v="1"/>
    <x v="6"/>
    <s v="2 - Poder Ejecutivo"/>
    <s v="0211 - MINISTERIO DE OBRAS PÚBLICAS Y COMUNICACIONES"/>
    <s v="0001 - MINISTERIO DE OBRAS PUBLICAS Y COMUNICACIONES"/>
    <s v="1 - SERVICIOS  GENERALES"/>
    <s v="1.1 - Administración general"/>
    <s v="1.1.01 - Órganos ejecutivos y legislativos"/>
    <s v="2.7 - OBRAS"/>
    <s v="2.7.2 - INFRAESTRUCTURA"/>
    <s v="S"/>
    <s v="49 - RECONSTRUCCIÓN CARRETERA LA PALMITA-LA JAIBA-GUALETE-ESTERO HONDO, MUNICIPIO VILLA ISABELA, PROVINVCIA PUERTO PLATA"/>
    <s v="10 - FONDO GENERAL"/>
    <s v="18 - PUERTO PLATA"/>
    <n v="16938"/>
    <n v="56869436"/>
    <n v="0"/>
  </r>
  <r>
    <s v="2026"/>
    <x v="0"/>
    <x v="0"/>
    <x v="1"/>
    <x v="6"/>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2 - INFRAESTRUCTURA"/>
    <s v="S"/>
    <s v="74 - REMODELACIÓN  DE EDIFICIO SEDE CENTRAL DEL MINISTERIO DE OBRAS, PÚBLICAS Y COMUNICACIONES (MOPC), DISTRITO NACIONAL"/>
    <s v="10 - FONDO GENERAL"/>
    <s v="01 - DISTRITO NACIONAL"/>
    <n v="16152"/>
    <n v="254306292"/>
    <n v="0"/>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01 - RECONSTRUCCIÓN INFRAESTRUCTURAS DE PUENTES PARA MEJORAR LA RESILIENCIA CLIMÁTICA EN REPÚBLICA DOMINICANA."/>
    <s v="60 - CREDITO EXTERNO"/>
    <s v="29 - MONTE PLATA"/>
    <n v="16876"/>
    <n v="0"/>
    <n v="170660"/>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11 - REHABILITACIÓN  Y MANTENIMIENTO DE CARRETERAS  (117 KM) Y CAMINOS VECINALES (884 KM) A NIVEL NACIONAL"/>
    <s v="60 - CREDITO EXTERNO"/>
    <s v="29 - MONTE PLATA"/>
    <n v="15015"/>
    <n v="50000000"/>
    <n v="24147215.699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46 - RECONSTRUCCIÓN INFRAESTRUCTURAS DE PUENTES PARA MEJORAR LA RESILIENCIA CLIMÁTICA EN REPÚBLICA DOMINICANA."/>
    <s v="60 - CREDITO EXTERNO"/>
    <s v="29 - MONTE PLATA"/>
    <n v="16876"/>
    <n v="21589762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1 - RECONSTRUCCIÓN DE LA INFRAESTRUCTURA VIAL URBANA DEL MUNICIPIO SANTA BÁRBARA DE SAMANÁ, PROVINCIA SAMANÁ"/>
    <s v="10 - FONDO GENERAL"/>
    <s v="20 - SAMANA"/>
    <n v="15340"/>
    <n v="113833348"/>
    <n v="112834611.29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2 - RECONSTRUCCIÓN  DE LA INFRAESTRUCTURA VIAL URBANA DEL MUNICIPIO SANTO DOMINGO ESTE"/>
    <s v="10 - FONDO GENERAL"/>
    <s v="32 - SANTO DOMINGO"/>
    <n v="15347"/>
    <n v="3078423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3 - RECONSTRUCCIÓN DE LA INFRAESTRUCTURA VIAL URBANA DEL MUNICIPIO JAQUIMEYES, PROVINCIA BARAHONA"/>
    <s v="10 - FONDO GENERAL"/>
    <s v="04 - BARAHONA"/>
    <n v="15386"/>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4 - RECONSTRUCCIÓN DE LA INFRAESTRUCTURA VIAL URBANA DEL MUNICIPIO LA CIENAGA, PROVINCIA BARAHONA"/>
    <s v="10 - FONDO GENERAL"/>
    <s v="04 - BARAHONA"/>
    <n v="15387"/>
    <n v="21300000"/>
    <n v="21193605.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5 - RECONSTRUCCIÓN DE LA INFRAESTRUCTURA VIAL URBANA DEL MUNICIPIO DE VILLA JARAGUA, PROVINCIA BAHORUCO"/>
    <s v="10 - FONDO GENERAL"/>
    <s v="03 - BAHORUCO"/>
    <n v="15388"/>
    <n v="600001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6 - RECONSTRUCCIÓN DE LA INFRAESTRUCTURA VIAL URBANA DEL MUNICIPIO DE GALVAN, PROVINCIA BAHORUCO"/>
    <s v="10 - FONDO GENERAL"/>
    <s v="03 - BAHORUCO"/>
    <n v="15389"/>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7 - RECONSTRUCCIÓN DE LA INFRAESTRUCTURA VIAL URBANA DEL MUNICIPIO BANICA, PROVINCIA ELIAS PIÑA"/>
    <s v="10 - FONDO GENERAL"/>
    <s v="07 - ELIAS PINA"/>
    <n v="1539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8 - RECONSTRUCCIÓN DE LA INFRAESTRUCTURA VIAL URBANA DEL MUNICIPIO EL LLANO, PROVINCIA ELIAS PIÑA"/>
    <s v="10 - FONDO GENERAL"/>
    <s v="07 - ELIAS PINA"/>
    <n v="15391"/>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9 - RECONSTRUCCIÓN DE LA INFRAESTRUCTURA VIAL URBANA DEL MUNICIPIO EL PINO, PROVINCIA DAJABÓN"/>
    <s v="10 - FONDO GENERAL"/>
    <s v="05 - DAJABON"/>
    <n v="15392"/>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0 - RECONSTRUCCIÓN DE LA INFRAESTRUCTURA VIAL URBANA DEL MUNICIPIO RIO SAN JUAN PROVINCIA MARÍA TRINIDAD SÁNCHEZ"/>
    <s v="10 - FONDO GENERAL"/>
    <s v="14 - MARIA TRINIDAD SANCHEZ"/>
    <n v="15393"/>
    <n v="301607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1 - RECONSTRUCCIÓN DE LA INFRAESTRUCTURA VIAL URBANA DEL MUNICIPIO LOMA DE CABRERA, PROVINCIA DAJABÓN"/>
    <s v="10 - FONDO GENERAL"/>
    <s v="05 - DAJABON"/>
    <n v="15394"/>
    <n v="10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2 - RECONSTRUCCIÓN DE LA INFRAESTRUCTURA VIAL URBANA DEL MUNICIPIO SÁNCHEZ, PROVINCIA SAMANÁ"/>
    <s v="10 - FONDO GENERAL"/>
    <s v="20 - SAMANA"/>
    <n v="15395"/>
    <n v="12000046"/>
    <n v="11952477.3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3 - RECONSTRUCCIÓN DE LA INFRAESTRUCTURA VIAL URBANA DEL MUNICIPIO PARTIDO, PROVINCIA DAJABÓN"/>
    <s v="10 - FONDO GENERAL"/>
    <s v="05 - DAJABON"/>
    <n v="15396"/>
    <n v="30211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4 - RECONSTRUCCIÓN DE LA INFRAESTRUCTURA VIAL URBANA DEL MUNICIPIO RESTAURACIÓN, PROVINCIA DAJABÓN"/>
    <s v="10 - FONDO GENERAL"/>
    <s v="05 - DAJABON"/>
    <n v="15397"/>
    <n v="451537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5 - RECONSTRUCCIÓN DE LA INFRAESTRUCTURA VIAL URBANA DEL MUNICIPIO EL VALLE, PROVINCIA HATO MAYOR"/>
    <s v="10 - FONDO GENERAL"/>
    <s v="30 - HATO MAYOR"/>
    <n v="15398"/>
    <n v="15000005"/>
    <n v="1483111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6 - RECONSTRUCCIÓN DE LA INFRAESTRUCTURA VIAL URBANA DEL MUNICIPIO DE SABANA LA MAR, PROVINCIA HATO MAYOR"/>
    <s v="10 - FONDO GENERAL"/>
    <s v="30 - HATO MAYOR"/>
    <n v="15401"/>
    <n v="30005848"/>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7 - RECONSTRUCCIÓN DE LA INFRAESTRUCTURA VIAL URBANA DEL MUNICIPIO LAS MATAS DE SANTA CRUZ, PROVINCIA MONTE CRISTI"/>
    <s v="10 - FONDO GENERAL"/>
    <s v="15 - MONTE CRISTI"/>
    <n v="15402"/>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8 - RECONSTRUCCIÓN DE LA INFRAESTRUCTURA VIAL URBANA DEL MUNICIPIO VALLEJUELO, PROVINCIA SAN JUAN"/>
    <s v="10 - FONDO GENERAL"/>
    <s v="22 - SAN JUAN"/>
    <n v="15403"/>
    <n v="6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9 - RECONSTRUCCIÓN DE LA INFRAESTRUCTURA VIAL URBANA DEL MUNICIPIO LAS MATAS DE FARFÁN, PROVINCIA SAN JUAN."/>
    <s v="10 - FONDO GENERAL"/>
    <s v="22 - SAN JUAN"/>
    <n v="15404"/>
    <n v="1950108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0 - RECONSTRUCCIÓN DE LA INFRAESTRUCTURA VIAL URBANA DEL MUNICIPIO TAMBORIL, PROVINCIA SANTIAGO"/>
    <s v="10 - FONDO GENERAL"/>
    <s v="25 - SANTIAGO"/>
    <n v="15405"/>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1 - RECONSTRUCCIÓN DE LA INFRAESTRUCTURA VIAL URBANA DEL MUNICIPIO PUÑAL, PROVINCIA SANTIAGO"/>
    <s v="10 - FONDO GENERAL"/>
    <s v="25 - SANTIAGO"/>
    <n v="15406"/>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2 - RECONSTRUCCIÓN DE LA INFRAESTRUCTURA VIAL URBANA DEL MUNICIPIO VILLA GONZÁLEZ, PROVINCIA SANTIAGO"/>
    <s v="10 - FONDO GENERAL"/>
    <s v="25 - SANTIAGO"/>
    <n v="15407"/>
    <n v="22500000"/>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4 - RECONSTRUCCIÓN DE LA INFRAESTRUCTURA VIAL URBANA DEL MUNICIPIO VILLA MONTELLANO, PROVINCIA PUERTO PLATA"/>
    <s v="10 - FONDO GENERAL"/>
    <s v="18 - PUERTO PLATA"/>
    <n v="15802"/>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5 - RECONSTRUCCIÓN DE LA INFRAESTRUCTURA VIAL URBANA DEL MUNICIPIO GASPAR HERNANDEZ, PROVINCIA ESPAILLAT"/>
    <s v="10 - FONDO GENERAL"/>
    <s v="09 - ESPAILLAT"/>
    <n v="15803"/>
    <n v="15000000"/>
    <n v="14978547.1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CONSTRUCCIÓN DE LA INFRAESTRUCTURA VIAL URBANA DEL MUNICIPIO SAN VICTOR, PROVINCIA ESPAILLAT"/>
    <s v="10 - FONDO GENERAL"/>
    <s v="09 - ESPAILLAT"/>
    <n v="15804"/>
    <n v="21000000"/>
    <n v="20999960.6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HABILITACIÓN DE LA INFRAESTRUCTURA VIAL URBANA DEL MUNICIPIO DE FUNDACION, PROVINCIA BARAHONA"/>
    <s v="10 - FONDO GENERAL"/>
    <s v="04 - BARAHONA"/>
    <n v="15072"/>
    <n v="601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7 - RECONSTRUCCIÓN DE LA INFRAESTRUCTURA VIAL URBANA DEL MUNICIPIO LAS GUARANAS, PROVINCIA DUARTE"/>
    <s v="10 - FONDO GENERAL"/>
    <s v="06 - DUARTE"/>
    <n v="15805"/>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DE VICENTE NOBLE, PROVINCIA BARAHONA"/>
    <s v="10 - FONDO GENERAL"/>
    <s v="04 - BARAHONA"/>
    <n v="15073"/>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PIMENTEL, PROVINCIA DUARTE"/>
    <s v="10 - FONDO GENERAL"/>
    <s v="06 - DUARTE"/>
    <n v="15806"/>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9 - RECONSTRUCCIÓN DE LA INFRAESTRUCTURA VIAL URBANA DEL MUNICIPIO BISONÓ, PROVINCIA SANTIAGO"/>
    <s v="10 - FONDO GENERAL"/>
    <s v="25 - SANTIAGO"/>
    <n v="15807"/>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0 - RECONSTRUCCIÓN DE LA INFRAESTRUCTURA VIAL URBANA DEL MUNICIPIO LICEY AL MEDIO, PROVINCIA SANTIAGO"/>
    <s v="10 - FONDO GENERAL"/>
    <s v="25 - SANTIAGO"/>
    <n v="15808"/>
    <n v="15000000"/>
    <n v="149098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 LA CIRCUNSCRIPCIÓN 2 DEL DISTRITO NACIONAL"/>
    <s v="10 - FONDO GENERAL"/>
    <s v="01 - DISTRITO NACIONAL"/>
    <n v="15074"/>
    <n v="105000006"/>
    <n v="69256608.95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L MUNICIPIO JÁNICO, PROVINCIA SANTIAGO"/>
    <s v="10 - FONDO GENERAL"/>
    <s v="25 - SANTIAGO"/>
    <n v="15809"/>
    <n v="30000000"/>
    <n v="2857564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2 - RECONSTRUCCIÓN DE LA INFRAESTRUCTURA VIAL URBANA DEL MUNICIPIO MONCIÓN, PROVINCIA SANTIAGO RODRÍGUEZ"/>
    <s v="10 - FONDO GENERAL"/>
    <s v="26 - SANTIAGO RODRIGUEZ"/>
    <n v="1581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3 - RECONSTRUCCIÓN DE LA INFRAESTRUCTURA VIAL URBANA DEL MUNICIPIO SABANA IGLESIA, PROVINCIA SANTIAGO"/>
    <s v="10 - FONDO GENERAL"/>
    <s v="25 - SANTIAGO"/>
    <n v="15811"/>
    <n v="9000000"/>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4 - RECONSTRUCCIÓN DE LA INFRAESTRUCTURA VIAL URBANA DEL MUNICIPIO VILLA LOS ALMÁCIGOS, PROVINCIA SANTIAGO RODRÍGUEZ"/>
    <s v="10 - FONDO GENERAL"/>
    <s v="26 - SANTIAGO RODRIGUEZ"/>
    <n v="15812"/>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5 - RECONSTRUCCIÓN DE LA INFRAESTRUCTURA VIAL URBANA DEL MUNICIPIO SAN JOSE DE OCOA, PROVINCIA SAN JOSE DE OCOA"/>
    <s v="10 - FONDO GENERAL"/>
    <s v="31 - SAN JOSE DE OCOA"/>
    <n v="15813"/>
    <n v="60000000"/>
    <n v="47809909.2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6 - RECONSTRUCCIÓN DE LA INFRAESTRUCTURA VIAL URBANA DEL MUNICIPIO GUAYABAL, PROVINCIA AZUA"/>
    <s v="10 - FONDO GENERAL"/>
    <s v="02 - AZUA"/>
    <n v="15814"/>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7 - RECONSTRUCCIÓN DE LA INFRAESTRUCTURA VIAL URBANA DEL MUNICIPIO OVIEDO, PROVINCIA PEDERNALES"/>
    <s v="10 - FONDO GENERAL"/>
    <s v="16 - PEDERNALES"/>
    <n v="15815"/>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8 - RECONSTRUCCIÓN DE LA INFRAESTRUCTURA VIAL URBANA DEL MUNICIPIO LA DESCUBIERTA, PROVINCIA INDEPENDENCIA"/>
    <s v="10 - FONDO GENERAL"/>
    <s v="10 - INDEPENDENCIA"/>
    <n v="15816"/>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INFRAESTRUCTURA VIAL URBANA DEL MUNICIPIO SANTA CRUZ DE BARAHONA, PROVINCIA BARAHONA"/>
    <s v="10 - FONDO GENERAL"/>
    <s v="04 - BARAHONA"/>
    <n v="15028"/>
    <n v="30000000"/>
    <n v="2954107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LA INFRAESTRUCTURA VIAL URBANA DEL MUNICIPIO ESTEBANIA, PROVINCIA AZUA"/>
    <s v="10 - FONDO GENERAL"/>
    <s v="02 - AZUA"/>
    <n v="15817"/>
    <n v="453913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DE SALCEDO, PROVINCIA HERMANAS MIRABAL"/>
    <s v="10 - FONDO GENERAL"/>
    <s v="19 - HERMANAS MIRABAL"/>
    <n v="15029"/>
    <n v="12000000"/>
    <n v="11024515.06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SABANA YEGUA, PROVINCIA AZUA."/>
    <s v="10 - FONDO GENERAL"/>
    <s v="02 - AZUA"/>
    <n v="15818"/>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LOS HIDALGOS DE LA PROVINCIA PUERTO PLATA"/>
    <s v="10 - FONDO GENERAL"/>
    <s v="18 - PUERTO PLATA"/>
    <n v="15030"/>
    <n v="250667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PUEBLO VIEJO, PROVINCIA AZUA"/>
    <s v="10 - FONDO GENERAL"/>
    <s v="02 - AZUA"/>
    <n v="15819"/>
    <n v="311294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DE MAO, PROVINCIA VALVERDE"/>
    <s v="10 - FONDO GENERAL"/>
    <s v="27 - VALVERDE"/>
    <n v="15031"/>
    <n v="10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PERALTA, PROVINCIA AZUA"/>
    <s v="10 - FONDO GENERAL"/>
    <s v="02 - AZUA"/>
    <n v="1582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DE POLO, PROVINCIA BARAHONA"/>
    <s v="10 - FONDO GENERAL"/>
    <s v="04 - BARAHONA"/>
    <n v="15032"/>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TÁBARA ARRIBA, PROVINCIA AZUA"/>
    <s v="10 - FONDO GENERAL"/>
    <s v="02 - AZUA"/>
    <n v="1582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EL CERCADO, PROVINCIA SAN JUAN"/>
    <s v="10 - FONDO GENERAL"/>
    <s v="22 - SAN JUAN"/>
    <n v="15822"/>
    <n v="12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DE ENRIQUILLO, PROVINCIA BARAHONA"/>
    <s v="10 - FONDO GENERAL"/>
    <s v="04 - BARAHONA"/>
    <n v="15033"/>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INFRAESTRUCTURA VIAL URBANA DEL MUNICIPIO JIMANI, PROVINCIA INDEPENDENCIA"/>
    <s v="10 - FONDO GENERAL"/>
    <s v="10 - INDEPENDENCIA"/>
    <n v="15034"/>
    <n v="92831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LA INFRAESTRUCTURA VIAL URBANA DEL MUNICIPIO JUAN DE HERRERA, PROVINCIA SAN JUAN"/>
    <s v="10 - FONDO GENERAL"/>
    <s v="22 - SAN JUAN"/>
    <n v="15823"/>
    <n v="6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6 - RECONSTRUCCIÓN DE LA INFRAESTRUCTURA VIAL URBANA DEL MUNICIPIO CONSTANZA, PROVINCIA LA VEGA"/>
    <s v="10 - FONDO GENERAL"/>
    <s v="13 - LA VEGA"/>
    <n v="15932"/>
    <n v="90005234"/>
    <n v="89156301.06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DE MONTE PLATA, PROVINCIA MONTE PLATA"/>
    <s v="10 - FONDO GENERAL"/>
    <s v="29 - MONTE PLATA"/>
    <n v="15036"/>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MAIMÓN, PROVINCIA MONSEÑOR NOUEL"/>
    <s v="10 - FONDO GENERAL"/>
    <s v="28 - MONSENOR NOUEL"/>
    <n v="15933"/>
    <n v="7500035"/>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8 - RECONSTRUCCIÓN DE LA INFRAESTRUCTURA VIAL URBANA DEL MUNICIPIO PIEDRA BLANCA, PROVINCIA MONSEÑOR NOUEL"/>
    <s v="10 - FONDO GENERAL"/>
    <s v="28 - MONSENOR NOUEL"/>
    <n v="15934"/>
    <n v="22500001"/>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DE SAN CRISTÓBAL, PROVINCIA SAN CRISTÓBAL"/>
    <s v="10 - FONDO GENERAL"/>
    <s v="21 - SAN CRISTOBAL"/>
    <n v="15053"/>
    <n v="195820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QUISQUEYA, PROVINCIA SAN PEDRO DE MACORÍS"/>
    <s v="10 - FONDO GENERAL"/>
    <s v="23 - SAN PEDRO DE MACORIS"/>
    <n v="15935"/>
    <n v="7375859"/>
    <n v="7337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ALTAMIRA, PROVINCIA PUERTO PLATA"/>
    <s v="10 - FONDO GENERAL"/>
    <s v="18 - PUERTO PLATA"/>
    <n v="15054"/>
    <n v="915451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JIMA ABAJO, PROVINCIA LA VEGA"/>
    <s v="10 - FONDO GENERAL"/>
    <s v="13 - LA VEGA"/>
    <n v="15936"/>
    <n v="19068472"/>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DE HIGUEY, PROVINCIA LA ALTAGRACIA"/>
    <s v="10 - FONDO GENERAL"/>
    <s v="11 - LA ALTAGRACIA"/>
    <n v="15055"/>
    <n v="1509490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RAMÓN SANTANA, PROVINCIA SAN PEDRO DE MACORÍS."/>
    <s v="10 - FONDO GENERAL"/>
    <s v="23 - SAN PEDRO DE MACORIS"/>
    <n v="15937"/>
    <n v="7521083"/>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SAN PEDRO DE MACORÍS, PROVINCIA SAN PEDRO DE MACORIS"/>
    <s v="10 - FONDO GENERAL"/>
    <s v="23 - SAN PEDRO DE MACORIS"/>
    <n v="15056"/>
    <n v="161548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FANTINO, PROVINCIA SÁNCHEZ RAMÍREZ"/>
    <s v="10 - FONDO GENERAL"/>
    <s v="24 - SANCHEZ RAMIREZ"/>
    <n v="15938"/>
    <n v="10523690"/>
    <n v="1041820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DE CABRAL, PROVINCIA BARAHONA"/>
    <s v="10 - FONDO GENERAL"/>
    <s v="04 - BARAHONA"/>
    <n v="15057"/>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PERALVILLO, PROVINCIA MONTE PLATA"/>
    <s v="10 - FONDO GENERAL"/>
    <s v="29 - MONTE PLATA"/>
    <n v="15939"/>
    <n v="15000389"/>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 SAN JUAN DE LA MAGUANA, PROVINCIA SAN JUAN"/>
    <s v="10 - FONDO GENERAL"/>
    <s v="22 - SAN JUAN"/>
    <n v="15058"/>
    <n v="2700000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L MUNICIPIO SABANA GRANDE DE BOYÁ, PROVINCIA MONTE PLATA"/>
    <s v="10 - FONDO GENERAL"/>
    <s v="29 - MONTE PLATA"/>
    <n v="15940"/>
    <n v="601939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LAGUNA SALADA, PROVINCIA VALVERDE."/>
    <s v="10 - FONDO GENERAL"/>
    <s v="27 - VALVERDE"/>
    <n v="15059"/>
    <n v="3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YAMASÁ, PROVINCIA MONTE PLATA"/>
    <s v="10 - FONDO GENERAL"/>
    <s v="29 - MONTE PLATA"/>
    <n v="15941"/>
    <n v="1500018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6 - RECONSTRUCCIÓN DE LA INFRAESTRUCTURA VIAL URBANA DEL MUNICIPIO VILLA LA MATA, PROVINCIA SANCHEZ RAMIREZ"/>
    <s v="10 - FONDO GENERAL"/>
    <s v="24 - SANCHEZ RAMIREZ"/>
    <n v="15942"/>
    <n v="1800001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DE MOCA, PROVINCIA ESPAILLAT"/>
    <s v="10 - FONDO GENERAL"/>
    <s v="09 - ESPAILLAT"/>
    <n v="15061"/>
    <n v="1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NIZAO, PROVINCIA PERAVIA"/>
    <s v="10 - FONDO GENERAL"/>
    <s v="17 - PERAVIA"/>
    <n v="15943"/>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INFRAESTRUCTURA VIAL URBANA DEL MUNICIPIO DE PARAISO, PROVINCIA BARAHONA"/>
    <s v="10 - FONDO GENERAL"/>
    <s v="04 - BARAHONA"/>
    <n v="15062"/>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LA INFRAESTRUCTURA VIAL URBANA DEL MUNICIPIO RANCHO ARRIBA, PROVINCIA SAN JOSE DE OCOA"/>
    <s v="10 - FONDO GENERAL"/>
    <s v="31 - SAN JOSE DE OCOA"/>
    <n v="15944"/>
    <n v="7529780"/>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LAS CHARCAS, PROVINCIA AZUA"/>
    <s v="10 - FONDO GENERAL"/>
    <s v="02 - AZUA"/>
    <n v="15063"/>
    <n v="22500117"/>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SAN GREGORIO DE NIGUA, PROVINCIA SAN CRISTOBAL"/>
    <s v="10 - FONDO GENERAL"/>
    <s v="21 - SAN CRISTOBAL"/>
    <n v="15945"/>
    <n v="9008072"/>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0 - RECONSTRUCCIÓN DE LA INFRAESTRUCTURA VIAL URBANA DEL MUNICIPIO SABANA GRANDE DE PALENQUE, PROVINCIA SAN CRISTÓBAL."/>
    <s v="10 - FONDO GENERAL"/>
    <s v="21 - SAN CRISTOBAL"/>
    <n v="15946"/>
    <n v="9002187"/>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INFRAESTRUCTURA VIAL URBANA DEL MUNICIPIO DE BANÍ, PROVINCIA PERAVIA"/>
    <s v="10 - FONDO GENERAL"/>
    <s v="17 - PERAVIA"/>
    <n v="15065"/>
    <n v="42000001"/>
    <n v="41970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LA INFRAESTRUCTURA VIAL URBANA DEL MUNICIPIO LOS LLANOS, PROVINCIA SAN PEDRO DE MACORÍS"/>
    <s v="10 - FONDO GENERAL"/>
    <s v="23 - SAN PEDRO DE MACORIS"/>
    <n v="15947"/>
    <n v="1552745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INFRAESTRUCTURA VIAL URBANA EN LA CIRCUNSCRIPCIÓN 1 DEL DISTRITO NACIONAL"/>
    <s v="10 - FONDO GENERAL"/>
    <s v="01 - DISTRITO NACIONAL"/>
    <n v="15066"/>
    <n v="317142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LA INFRAESTRUCTURA VIAL URBANA DEL MUNICIPIO VILLA ALTAGRACIA, PROVINCIA SAN CRISTÓBAL"/>
    <s v="10 - FONDO GENERAL"/>
    <s v="21 - SAN CRISTOBAL"/>
    <n v="15948"/>
    <n v="67508243"/>
    <n v="66376749.299999997"/>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BAJOS DE HAINA, PROVINCIA SAN CRISTÓBAL"/>
    <s v="10 - FONDO GENERAL"/>
    <s v="21 - SAN CRISTOBAL"/>
    <n v="15949"/>
    <n v="56562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DE LA ROMANA, PROVINCIA LA ROMANA"/>
    <s v="10 - FONDO GENERAL"/>
    <s v="12 - LA ROMANA"/>
    <n v="15067"/>
    <n v="22501775"/>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LA INFRAESTRUCTURA VIAL URBANA DEL MUNICIPIO GUAYMATE, PROVINCIA LA ROMANA"/>
    <s v="10 - FONDO GENERAL"/>
    <s v="12 - LA ROMANA"/>
    <n v="16081"/>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INFRAESTRUCTURA VIAL URBANA DEL MUNICIPIO ESPERANZA, PROVINCIA VALVERDE"/>
    <s v="10 - FONDO GENERAL"/>
    <s v="27 - VALVERDE"/>
    <n v="15068"/>
    <n v="4200000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5 - RECONSTRUCCIÓN DE INFRAESTRUCTURA VIAL URBANA DEL MUNICIPIO LA VEGA, PROVINCIA LA VEGA"/>
    <s v="10 - FONDO GENERAL"/>
    <s v="13 - LA VEGA"/>
    <n v="15069"/>
    <n v="2999999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INFRAESTRUCTURA VIAL URBANA DEL MUNICIPIO DE SAN FELIPE DE PUERTO PLATA, PROVINCIA PUERTO PLATA"/>
    <s v="10 - FONDO GENERAL"/>
    <s v="18 - PUERTO PLATA"/>
    <n v="15070"/>
    <n v="90000360"/>
    <n v="8996367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LA INFRAESTRUCTURA VIAL URBANA DEL MUNICIPIO SAN RAFAEL DE YUMA, PROVINCIA LA ALTAGRACIA"/>
    <s v="10 - FONDO GENERAL"/>
    <s v="11 - LA ALTAGRACIA"/>
    <n v="16083"/>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INFRAESTRUCTURA VIAL URBANA DEL MUNICIPIO AZUA DE COMPOSTELA, PROVINCIA AZUA"/>
    <s v="10 - FONDO GENERAL"/>
    <s v="02 - AZUA"/>
    <n v="15071"/>
    <n v="2025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LA INFRAESTRUCTURA VIAL URBANA DEL MUNICIPIO EL SEIBO, PROVINCIA EL SEIBO"/>
    <s v="10 - FONDO GENERAL"/>
    <s v="08 - EL SEIBO"/>
    <n v="16084"/>
    <n v="37333332"/>
    <n v="35316595.74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EL PEÑON, PROVINCIA BARAHONA"/>
    <s v="10 - FONDO GENERAL"/>
    <s v="04 - BARAHONA"/>
    <n v="15308"/>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MICHES, PROVINCIA EL SEIBO"/>
    <s v="10 - FONDO GENERAL"/>
    <s v="08 - EL SEIBO"/>
    <n v="16085"/>
    <n v="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DE SABANA LARGA, PROVINCIA SAN JOSÉ DE OCOA"/>
    <s v="10 - FONDO GENERAL"/>
    <s v="31 - SAN JOSE DE OCOA"/>
    <n v="15309"/>
    <n v="750399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YAGUATE, PROVINCIA SAN CRISTÓBAL"/>
    <s v="10 - FONDO GENERAL"/>
    <s v="21 - SAN CRISTOBAL"/>
    <n v="16086"/>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0 - RECONSTRUCCIÓN DE LA INFRAESTRUCTURA VIAL URBANA DEL MUNICIPIO CAYETANO GERMOSEN, PROVINCIA ESPAILLAT"/>
    <s v="10 - FONDO GENERAL"/>
    <s v="09 - ESPAILLAT"/>
    <n v="15310"/>
    <n v="10500000"/>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INFRAESTRUCTURA VIAL URBANA DEL MUNICIPIO CEVICOS, PROVINCIA SÁNCHEZ RAMÍREZ."/>
    <s v="10 - FONDO GENERAL"/>
    <s v="24 - SANCHEZ RAMIREZ"/>
    <n v="16088"/>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LA INFRAESTRUCTURA VIAL URBANA DEL MUNICIPIO BOHECHIO, PROVINCIA SAN JUAN"/>
    <s v="10 - FONDO GENERAL"/>
    <s v="22 - SAN JUAN"/>
    <n v="15311"/>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LAS SALINAS, PROVINCIA BARAHONA"/>
    <s v="10 - FONDO GENERAL"/>
    <s v="04 - BARAHONA"/>
    <n v="16089"/>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SANTO DOMINGO NORTE, PROVINCIA SANTO DOMINGO"/>
    <s v="10 - FONDO GENERAL"/>
    <s v="32 - SANTO DOMINGO"/>
    <n v="15312"/>
    <n v="30000002"/>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CABRERA, PROVINCIA MARÍA TRINIDAD SÁNCHEZ"/>
    <s v="10 - FONDO GENERAL"/>
    <s v="14 - MARIA TRINIDAD SANCHEZ"/>
    <n v="1609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SAN IGNACIO DE SABANETA, PROVINCIA SANTIAGO RODRÍGUEZ"/>
    <s v="10 - FONDO GENERAL"/>
    <s v="26 - SANTIAGO RODRIGUEZ"/>
    <n v="15313"/>
    <n v="4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GUAYACANES, PROVINCIA SAN PEDRO DE MACORÍS."/>
    <s v="10 - FONDO GENERAL"/>
    <s v="23 - SAN PEDRO DE MACORIS"/>
    <n v="15314"/>
    <n v="16458419"/>
    <n v="1606703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TAMAYO, PROVINCIA BAHORUCO"/>
    <s v="10 - FONDO GENERAL"/>
    <s v="03 - BAHORUCO"/>
    <n v="16091"/>
    <n v="75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BAYAGUANA, PROVINCIA MONTE PLATA"/>
    <s v="10 - FONDO GENERAL"/>
    <s v="29 - MONTE PLATA"/>
    <n v="15315"/>
    <n v="16000526"/>
    <n v="1544907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LOS RIOS, PROVINCIA BAHORUCO"/>
    <s v="10 - FONDO GENERAL"/>
    <s v="03 - BAHORUCO"/>
    <n v="16092"/>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CAMBITA GARABITOS, PROVINCIA SAN CRISTÓBAL."/>
    <s v="10 - FONDO GENERAL"/>
    <s v="21 - SAN CRISTOBAL"/>
    <n v="15316"/>
    <n v="3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JUAN SANTIAGO, PROVINCIA DE ELIAS PIÑA"/>
    <s v="10 - FONDO GENERAL"/>
    <s v="07 - ELIAS PINA"/>
    <n v="16093"/>
    <n v="300002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SANTIAGO DE LOS CABALLEROS, PROVINCIA SANTIAGO"/>
    <s v="10 - FONDO GENERAL"/>
    <s v="25 - SANTIAGO"/>
    <n v="15317"/>
    <n v="11576146"/>
    <n v="78071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PEDRO SANTANA, PROVINCIA ELIAS PIÑA"/>
    <s v="10 - FONDO GENERAL"/>
    <s v="07 - ELIAS PINA"/>
    <n v="16094"/>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SAN FERNANDO, PROVINCIA MONTE CRISTI"/>
    <s v="10 - FONDO GENERAL"/>
    <s v="15 - MONTE CRISTI"/>
    <n v="15318"/>
    <n v="10507548"/>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HONDO VALLE, PROVINCIA ELIAS PIÑA"/>
    <s v="10 - FONDO GENERAL"/>
    <s v="07 - ELIAS PINA"/>
    <n v="16095"/>
    <n v="300000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GUAYUBIN, PROVINCIA MONTE CRISTI"/>
    <s v="10 - FONDO GENERAL"/>
    <s v="15 - MONTE CRISTI"/>
    <n v="16096"/>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SANTO DOMINGO OESTE, PROVINCIA SANTO DOMINGO"/>
    <s v="10 - FONDO GENERAL"/>
    <s v="32 - SANTO DOMINGO"/>
    <n v="15319"/>
    <n v="31480514"/>
    <n v="3116738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DAJABON, PROVINCIA DAJABON"/>
    <s v="10 - FONDO GENERAL"/>
    <s v="05 - DAJABON"/>
    <n v="15320"/>
    <n v="577305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EUGENIO MARIA DE HOSTOS, PROVINCIA DUARTE"/>
    <s v="10 - FONDO GENERAL"/>
    <s v="06 - DUARTE"/>
    <n v="16097"/>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 LA CIRCUNSCRIPCIÓN 3 DEL DISTRITO NACIONAL"/>
    <s v="10 - FONDO GENERAL"/>
    <s v="01 - DISTRITO NACIONAL"/>
    <n v="15321"/>
    <n v="45001054"/>
    <n v="4452483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L MUNICIPIO CASTILLO, PROVINCIA DUARTE"/>
    <s v="10 - FONDO GENERAL"/>
    <s v="06 - DUARTE"/>
    <n v="16098"/>
    <n v="15000000"/>
    <n v="6341851.11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IMBERT, PROVINCIA PUERTO PLATA"/>
    <s v="10 - FONDO GENERAL"/>
    <s v="18 - PUERTO PLATA"/>
    <n v="15322"/>
    <n v="600002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LUPERÓN, PROVINCIA PUERTO PLATA"/>
    <s v="10 - FONDO GENERAL"/>
    <s v="18 - PUERTO PLATA"/>
    <n v="16099"/>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BOCA CHICA, PROVINCIA SANTO DOMINGO"/>
    <s v="10 - FONDO GENERAL"/>
    <s v="32 - SANTO DOMINGO"/>
    <n v="15323"/>
    <n v="332332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VILLA RIVA, PROVINCIA DUARTE"/>
    <s v="10 - FONDO GENERAL"/>
    <s v="06 - DUARTE"/>
    <n v="16100"/>
    <n v="22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DE HATO MAYOR DEL REY, PROVINCIA HATO MAYOR"/>
    <s v="10 - FONDO GENERAL"/>
    <s v="30 - HATO MAYOR"/>
    <n v="15324"/>
    <n v="45692450"/>
    <n v="45407401.1999999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JAMAO AL NORTE, PROVINCIA ESPAILLAT"/>
    <s v="10 - FONDO GENERAL"/>
    <s v="09 - ESPAILLAT"/>
    <n v="16101"/>
    <n v="38765724"/>
    <n v="3816414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CASTAÑUELAS, PROVINCIA MONTE CRISTI"/>
    <s v="10 - FONDO GENERAL"/>
    <s v="15 - MONTE CRISTI"/>
    <n v="16102"/>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TENARES, PROVINCIA HERMANAS MIRABAL"/>
    <s v="10 - FONDO GENERAL"/>
    <s v="19 - HERMANAS MIRABAL"/>
    <n v="15325"/>
    <n v="21336499"/>
    <n v="21289023.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BONAO, PROVINCIA MONSEÑOR NOUEL"/>
    <s v="10 - FONDO GENERAL"/>
    <s v="28 - MONSENOR NOUEL"/>
    <n v="15326"/>
    <n v="3002923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SOSÚA, PROVINCIA PUERTO PLATA"/>
    <s v="10 - FONDO GENERAL"/>
    <s v="18 - PUERTO PLATA"/>
    <n v="16103"/>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CRISTÓBAL, PROVINCIA INDEPENDENCIA"/>
    <s v="10 - FONDO GENERAL"/>
    <s v="10 - INDEPENDENCIA"/>
    <n v="16104"/>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MATANZAS, PROVINCIA PERAVIA"/>
    <s v="10 - FONDO GENERAL"/>
    <s v="17 - PERAVIA"/>
    <n v="15327"/>
    <n v="121029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COTUÍ, PROVINCIA SÁNCHEZ RAMÍREZ"/>
    <s v="10 - FONDO GENERAL"/>
    <s v="24 - SANCHEZ RAMIREZ"/>
    <n v="15328"/>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SAN JOSÉ DE LAS MATAS, PROVINCIA SANTIAGO"/>
    <s v="10 - FONDO GENERAL"/>
    <s v="25 - SANTIAGO"/>
    <n v="16105"/>
    <n v="36000000"/>
    <n v="359244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DUVERGÉ, PROVINCIA INDEPENDENCIA"/>
    <s v="10 - FONDO GENERAL"/>
    <s v="10 - INDEPENDENCIA"/>
    <n v="15329"/>
    <n v="750849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MELLA, PROVINCIA INDEPENDENCIA"/>
    <s v="10 - FONDO GENERAL"/>
    <s v="10 - INDEPENDENCIA"/>
    <n v="16106"/>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POSTRER RÍO, PROVINCIA INDEPENDENCIA"/>
    <s v="10 - FONDO GENERAL"/>
    <s v="10 - INDEPENDENCIA"/>
    <n v="16107"/>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SAN ANTONIO DE GUERRA, PROVINCIA SANTO DOMINGO"/>
    <s v="10 - FONDO GENERAL"/>
    <s v="32 - SANTO DOMINGO"/>
    <n v="15330"/>
    <n v="21000003"/>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DE NAGUA, PROVINCIA MARÍA TRINIDAD SÁNCHEZ"/>
    <s v="10 - FONDO GENERAL"/>
    <s v="14 - MARIA TRINIDAD SANCHEZ"/>
    <n v="15331"/>
    <n v="4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PEPILLO SALCEDO, PROVINCIA MONTE CRISTI"/>
    <s v="10 - FONDO GENERAL"/>
    <s v="15 - MONTE CRISTI"/>
    <n v="16108"/>
    <n v="750211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DE NEYBA, PROVINCIA BAHORUCO"/>
    <s v="10 - FONDO GENERAL"/>
    <s v="03 - BAHORUCO"/>
    <n v="15332"/>
    <n v="6001015"/>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VILLA VÁZQUEZ, PROVINCIA MONTE CRISTI"/>
    <s v="10 - FONDO GENERAL"/>
    <s v="15 - MONTE CRISTI"/>
    <n v="16109"/>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LAS YAYAS DE VIAJAMA, PROVINCIA AZUA"/>
    <s v="10 - FONDO GENERAL"/>
    <s v="02 - AZUA"/>
    <n v="16110"/>
    <n v="15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PEDERNALES, PROVINCIA PEDERNALES"/>
    <s v="10 - FONDO GENERAL"/>
    <s v="16 - PEDERNALES"/>
    <n v="15333"/>
    <n v="21001000"/>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4 - RECONSTRUCCIÓN DE LA INFRAESTRUCTURA VIAL URBANA DEL MUNICIPIO DE COMENDADOR, PROVINCIA ELIAS PIÑA"/>
    <s v="10 - FONDO GENERAL"/>
    <s v="07 - ELIAS PINA"/>
    <n v="15334"/>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5 - RECONSTRUCCIÓN DE LA INFRAESTRUCTURA VIAL URBANA DEL MUNICIPIO JARABACOA, PROVINCIA LA VEGA"/>
    <s v="10 - FONDO GENERAL"/>
    <s v="13 - LA VEGA"/>
    <n v="15335"/>
    <n v="45108832"/>
    <n v="44999966.9399999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AS TERRENAS, PROVINCIA SAMANÁ"/>
    <s v="10 - FONDO GENERAL"/>
    <s v="20 - SAMANA"/>
    <n v="16163"/>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OS ALCARRIZOS, PROVINCIA SANTO DOMINGO"/>
    <s v="10 - FONDO GENERAL"/>
    <s v="32 - SANTO DOMINGO"/>
    <n v="15336"/>
    <n v="1500006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EL FACTOR, PROVINCIA MARÍA TRINIDAD SÁNCHEZ"/>
    <s v="10 - FONDO GENERAL"/>
    <s v="14 - MARIA TRINIDAD SANCHEZ"/>
    <n v="16162"/>
    <n v="1206305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PADRE LAS CASAS, PROVINCIA AZUA"/>
    <s v="10 - FONDO GENERAL"/>
    <s v="02 - AZUA"/>
    <n v="15337"/>
    <n v="150006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8 - RECONSTRUCCIÓN  DE LA INFRAESTRUCTURA VIAL URBANA DEL MUNICIPIO ARENOSO, PROVINCIA DUARTE"/>
    <s v="10 - FONDO GENERAL"/>
    <s v="06 - DUARTE"/>
    <n v="15338"/>
    <n v="19512371"/>
    <n v="9947503.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9 - RECONSTRUCCIÓN DE LA INFRAESTRUCTURA VIAL URBANA DEL MUNICIPIO DE PEDRO BRAND, PROVINCIA SANTO DOMINGO"/>
    <s v="10 - FONDO GENERAL"/>
    <s v="32 - SANTO DOMINGO"/>
    <n v="15339"/>
    <n v="21001002"/>
    <n v="20903708.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10 - FONDO GENERAL"/>
    <s v="15 - MONTE CRISTI"/>
    <n v="1454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60 - CREDITO EXTERNO"/>
    <s v="15 - MONTE CRISTI"/>
    <n v="14546"/>
    <n v="1375500000"/>
    <n v="518029781.43000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DE LA INFRAESTRUCTURA VIAL URBANA DEL MUNICIPIO SANTA BÁRBARA DE SAMANÁ, PROVINCIA SAMANÁ"/>
    <s v="10 - FONDO GENERAL"/>
    <s v="20 - SAMANA"/>
    <n v="15340"/>
    <n v="385868624"/>
    <n v="332723232.7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INFRAESTRUCTURAS DE PUENTES PARA MEJORAR LA RESILIENCIA CLIMÁTICA EN REPÚBLICA DOMINICANA."/>
    <s v="60 - CREDITO EXTERNO"/>
    <s v="29 - MONTE PLATA"/>
    <n v="16876"/>
    <n v="1230616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AMPLIACIÓN DE LA AVENIDA GREGORIO LUPERÓN DESDE LA AVENIDA ESTRELLA SADHALÁ HASTA LA AVENIDA CIRCUNVALACIÓN NORTE, MUNICIPIO SANTIAGO DE LOS CABALLEROS, PROVINCIA SANTIAGO"/>
    <s v="10 - FONDO GENERAL"/>
    <s v="25 - SANTIAGO"/>
    <n v="16303"/>
    <n v="262702285"/>
    <n v="17496734.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DE LA INFRAESTRUCTURA VIAL URBANA DEL MUNICIPIO SANTO DOMINGO ESTE"/>
    <s v="10 - FONDO GENERAL"/>
    <s v="32 - SANTO DOMINGO"/>
    <n v="15347"/>
    <n v="113431505"/>
    <n v="204264909.16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INFRAESTRUCTURAS DE PUENTES PARA MEJORAR LA RESILIENCIA CLIMÁTICA EN REPÚBLICA DOMINICANA."/>
    <s v="60 - CREDITO EXTERNO"/>
    <s v="29 - MONTE PLATA"/>
    <n v="16876"/>
    <n v="716866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PARACIÓN DE LOS CAMINOS VECINALES LA JAGUITA Y EL GORRO, MUNICIPIO TENARES, PROVINCIA HERMANAS MIRABAL"/>
    <s v="10 - FONDO GENERAL"/>
    <s v="19 - HERMANAS MIRABAL"/>
    <n v="16893"/>
    <n v="21869677"/>
    <n v="218696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DE MURO DE GAVION EN EL CAMINO VECINAL PERALVILLO-SERRALLES, MUNICIPIO PERALVILLO, PROVINCIA MONTE PLATA"/>
    <s v="10 - FONDO GENERAL"/>
    <s v="29 - MONTE PLATA"/>
    <n v="16395"/>
    <n v="1561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PUENTE SOBRE RIO INAJE Y CRUCE LAS LANAS - MANUEL BUENO, PROVINCIA DAJABON"/>
    <s v="10 - FONDO GENERAL"/>
    <s v="05 - DAJABON"/>
    <n v="6131"/>
    <n v="1100000000"/>
    <n v="241795634.8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CAMINO VECINAL EL POMO-LOMA BAJITA, MUNICIPIO SOSUA, PROVINCIA PUERTO PLATA"/>
    <s v="10 - FONDO GENERAL"/>
    <s v="18 - PUERTO PLATA"/>
    <n v="16916"/>
    <n v="194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LA INFRAESTRUCTURA VIAL URBANA DEL MUNICIPIO JAQUIMEYES, PROVINCIA BARAHONA"/>
    <s v="10 - FONDO GENERAL"/>
    <s v="04 - BARAHONA"/>
    <n v="15386"/>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PUENTE ALCANTARILLA DE CAJÓN SOBRE EL RÍO CEMI, MUNICIPIO DE EUGENIO MARÍA DE HOSTOS, PROVINCIA DUARTE"/>
    <s v="10 - FONDO GENERAL"/>
    <s v="06 - DUARTE"/>
    <n v="16121"/>
    <n v="574069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CONSTRUCCIÓN DEL TRAMO CARRETERO CRUCE PUERTO PLATA - SAN MARCOS - EL CUPEY, MUNICIPIO PUERTO PLATA, PROVINCIA PUERTO PLATA."/>
    <s v="10 - FONDO GENERAL"/>
    <s v="18 - PUERTO PLATA"/>
    <n v="16538"/>
    <n v="137000000"/>
    <n v="14649632.7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MUROS DE GAVION EN LA CARRETERA MAGUANA - LA LEONOR, PROVINCIA SANTIAGO RODRÍGUEZ"/>
    <s v="10 - FONDO GENERAL"/>
    <s v="26 - SANTIAGO RODRIGUEZ"/>
    <n v="16398"/>
    <n v="288293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CAMINO VECINAL EL AGUACATE-SALAMANCA, MUNICIPIO SANTIAGO DE LOS CABALLEROS, PROVINCIA SANTIAGO"/>
    <s v="10 - FONDO GENERAL"/>
    <s v="25 - SANTIAGO"/>
    <n v="16917"/>
    <n v="233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LA INFRAESTRUCTURA VIAL URBANA DEL MUNICIPIO LA CIENAGA, PROVINCIA BARAHONA"/>
    <s v="10 - FONDO GENERAL"/>
    <s v="04 - BARAHONA"/>
    <n v="15387"/>
    <n v="85200000"/>
    <n v="85199757.9000000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INFRAESTRUCTURAS DE PUENTES PARA MEJORAR LA RESILIENCIA CLIMÁTICA EN REPÚBLICA DOMINICANA."/>
    <s v="60 - CREDITO EXTERNO"/>
    <s v="29 - MONTE PLATA"/>
    <n v="16876"/>
    <n v="915168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CONSTRUCCIÓN DE PUENTES PEATONALES Y DE MOTOCICLETAS A NIVEL NACIONAL"/>
    <s v="10 - FONDO GENERAL"/>
    <s v="99 - MULTIPROVINCIAL"/>
    <n v="14110"/>
    <n v="6979225"/>
    <n v="1754550.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DE LA INFRAESTRUCTURA VIAL URBANA DEL MUNICIPIO DE VILLA JARAGUA, PROVINCIA BAHORUCO"/>
    <s v="10 - FONDO GENERAL"/>
    <s v="03 - BAHORUCO"/>
    <n v="15388"/>
    <n v="24000000"/>
    <n v="23431542.8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INFRAESTRUCTURAS DE PUENTES PARA MEJORAR LA RESILIENCIA CLIMÁTICA EN REPÚBLICA DOMINICANA."/>
    <s v="60 - CREDITO EXTERNO"/>
    <s v="29 - MONTE PLATA"/>
    <n v="16876"/>
    <n v="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MINO VECINAL BARRIO LOS FRANCESES-LOS ARTILES, MUNICIPIO MICHES, PROVINCIA EL SEIBO."/>
    <s v="10 - FONDO GENERAL"/>
    <s v="08 - EL SEIBO"/>
    <n v="16973"/>
    <n v="2708558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RRETERA HATO MAYOR - EL PUERTO, PROVINCIA HATO MAYOR"/>
    <s v="10 - FONDO GENERAL"/>
    <s v="30 - HATO MAYOR"/>
    <n v="12720"/>
    <n v="155926763"/>
    <n v="384147169.76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DE LA INFRAESTRUCTURA VIAL URBANA DEL MUNICIPIO DE GALVAN, PROVINCIA BAHORUCO"/>
    <s v="10 - FONDO GENERAL"/>
    <s v="03 - BAHORUCO"/>
    <n v="15389"/>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INFRAESTRUCTURAS DE PUENTES PARA MEJORAR LA RESILIENCIA CLIMÁTICA EN REPÚBLICA DOMINICANA."/>
    <s v="60 - CREDITO EXTERNO"/>
    <s v="29 - MONTE PLATA"/>
    <n v="16876"/>
    <n v="50955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10 - FONDO GENERAL"/>
    <s v="14 - MARIA TRINIDAD SANCHEZ"/>
    <n v="14790"/>
    <n v="14606513"/>
    <n v="197774877.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20 - FONDOS CON DESTINO ESPECÍFICO"/>
    <s v="14 - MARIA TRINIDAD SANCHEZ"/>
    <n v="14790"/>
    <n v="0"/>
    <n v="40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CAMINO VECINAL LA ISLA -AGUA CLARA, MUNICIPIO SANTA CRUZ DEL SEIBO, PROVINCIA EL SEIBO."/>
    <s v="10 - FONDO GENERAL"/>
    <s v="08 - EL SEIBO"/>
    <n v="16974"/>
    <n v="4943287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CARRETERA CHIRINO HASTA LA CARRETERA BAYAGUANA - MONTE PLATA, MUNICIPIO MONTE PLATA, PROVINCIA MONTE PLATA"/>
    <s v="10 - FONDO GENERAL"/>
    <s v="29 - MONTE PLATA"/>
    <n v="16681"/>
    <n v="145282175"/>
    <n v="1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INFRAESTRUCTURA VIAL URBANA DEL MUNICIPIO BANICA, PROVINCIA ELIAS PIÑA"/>
    <s v="10 - FONDO GENERAL"/>
    <s v="07 - ELIAS PINA"/>
    <n v="15390"/>
    <n v="12000000"/>
    <n v="11999028.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INFRAESTRUCTURAS DE PUENTES PARA MEJORAR LA RESILIENCIA CLIMÁTICA EN REPÚBLICA DOMINICANA."/>
    <s v="60 - CREDITO EXTERNO"/>
    <s v="29 - MONTE PLATA"/>
    <n v="16876"/>
    <n v="70760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DE LA CARRETERA LOS COQUITOS - EL PRADO, MUNICIPIO MONTE PLATA, PROVINCIA MONTE PLATA"/>
    <s v="10 - FONDO GENERAL"/>
    <s v="29 - MONTE PLATA"/>
    <n v="16689"/>
    <n v="68429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PUENTE  SOBRE EL RIO TABARA ARRIBA, PROVINCIA AZUA"/>
    <s v="10 - FONDO GENERAL"/>
    <s v="02 - AZUA"/>
    <n v="14293"/>
    <n v="100296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CAMINO VECINAL CRUCE DE PIRULOS - LA TRAVESIA, MUNICIPIO NAGUA, PROVINCIA MARIA TRINIDAD SANCHEZ."/>
    <s v="10 - FONDO GENERAL"/>
    <s v="14 - MARIA TRINIDAD SANCHEZ"/>
    <n v="16979"/>
    <n v="6741459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DE LA INFRAESTRUCTURA VIAL URBANA DEL MUNICIPIO EL LLANO, PROVINCIA ELIAS PIÑA"/>
    <s v="10 - FONDO GENERAL"/>
    <s v="07 - ELIAS PINA"/>
    <n v="15391"/>
    <n v="12038680"/>
    <n v="12038367.0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INFRAESTRUCTURAS DE PUENTES PARA MEJORAR LA RESILIENCIA CLIMÁTICA EN REPÚBLICA DOMINICANA."/>
    <s v="60 - CREDITO EXTERNO"/>
    <s v="29 - MONTE PLATA"/>
    <n v="16876"/>
    <n v="70760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CONSTRUCCIÓN DEL PUENTE DE ALCANTARILLA DE CAJON SOBRE ARROYO LOS ROBALOS, CALLE ROBALO, DISTRITO MUNICIPAL ARROYO BARRIL, MUNICIPIO SANTA BÁRBARA DE SAMAMÁ, PROVINCIA SAMANÁ."/>
    <s v="10 - FONDO GENERAL"/>
    <s v="20 - SAMANA"/>
    <n v="16403"/>
    <n v="381029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DE BARRAQUITO-LOMA MAJINA, MUNICIPIO COTUI, PROVINCIA SANCHEZ RAMIREZ"/>
    <s v="10 - FONDO GENERAL"/>
    <s v="24 - SANCHEZ RAMIREZ"/>
    <n v="16981"/>
    <n v="1930674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LOS LANOS-RINCON HONDO-LA JAGUA-EL FIRME-LOMA VIEJA-LOS GUAYUYOS-MUNICIPIO DE CASTILLO, PROV. DUARTE"/>
    <s v="10 - FONDO GENERAL"/>
    <s v="06 - DUARTE"/>
    <n v="2451"/>
    <n v="292376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RRETERA BAYAGUANA - EL PUERTO, PROVINCIA MONTE PLATA"/>
    <s v="10 - FONDO GENERAL"/>
    <s v="29 - MONTE PLATA"/>
    <n v="13641"/>
    <n v="158322380"/>
    <n v="32825958.1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DE LA INFRAESTRUCTURA VIAL URBANA DEL MUNICIPIO EL PINO, PROVINCIA DAJABÓN"/>
    <s v="10 - FONDO GENERAL"/>
    <s v="05 - DAJABON"/>
    <n v="15392"/>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INFRAESTRUCTURAS DE PUENTES PARA MEJORAR LA RESILIENCIA CLIMÁTICA EN REPÚBLICA DOMINICANA."/>
    <s v="60 - CREDITO EXTERNO"/>
    <s v="29 - MONTE PLATA"/>
    <n v="16876"/>
    <n v="707604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INFRAESTRUCTURA VIAL PARA EL DESARROLLO TURÍSTICO DE CABO ROJO, MUNICIPIO PEDERNALES, PROVINCIA PEDERNALES"/>
    <s v="10 - FONDO GENERAL"/>
    <s v="16 - PEDERNALES"/>
    <n v="16370"/>
    <n v="106172797"/>
    <n v="21752800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PASO A DESNIVEL SOTERRADO EN LA INTERSECCIÓN DE LA AV. LUPERÓN CON AV. 27 DE FEBRERO, PROVINCIA SANTO DOMINGO"/>
    <s v="10 - FONDO GENERAL"/>
    <s v="01 - DISTRITO NACIONAL"/>
    <n v="16365"/>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L PUENTE DE ALCANTARILLA DE CAJON, CAMINO VECINAL LA PLAYITA, DISTRITO MUNICIPAL ARROYO BARRIL, MUNICIPIO SANTA BÁRBARA DE SAMAMÁ, PROVINCIA SAMANÁ."/>
    <s v="10 - FONDO GENERAL"/>
    <s v="20 - SAMANA"/>
    <n v="16404"/>
    <n v="191227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CAMINO VECINAL GUERRA - LA JOYA - EL PEJE, MUNICIPIO SAN ANTONIO DE GUERRA, PROVINCIA SANTO DOMINGO"/>
    <s v="10 - FONDO GENERAL"/>
    <s v="32 - SANTO DOMINGO"/>
    <n v="16986"/>
    <n v="5455705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CARRETERA LA CANDELARIA-BEJUCAL-MAGARÍN, MUNICIPIO SANTA CRUZ DE EL SEIBO, PROVINCIA EL SEIBO"/>
    <s v="10 - FONDO GENERAL"/>
    <s v="08 - EL SEIBO"/>
    <n v="16709"/>
    <n v="39000000"/>
    <n v="39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INFRAESTRUCTURA VIAL URBANA DEL MUNICIPIO RIO SAN JUAN PROVINCIA MARÍA TRINIDAD SÁNCHEZ"/>
    <s v="10 - FONDO GENERAL"/>
    <s v="14 - MARIA TRINIDAD SANCHEZ"/>
    <n v="1539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L CAMINO VECINAL MONTELLANO-LOS LIRIOS-LOS ARACENA-LOS ABANICOS, SALCEDO , PROVINCIA HERMANAS MIRABAL"/>
    <s v="10 - FONDO GENERAL"/>
    <s v="19 - HERMANAS MIRABAL"/>
    <n v="15013"/>
    <n v="179352696"/>
    <n v="39054633.7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INFRAESTRUCTURAS DE PUENTES PARA MEJORAR LA RESILIENCIA CLIMÁTICA EN REPÚBLICA DOMINICANA."/>
    <s v="60 - CREDITO EXTERNO"/>
    <s v="29 - MONTE PLATA"/>
    <n v="16876"/>
    <n v="566083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CARRETERA SABANA DE LA MAR - CAÑO HONDO, MUNICIPIO SABANA DE LA MAR, PROVINCIA HATO MAYOR"/>
    <s v="10 - FONDO GENERAL"/>
    <s v="30 - HATO MAYOR"/>
    <n v="16710"/>
    <n v="78000000"/>
    <n v="49128383.1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INFRAESTRUCTURA VIAL URBANA DEL MUNICIPIO LOMA DE CABRERA, PROVINCIA DAJABÓN"/>
    <s v="10 - FONDO GENERAL"/>
    <s v="05 - DAJABON"/>
    <n v="15394"/>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INFRAESTRUCTURAS DE PUENTES PARA MEJORAR LA RESILIENCIA CLIMÁTICA EN REPÚBLICA DOMINICANA."/>
    <s v="60 - CREDITO EXTERNO"/>
    <s v="29 - MONTE PLATA"/>
    <n v="16876"/>
    <n v="538270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2 - AZUA"/>
    <n v="15015"/>
    <n v="505773848"/>
    <n v="432373982.05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5 - DAJABON"/>
    <n v="15015"/>
    <n v="276000000"/>
    <n v="89964415.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8 - EL SEIBO"/>
    <n v="15015"/>
    <n v="2325505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2 - LA ROMANA"/>
    <n v="15015"/>
    <n v="46730500"/>
    <n v="38513937.7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5 - MONTE CRISTI"/>
    <n v="15015"/>
    <n v="8604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3 - SAN PEDRO DE MACORIS"/>
    <n v="15015"/>
    <n v="39078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4 - SANCHEZ RAMIREZ"/>
    <n v="15015"/>
    <n v="4397276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7 - VALVERDE"/>
    <n v="15015"/>
    <n v="415699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9 - MONTE PLATA"/>
    <n v="15015"/>
    <n v="291281505"/>
    <n v="102868599.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99 - MULTIPROVINCIAL"/>
    <n v="15015"/>
    <n v="512873880"/>
    <n v="120141714.3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CONSTRUCCIÓN VIADUCTO Y DISTRIBUIDOR VIAL EN LA AV. REPÚBLICA DE COLOMBIA CON AV. CORONEL JUAN MARÍA LORA Y AV. PÉREZ RICART, DISTRITO NACIONAL"/>
    <s v="10 - FONDO GENERAL"/>
    <s v="01 - DISTRITO NACIONAL"/>
    <n v="16372"/>
    <n v="352695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CARRETERA ALTAMIRA - RÍO GRANDE, AFECTADA POR LA VAGUADA DE ABRIL 2022, MUNICIPIO ALTAMIRA, PROVINCIA PUERTO PLATA"/>
    <s v="10 - FONDO GENERAL"/>
    <s v="18 - PUERTO PLATA"/>
    <n v="16711"/>
    <n v="7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INFRAESTRUCTURA VIAL URBANA DEL MUNICIPIO SÁNCHEZ, PROVINCIA SAMANÁ"/>
    <s v="10 - FONDO GENERAL"/>
    <s v="20 - SAMANA"/>
    <n v="15395"/>
    <n v="48000000"/>
    <n v="47997659.08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INFRAESTRUCTURAS DE PUENTES PARA MEJORAR LA RESILIENCIA CLIMÁTICA EN REPÚBLICA DOMINICANA."/>
    <s v="60 - CREDITO EXTERNO"/>
    <s v="29 - MONTE PLATA"/>
    <n v="16876"/>
    <n v="84953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DE UN PUENTE PEATONAL EN EL MUNICIPIO JAQUIMEYES, PROVINCIA BARAHONA"/>
    <s v="10 - FONDO GENERAL"/>
    <s v="04 - BARAHONA"/>
    <n v="16407"/>
    <n v="1560423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PUENTE SOBRE EL RIO CAMU, COMUNIDAD SABANETA, PROVINCIA LA VEGA"/>
    <s v="10 - FONDO GENERAL"/>
    <s v="13 - LA VEGA"/>
    <n v="14441"/>
    <n v="6588908"/>
    <n v="34185745.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 LA INFRAESTRUCTURA VIAL URBANA DEL MUNICIPIO PARTIDO, PROVINCIA DAJABÓN"/>
    <s v="10 - FONDO GENERAL"/>
    <s v="05 - DAJABON"/>
    <n v="15396"/>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L TRAMO III DE LA CARRETERA RANCHO ARRIBA-SABANA LARGA (TERMINACIÓN CARRETERA CIBAO-SUR), MUNICIPIOS RANCHO ARRIBA Y SABANA LARGA, PROVINCIA SAN JOSÉ DE OCOA"/>
    <s v="10 - FONDO GENERAL"/>
    <s v="31 - SAN JOSE DE OCOA"/>
    <n v="16716"/>
    <n v="396095956"/>
    <n v="318469657.29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ENTRADA DE ACCESO A LA PROVINCIA SAMANÁ"/>
    <s v="10 - FONDO GENERAL"/>
    <s v="20 - SAMANA"/>
    <n v="13946"/>
    <n v="5268462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INFRAESTRUCTURAS DE PUENTES PARA MEJORAR LA RESILIENCIA CLIMÁTICA EN REPÚBLICA DOMINICANA."/>
    <s v="60 - CREDITO EXTERNO"/>
    <s v="29 - MONTE PLATA"/>
    <n v="16876"/>
    <n v="17934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10 - FONDO GENERAL"/>
    <s v="32 - SANTO DOMINGO"/>
    <n v="14574"/>
    <n v="347842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20 - FONDOS CON DESTINO ESPECÍFICO"/>
    <s v="32 - SANTO DOMINGO"/>
    <n v="14574"/>
    <n v="143123897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MINO VECINAL GUACO-RIO CEDRO, MUNICIPIO MICHES, PROVINCIA EL SEIBO"/>
    <s v="10 - FONDO GENERAL"/>
    <s v="08 - EL SEIBO"/>
    <n v="16934"/>
    <n v="3615750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RRETERA GUERRA-BAYAGUANA, PROV. MONTE PLATA"/>
    <s v="10 - FONDO GENERAL"/>
    <s v="29 - MONTE PLATA"/>
    <n v="4178"/>
    <n v="757168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CARRETERA EL VALLE - ALTOS DE LA PIEDRA, MUNICIPIO EL VALLE, PROVINCIA HATO MAYOR"/>
    <s v="10 - FONDO GENERAL"/>
    <s v="30 - HATO MAYOR"/>
    <n v="16718"/>
    <n v="52500000"/>
    <n v="4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INFRAESTRUCTURA VIAL URBANA DEL MUNICIPIO RESTAURACIÓN, PROVINCIA DAJABÓN"/>
    <s v="10 - FONDO GENERAL"/>
    <s v="05 - DAJABON"/>
    <n v="15397"/>
    <n v="18000000"/>
    <n v="17648865.7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INFRAESTRUCTURAS DE PUENTES PARA MEJORAR LA RESILIENCIA CLIMÁTICA EN REPÚBLICA DOMINICANA."/>
    <s v="60 - CREDITO EXTERNO"/>
    <s v="29 - MONTE PLATA"/>
    <n v="16876"/>
    <n v="387147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CARRETERA YERBA BUENA - BOLILLA - LA CLARA - EL CAPOTE, MUNICIPIO HATO MAYOR, PROVINCIA HATO MAYOR"/>
    <s v="10 - FONDO GENERAL"/>
    <s v="30 - HATO MAYOR"/>
    <n v="16719"/>
    <n v="117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10 - FONDO GENERAL"/>
    <s v="30 - HATO MAYOR"/>
    <n v="15398"/>
    <n v="60000000"/>
    <n v="98996552.7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20 - FONDOS CON DESTINO ESPECÍFICO"/>
    <s v="30 - HATO MAYOR"/>
    <n v="1539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INFRAESTRUCTURAS DE PUENTES PARA MEJORAR LA RESILIENCIA CLIMÁTICA EN REPÚBLICA DOMINICANA."/>
    <s v="60 - CREDITO EXTERNO"/>
    <s v="29 - MONTE PLATA"/>
    <n v="16876"/>
    <n v="289817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CAMINO VECINAL RIO GRANDE-BAJABONICO, MUNICIPIO ALTAMIRA, PROVINCIA PUERTO PLATA"/>
    <s v="10 - FONDO GENERAL"/>
    <s v="18 - PUERTO PLATA"/>
    <n v="17005"/>
    <n v="7836094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CARRETERA YERBA BUENA - BOLILLA - LA CLARA - EL CAPOTE, MUNICIPIO HATO MAYOR, PROVINCIA HATO MAYOR"/>
    <s v="10 - FONDO GENERAL"/>
    <s v="30 - HATO MAYOR"/>
    <n v="16719"/>
    <n v="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10 - FONDO GENERAL"/>
    <s v="30 - HATO MAYOR"/>
    <n v="15401"/>
    <n v="120000000"/>
    <n v="119759546.61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60 - CREDITO EXTERNO"/>
    <s v="30 - HATO MAYOR"/>
    <n v="15401"/>
    <n v="0"/>
    <n v="10690002.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INFRAESTRUCTURAS DE PUENTES PARA MEJORAR LA RESILIENCIA CLIMÁTICA EN REPÚBLICA DOMINICANA."/>
    <s v="60 - CREDITO EXTERNO"/>
    <s v="29 - MONTE PLATA"/>
    <n v="16876"/>
    <n v="1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CAMINO VECINAL CRUCE TENARES-LOS CANETES-LOS CACAOS, MUNICIPIO TENARES, PROVINCIA HERMANAS MIRABAL"/>
    <s v="10 - FONDO GENERAL"/>
    <s v="19 - HERMANAS MIRABAL"/>
    <n v="17006"/>
    <n v="562948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CARRETERA CRUCE EL CERCADO - BEJUCAL, MUNICIPIO EL SEIBO, PROVINCIA EL SEIBO"/>
    <s v="10 - FONDO GENERAL"/>
    <s v="08 - EL SEIBO"/>
    <n v="16720"/>
    <n v="102553368"/>
    <n v="4146248.7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INFRAESTRUCTURA VIAL URBANA DEL MUNICIPIO LAS MATAS DE SANTA CRUZ, PROVINCIA MONTE CRISTI"/>
    <s v="10 - FONDO GENERAL"/>
    <s v="15 - MONTE CRISTI"/>
    <n v="15402"/>
    <n v="12000000"/>
    <n v="11125874.62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INFRAESTRUCTURAS DE PUENTES PARA MEJORAR LA RESILIENCIA CLIMÁTICA EN REPÚBLICA DOMINICANA."/>
    <s v="60 - CREDITO EXTERNO"/>
    <s v="29 - MONTE PLATA"/>
    <n v="16876"/>
    <n v="692689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DE LA INFRAESTRUCTURA VIAL URBANA DEL MUNICIPIO VALLEJUELO, PROVINCIA SAN JUAN"/>
    <s v="10 - FONDO GENERAL"/>
    <s v="22 - SAN JUAN"/>
    <n v="15403"/>
    <n v="24000000"/>
    <n v="23509292.0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INFRAESTRUCTURAS DE PUENTES PARA MEJORAR LA RESILIENCIA CLIMÁTICA EN REPÚBLICA DOMINICANA."/>
    <s v="60 - CREDITO EXTERNO"/>
    <s v="29 - MONTE PLATA"/>
    <n v="16876"/>
    <n v="107117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 LA INFRAESTRUCTURA VIAL URBANA DEL MUNICIPIO LAS MATAS DE FARFÁN, PROVINCIA SAN JUAN."/>
    <s v="10 - FONDO GENERAL"/>
    <s v="22 - SAN JUAN"/>
    <n v="15404"/>
    <n v="78000000"/>
    <n v="76993745.26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L CAMINO VECINAL MATA LARGA, MUNICIPIO SAN FRANCISCO DE MACORÍS, PROVINCIA DUARTE"/>
    <s v="10 - FONDO GENERAL"/>
    <s v="06 - DUARTE"/>
    <n v="17033"/>
    <n v="3307739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INFRAESTRUCTURAS DE PUENTES PARA MEJORAR LA RESILIENCIA CLIMÁTICA EN REPÚBLICA DOMINICANA."/>
    <s v="60 - CREDITO EXTERNO"/>
    <s v="29 - MONTE PLATA"/>
    <n v="16876"/>
    <n v="784737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CAMINO VECINAL HATILLO PALMA- ARROYO CAÑA- LOS DERRAMADEROS, MUNICIPIO GUAYUBÍN, PROVINCIA MONTE CRISTI"/>
    <s v="10 - FONDO GENERAL"/>
    <s v="15 - MONTE CRISTI"/>
    <n v="16724"/>
    <n v="3452262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DE LA INFRAESTRUCTURA VIAL URBANA DEL MUNICIPIO TAMBORIL, PROVINCIA SANTIAGO"/>
    <s v="10 - FONDO GENERAL"/>
    <s v="25 - SANTIAGO"/>
    <n v="15405"/>
    <n v="60022536"/>
    <n v="58350414.51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INFRAESTRUCTURAS DE PUENTES PARA MEJORAR LA RESILIENCIA CLIMÁTICA EN REPÚBLICA DOMINICANA."/>
    <s v="60 - CREDITO EXTERNO"/>
    <s v="29 - MONTE PLATA"/>
    <n v="16876"/>
    <n v="422045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10 - FONDO GENERAL"/>
    <s v="32 - SANTO DOMINGO"/>
    <n v="17003"/>
    <n v="0"/>
    <n v="512740460.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60 - CREDITO EXTERNO"/>
    <s v="32 - SANTO DOMINGO"/>
    <n v="17003"/>
    <n v="1327877267"/>
    <n v="1212628380.31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CARRETERA LA CEIBITA - LOS MAMBRUCE, MUNICIPIO DE SANTO DOMINGO NORTE, PROVINCIA SANTO DOMINGO"/>
    <s v="10 - FONDO GENERAL"/>
    <s v="32 - SANTO DOMINGO"/>
    <n v="16725"/>
    <n v="3472990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INFRAESTRUCTURA VIAL URBANA DEL MUNICIPIO PUÑAL, PROVINCIA SANTIAGO"/>
    <s v="10 - FONDO GENERAL"/>
    <s v="25 - SANTIAGO"/>
    <n v="15406"/>
    <n v="60000763"/>
    <n v="58080142.3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INFRAESTRUCTURAS DE PUENTES PARA MEJORAR LA RESILIENCIA CLIMÁTICA EN REPÚBLICA DOMINICANA."/>
    <s v="60 - CREDITO EXTERNO"/>
    <s v="29 - MONTE PLATA"/>
    <n v="16876"/>
    <n v="55419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CONSTRUCCIÓN DE LA EXTENSIÓN DE LA AV. JACOBO MAJLUTA CON AV. REPÚBLICA DE COLOMBIA Y SU ENTORNO, DISTRITO NACIONAL."/>
    <s v="60 - CREDITO EXTERNO"/>
    <s v="01 - DISTRITO NACIONAL"/>
    <n v="17039"/>
    <n v="2398649990"/>
    <n v="1269513776.7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A INFRAESTRUCTURA VIAL URBANA DEL MUNICIPIO VILLA GONZÁLEZ, PROVINCIA SANTIAGO"/>
    <s v="10 - FONDO GENERAL"/>
    <s v="25 - SANTIAGO"/>
    <n v="15407"/>
    <n v="90006640"/>
    <n v="89708492.73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OS TRAMOS CARRETEROS LA CHARCA - BARRANCA - CRUCE CARRETERA SABANA IGLESIAS, LA CHARCA - JÁNICO - SABANA IGLESIAS, PROVINCIA SANTIAGO."/>
    <s v="10 - FONDO GENERAL"/>
    <s v="25 - SANTIAGO"/>
    <n v="16728"/>
    <n v="78000000"/>
    <n v="7390648.2100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INFRAESTRUCTURAS DE PUENTES PARA MEJORAR LA RESILIENCIA CLIMÁTICA EN REPÚBLICA DOMINICANA."/>
    <s v="60 - CREDITO EXTERNO"/>
    <s v="29 - MONTE PLATA"/>
    <n v="16876"/>
    <n v="862621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10 - FONDO GENERAL"/>
    <s v="17 - PERAVIA"/>
    <n v="12630"/>
    <n v="26177269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20 - FONDOS CON DESTINO ESPECÍFICO"/>
    <s v="17 - PERAVIA"/>
    <n v="12630"/>
    <n v="145408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CARRETERA DE LOS LLANOS-AL PUERTO, PROVINCIA SAN PEDRO DE MACORIS"/>
    <s v="10 - FONDO GENERAL"/>
    <s v="23 - SAN PEDRO DE MACORIS"/>
    <n v="12723"/>
    <n v="16600000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CARRETERA PRINCIPAL DEL DISTRITO MUNICIPAL MONTE DE LA JAGUA - AEROPUERTO DEL CIBAO, MUNICIPIO MOCA, PROVINCIA ESPAILLAT"/>
    <s v="10 - FONDO GENERAL"/>
    <s v="09 - ESPAILLAT"/>
    <n v="16731"/>
    <n v="2994798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INFRAESTRUCTURA VIAL URBANA DEL MUNICIPIO VILLA TAPIA, PROVINCIA HERMANAS MIRABAL"/>
    <s v="10 - FONDO GENERAL"/>
    <s v="19 - HERMANAS MIRABAL"/>
    <n v="15801"/>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PUENTE PEATONAL PRÓXIMO AL PUENTE JUAN PABLO DUARTE, SECTOR VILLA FRANCISCA, DISTRITO NACIONAL"/>
    <s v="10 - FONDO GENERAL"/>
    <s v="01 - DISTRITO NACIONAL"/>
    <n v="16547"/>
    <n v="128423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L PUENTE SABANETA DE CANGREJO SOBRE EL RIO CAMU, MUNICIPIOS VILLA MONTELLANO Y SOSUA, PROVINCIA PUERTO PLATA"/>
    <s v="10 - FONDO GENERAL"/>
    <s v="18 - PUERTO PLATA"/>
    <n v="15798"/>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INFRAESTRUCTURAS DE PUENTES PARA MEJORAR LA RESILIENCIA CLIMÁTICA EN REPÚBLICA DOMINICANA."/>
    <s v="60 - CREDITO EXTERNO"/>
    <s v="29 - MONTE PLATA"/>
    <n v="16876"/>
    <n v="588726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DE LA INFRAESTRUCTURA VIAL URBANA DEL MUNICIPIO VILLA MONTELLANO, PROVINCIA PUERTO PLATA"/>
    <s v="10 - FONDO GENERAL"/>
    <s v="18 - PUERTO PLATA"/>
    <n v="15802"/>
    <n v="30000333"/>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INFRAESTRUCTURAS DE PUENTES PARA MEJORAR LA RESILIENCIA CLIMÁTICA EN REPÚBLICA DOMINICANA."/>
    <s v="60 - CREDITO EXTERNO"/>
    <s v="29 - MONTE PLATA"/>
    <n v="16876"/>
    <n v="384195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CARRETERA JAMAO - SABANETA DE YASICA, PROVINCIAS ESPAILLAT Y PUERTO PLATA"/>
    <s v="10 - FONDO GENERAL"/>
    <s v="18 - PUERTO PLATA"/>
    <n v="16775"/>
    <n v="108454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CARRETERA LA YAGUIZA - LOS ZACONES - LOS CACAOS - SAN FRANCISCO DE MACORÍS"/>
    <s v="20 - FONDOS CON DESTINO ESPECÍFICO"/>
    <s v="06 - DUARTE"/>
    <n v="13837"/>
    <n v="659919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INFRAESTRUCTURA VIAL URBANA DEL MUNICIPIO GASPAR HERNANDEZ, PROVINCIA ESPAILLAT"/>
    <s v="10 - FONDO GENERAL"/>
    <s v="09 - ESPAILLAT"/>
    <n v="15803"/>
    <n v="60009959"/>
    <n v="58757650.1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INFRAESTRUCTURAS DE PUENTES PARA MEJORAR LA RESILIENCIA CLIMÁTICA EN REPÚBLICA DOMINICANA."/>
    <s v="60 - CREDITO EXTERNO"/>
    <s v="29 - MONTE PLATA"/>
    <n v="16876"/>
    <n v="636844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PUENTE SOBRE ARROYO BAHÍA, CARRETERA BANI - CALDERA, MUNICIPIO BANI, PROVINCIA PERAVIA"/>
    <s v="10 - FONDO GENERAL"/>
    <s v="17 - PERAVIA"/>
    <n v="16571"/>
    <n v="255182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HABILITACIÓN DEL CAMINO VECINAL CRUCE DE PIMENTEL-CASA DE ALTO-SAN FELIPE ABAJO, MUNICIPIO PIMENTEL PROVINCIA DUARTE"/>
    <s v="10 - FONDO GENERAL"/>
    <s v="06 - DUARTE"/>
    <n v="16119"/>
    <n v="21462414"/>
    <n v="1701097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CONSTRUCCIÓN DE LOS ENLACES Y EL PUENTE SOBRE EL RÍO LA LEONORA EN LA CARRETERA LOS BOTADOS, MUNICIPIO DE YAMASÁ, PROVINCIA MONTE PLATA"/>
    <s v="10 - FONDO GENERAL"/>
    <s v="29 - MONTE PLATA"/>
    <n v="16127"/>
    <n v="388657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LA INFRAESTRUCTURA VIAL URBANA DEL MUNICIPIO SAN VICTOR, PROVINCIA ESPAILLAT"/>
    <s v="10 - FONDO GENERAL"/>
    <s v="09 - ESPAILLAT"/>
    <n v="15804"/>
    <n v="84000032"/>
    <n v="83058256.82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PUENTE PEATONAL EN LA AUTOPISTA JOAQUÍN BALAGUER, ESTANCIA DEL YAQUE, MUNICIPIO VILLA GONZÁLEZ, PROVINCIA SANTIAGO"/>
    <s v="10 - FONDO GENERAL"/>
    <s v="25 - SANTIAGO"/>
    <n v="16586"/>
    <n v="1012462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INFRAESTRUCTURAS DE PUENTES PARA MEJORAR LA RESILIENCIA CLIMÁTICA EN REPÚBLICA DOMINICANA."/>
    <s v="60 - CREDITO EXTERNO"/>
    <s v="29 - MONTE PLATA"/>
    <n v="16876"/>
    <n v="538270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HABILITACIÓN DE LA INFRAESTRUCTURA VIAL URBANA DEL MUNICIPIO DE FUNDACION, PROVINCIA BARAHONA"/>
    <s v="10 - FONDO GENERAL"/>
    <s v="04 - BARAHONA"/>
    <n v="15072"/>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CARRETERA ENRIQUILLO - PEDERNALES EN LAS PROVINCIAS BARAHONA Y PEDERNALES"/>
    <s v="10 - FONDO GENERAL"/>
    <s v="16 - PEDERNALES"/>
    <n v="12631"/>
    <n v="1001596236"/>
    <n v="1914411409.93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INFRAESTRUCTURA VIAL URBANA DEL MUNICIPIO LAS GUARANAS, PROVINCIA DUARTE"/>
    <s v="10 - FONDO GENERAL"/>
    <s v="06 - DUARTE"/>
    <n v="15805"/>
    <n v="30010000"/>
    <n v="29888531.14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L PUENTE TIPO CAJON SOBRE ARROYO BIJAO, VILLA LINDA, MUNICIPIO SAN FRANCISCO DE MACORÍS, PROVINCIA DUARTE"/>
    <s v="10 - FONDO GENERAL"/>
    <s v="06 - DUARTE"/>
    <n v="16147"/>
    <n v="37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INFRAESTRUCTURAS DE PUENTES PARA MEJORAR LA RESILIENCIA CLIMÁTICA EN REPÚBLICA DOMINICANA."/>
    <s v="60 - CREDITO EXTERNO"/>
    <s v="29 - MONTE PLATA"/>
    <n v="16876"/>
    <n v="162124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CONSTRUCCIÓN DE LA CIRCUNVALACION DE AZUA 1RA. ETAPA, EN LA PROVINCIA AZUA"/>
    <s v="10 - FONDO GENERAL"/>
    <s v="02 - AZUA"/>
    <n v="12628"/>
    <n v="31043132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CAMINO VECINAL MATA BONITA - LOS MEMISOS, PROVINCIA MARÍA TRINIDAD SÁNCHEZ"/>
    <s v="10 - FONDO GENERAL"/>
    <s v="14 - MARIA TRINIDAD SANCHEZ"/>
    <n v="15104"/>
    <n v="332967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DE VICENTE NOBLE, PROVINCIA BARAHONA"/>
    <s v="10 - FONDO GENERAL"/>
    <s v="04 - BARAHONA"/>
    <n v="15073"/>
    <n v="3600000"/>
    <n v="1544076.8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PIMENTEL, PROVINCIA DUARTE"/>
    <s v="10 - FONDO GENERAL"/>
    <s v="06 - DUARTE"/>
    <n v="15806"/>
    <n v="30000029"/>
    <n v="29883672.1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INFRAESTRUCTURAS DE PUENTES PARA MEJORAR LA RESILIENCIA CLIMÁTICA EN REPÚBLICA DOMINICANA."/>
    <s v="60 - CREDITO EXTERNO"/>
    <s v="29 - MONTE PLATA"/>
    <n v="16876"/>
    <n v="24953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DE LA INFRAESTRUCTURA VIAL URBANA DEL MUNICIPIO BISONÓ, PROVINCIA SANTIAGO"/>
    <s v="10 - FONDO GENERAL"/>
    <s v="25 - SANTIAGO"/>
    <n v="15807"/>
    <n v="60000057"/>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INFRAESTRUCTURAS DE PUENTES PARA MEJORAR LA RESILIENCIA CLIMÁTICA EN REPÚBLICA DOMINICANA."/>
    <s v="60 - CREDITO EXTERNO"/>
    <s v="29 - MONTE PLATA"/>
    <n v="16876"/>
    <n v="299686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TRAMO DE LA CARRETERA HATO MAYOR - VICENTILLO, PROVINCIA EL SEIBO"/>
    <s v="10 - FONDO GENERAL"/>
    <s v="08 - EL SEIBO"/>
    <n v="16823"/>
    <n v="11933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DE LA INFRAESTRUCTURA VIAL URBANA DEL MUNICIPIO LICEY AL MEDIO, PROVINCIA SANTIAGO"/>
    <s v="10 - FONDO GENERAL"/>
    <s v="25 - SANTIAGO"/>
    <n v="15808"/>
    <n v="60001023"/>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INFRAESTRUCTURAS DE PUENTES PARA MEJORAR LA RESILIENCIA CLIMÁTICA EN REPÚBLICA DOMINICANA."/>
    <s v="60 - CREDITO EXTERNO"/>
    <s v="29 - MONTE PLATA"/>
    <n v="16876"/>
    <n v="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 LA CIRCUNSCRIPCIÓN 2 DEL DISTRITO NACIONAL"/>
    <s v="10 - FONDO GENERAL"/>
    <s v="01 - DISTRITO NACIONAL"/>
    <n v="15074"/>
    <n v="445727328"/>
    <n v="436206413.47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L MUNICIPIO JÁNICO, PROVINCIA SANTIAGO"/>
    <s v="10 - FONDO GENERAL"/>
    <s v="25 - SANTIAGO"/>
    <n v="15809"/>
    <n v="121740056"/>
    <n v="89985202.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INFRAESTRUCTURAS DE PUENTES PARA MEJORAR LA RESILIENCIA CLIMÁTICA EN REPÚBLICA DOMINICANA."/>
    <s v="60 - CREDITO EXTERNO"/>
    <s v="29 - MONTE PLATA"/>
    <n v="16876"/>
    <n v="170748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PUENTE SOBRE EL RIO MASACRE, MUNICIPIO DAJABON, PROVINCIA DAJABON"/>
    <s v="10 - FONDO GENERAL"/>
    <s v="05 - DAJABON"/>
    <n v="16444"/>
    <n v="556829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HABILITACIÓN DE LA INFRAESTRUCTURA VIAL URBANA DE LOS SECTORES DEL MUNICIPIO DE NAGUA, PROVINCIA MARÍA TRINIDAD SÁNCHEZ"/>
    <s v="10 - FONDO GENERAL"/>
    <s v="14 - MARIA TRINIDAD SANCHEZ"/>
    <n v="15107"/>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DE CABRERA, PROVINCIA MARÍA TRINIDAD SÁNCHEZ"/>
    <s v="10 - FONDO GENERAL"/>
    <s v="14 - MARIA TRINIDAD SANCHEZ"/>
    <n v="15108"/>
    <n v="22500000"/>
    <n v="22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MONCIÓN, PROVINCIA SANTIAGO RODRÍGUEZ"/>
    <s v="10 - FONDO GENERAL"/>
    <s v="26 - SANTIAGO RODRIGUEZ"/>
    <n v="15810"/>
    <n v="14182568"/>
    <n v="13233992.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INFRAESTRUCTURAS DE PUENTES PARA MEJORAR LA RESILIENCIA CLIMÁTICA EN REPÚBLICA DOMINICANA."/>
    <s v="60 - CREDITO EXTERNO"/>
    <s v="29 - MONTE PLATA"/>
    <n v="16876"/>
    <n v="286864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DE LA INFRAESTRUCTURA VIAL URBANA DEL MUNICIPIO SABANA IGLESIA, PROVINCIA SANTIAGO"/>
    <s v="10 - FONDO GENERAL"/>
    <s v="25 - SANTIAGO"/>
    <n v="15811"/>
    <n v="36000000"/>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INFRAESTRUCTURAS DE PUENTES PARA MEJORAR LA RESILIENCIA CLIMÁTICA EN REPÚBLICA DOMINICANA."/>
    <s v="60 - CREDITO EXTERNO"/>
    <s v="29 - MONTE PLATA"/>
    <n v="16876"/>
    <n v="5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DE LA INFRAESTRUCTURA VIAL URBANA DEL MUNICIPIO VILLA LOS ALMÁCIGOS, PROVINCIA SANTIAGO RODRÍGUEZ"/>
    <s v="10 - FONDO GENERAL"/>
    <s v="26 - SANTIAGO RODRIGUEZ"/>
    <n v="15812"/>
    <n v="60000367"/>
    <n v="5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INFRAESTRUCTURAS DE PUENTES PARA MEJORAR LA RESILIENCIA CLIMÁTICA EN REPÚBLICA DOMINICANA."/>
    <s v="60 - CREDITO EXTERNO"/>
    <s v="29 - MONTE PLATA"/>
    <n v="16876"/>
    <n v="13216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DE LA INFRAESTRUCTURA VIAL URBANA DEL MUNICIPIO SAN JOSE DE OCOA, PROVINCIA SAN JOSE DE OCOA"/>
    <s v="10 - FONDO GENERAL"/>
    <s v="31 - SAN JOSE DE OCOA"/>
    <n v="15813"/>
    <n v="240027947"/>
    <n v="238137037.95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INFRAESTRUCTURAS DE PUENTES PARA MEJORAR LA RESILIENCIA CLIMÁTICA EN REPÚBLICA DOMINICANA."/>
    <s v="60 - CREDITO EXTERNO"/>
    <s v="29 - MONTE PLATA"/>
    <n v="16876"/>
    <n v="187162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DE LA INFRAESTRUCTURA VIAL URBANA DEL MUNICIPIO GUAYABAL, PROVINCIA AZUA"/>
    <s v="10 - FONDO GENERAL"/>
    <s v="02 - AZUA"/>
    <n v="15814"/>
    <n v="63001372"/>
    <n v="60000914.48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INFRAESTRUCTURAS DE PUENTES PARA MEJORAR LA RESILIENCIA CLIMÁTICA EN REPÚBLICA DOMINICANA."/>
    <s v="60 - CREDITO EXTERNO"/>
    <s v="29 - MONTE PLATA"/>
    <n v="16876"/>
    <n v="27565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CARRETERA LA LUISA- PORTILLO, PROVINCIA MONTE PLATA"/>
    <s v="10 - FONDO GENERAL"/>
    <s v="29 - MONTE PLATA"/>
    <n v="14308"/>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DE LA INFRAESTRUCTURA VIAL URBANA DEL MUNICIPIO OVIEDO, PROVINCIA PEDERNALES"/>
    <s v="10 - FONDO GENERAL"/>
    <s v="16 - PEDERNALES"/>
    <n v="15815"/>
    <n v="36000002"/>
    <n v="32145590.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INFRAESTRUCTURAS DE PUENTES PARA MEJORAR LA RESILIENCIA CLIMÁTICA EN REPÚBLICA DOMINICANA."/>
    <s v="60 - CREDITO EXTERNO"/>
    <s v="29 - MONTE PLATA"/>
    <n v="16876"/>
    <n v="31134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DE LA INFRAESTRUCTURA VIAL URBANA DEL MUNICIPIO LA DESCUBIERTA, PROVINCIA INDEPENDENCIA"/>
    <s v="10 - FONDO GENERAL"/>
    <s v="10 - INDEPENDENCIA"/>
    <n v="15816"/>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INFRAESTRUCTURAS DE PUENTES PARA MEJORAR LA RESILIENCIA CLIMÁTICA EN REPÚBLICA DOMINICANA."/>
    <s v="60 - CREDITO EXTERNO"/>
    <s v="29 - MONTE PLATA"/>
    <n v="16876"/>
    <n v="1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CAMINO VECINAL MIRABEL ADENTRO-HATILLO Y RAMAL I, SAN FRANCISCO DE MACORIS, PROV. DUARTE"/>
    <s v="10 - FONDO GENERAL"/>
    <s v="06 - DUARTE"/>
    <n v="4795"/>
    <n v="196433820"/>
    <n v="19435201.28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INFRAESTRUCTURA VIAL URBANA DEL MUNICIPIO SANTA CRUZ DE BARAHONA, PROVINCIA BARAHONA"/>
    <s v="10 - FONDO GENERAL"/>
    <s v="04 - BARAHONA"/>
    <n v="15028"/>
    <n v="120000000"/>
    <n v="119513414.7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LA INFRAESTRUCTURA VIAL URBANA DEL MUNICIPIO ESTEBANIA, PROVINCIA AZUA"/>
    <s v="10 - FONDO GENERAL"/>
    <s v="02 - AZUA"/>
    <n v="15817"/>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INFRAESTRUCTURAS DE PUENTES PARA MEJORAR LA RESILIENCIA CLIMÁTICA EN REPÚBLICA DOMINICANA."/>
    <s v="60 - CREDITO EXTERNO"/>
    <s v="29 - MONTE PLATA"/>
    <n v="16876"/>
    <n v="512305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CONSTRUCCIÓN CARRETERA VILLA ELISA - PUNTA RUSIA - LA ENSENADA, PROVINCIA MONTECRISTI"/>
    <s v="10 - FONDO GENERAL"/>
    <s v="15 - MONTE CRISTI"/>
    <n v="14321"/>
    <n v="244450444"/>
    <n v="284456797.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CAMINO VECINAL AGUAS AMARGAS - EL JOBO - LA BASTIDA , AZUA"/>
    <s v="10 - FONDO GENERAL"/>
    <s v="02 - AZUA"/>
    <n v="6037"/>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DE SALCEDO, PROVINCIA HERMANAS MIRABAL"/>
    <s v="10 - FONDO GENERAL"/>
    <s v="19 - HERMANAS MIRABAL"/>
    <n v="15029"/>
    <n v="48000005"/>
    <n v="47972036.44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SABANA YEGUA, PROVINCIA AZUA."/>
    <s v="10 - FONDO GENERAL"/>
    <s v="02 - AZUA"/>
    <n v="15818"/>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INFRAESTRUCTURAS DE PUENTES PARA MEJORAR LA RESILIENCIA CLIMÁTICA EN REPÚBLICA DOMINICANA."/>
    <s v="60 - CREDITO EXTERNO"/>
    <s v="29 - MONTE PLATA"/>
    <n v="16876"/>
    <n v="12898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CONSTRUCCIÓN DEL CAMINO VECINAL CRUCE AVILA - LAS MERCEDES TRAMO I Y II EN LA PROVINCIA PEDERNALES"/>
    <s v="10 - FONDO GENERAL"/>
    <s v="16 - PEDERNALES"/>
    <n v="6527"/>
    <n v="318168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LOS HIDALGOS DE LA PROVINCIA PUERTO PLATA"/>
    <s v="10 - FONDO GENERAL"/>
    <s v="18 - PUERTO PLATA"/>
    <n v="15030"/>
    <n v="51473443"/>
    <n v="48849512.86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PUEBLO VIEJO, PROVINCIA AZUA"/>
    <s v="10 - FONDO GENERAL"/>
    <s v="02 - AZUA"/>
    <n v="15819"/>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INFRAESTRUCTURAS DE PUENTES PARA MEJORAR LA RESILIENCIA CLIMÁTICA EN REPÚBLICA DOMINICANA."/>
    <s v="60 - CREDITO EXTERNO"/>
    <s v="29 - MONTE PLATA"/>
    <n v="16876"/>
    <n v="445912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MINO VECINAL LOS ALGARROBOS-PRINGAMOSALA FUENTEMATA GALLINA-GUACHUPITA-HOYONCITO-EL PUERTO, PROV. HATO MAYOR"/>
    <s v="10 - FONDO GENERAL"/>
    <s v="30 - HATO MAYOR"/>
    <n v="12183"/>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RRETERA BATEY HORMIGA-RANCHO ESPAÑOL, MUNICIPIO SANTA BARBARA DE SAMANA, PROVINCIA SAMANA"/>
    <s v="10 - FONDO GENERAL"/>
    <s v="20 - SAMANA"/>
    <n v="16915"/>
    <n v="7155079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DE MAO, PROVINCIA VALVERDE"/>
    <s v="10 - FONDO GENERAL"/>
    <s v="27 - VALVERDE"/>
    <n v="15031"/>
    <n v="65000000"/>
    <n v="59922653.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PERALTA, PROVINCIA AZUA"/>
    <s v="10 - FONDO GENERAL"/>
    <s v="02 - AZUA"/>
    <n v="1582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INFRAESTRUCTURAS DE PUENTES PARA MEJORAR LA RESILIENCIA CLIMÁTICA EN REPÚBLICA DOMINICANA."/>
    <s v="60 - CREDITO EXTERNO"/>
    <s v="29 - MONTE PLATA"/>
    <n v="16876"/>
    <n v="162124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CARRETERA CRUCE AUTOPISTA DUARTE-PRESA DE TAVERAS-LOS COCOS-BAITOA, PROVINCIAS LA VEGA Y SANTIAGO"/>
    <s v="10 - FONDO GENERAL"/>
    <s v="13 - LA VEGA"/>
    <n v="16977"/>
    <n v="102389214"/>
    <n v="58078621.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CARRETERA ENRIQUILLO - BARAHONA EN LA PROVINCIA BARAHONA"/>
    <s v="10 - FONDO GENERAL"/>
    <s v="04 - BARAHONA"/>
    <n v="12635"/>
    <n v="98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DE POLO, PROVINCIA BARAHONA"/>
    <s v="10 - FONDO GENERAL"/>
    <s v="04 - BARAHONA"/>
    <n v="15032"/>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TÁBARA ARRIBA, PROVINCIA AZUA"/>
    <s v="10 - FONDO GENERAL"/>
    <s v="02 - AZUA"/>
    <n v="15821"/>
    <n v="30000000"/>
    <n v="29246799.8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INFRAESTRUCTURAS DE PUENTES PARA MEJORAR LA RESILIENCIA CLIMÁTICA EN REPÚBLICA DOMINICANA."/>
    <s v="60 - CREDITO EXTERNO"/>
    <s v="29 - MONTE PLATA"/>
    <n v="16876"/>
    <n v="72454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EL CERCADO, PROVINCIA SAN JUAN"/>
    <s v="10 - FONDO GENERAL"/>
    <s v="22 - SAN JUAN"/>
    <n v="15822"/>
    <n v="48000000"/>
    <n v="47999591.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MINO CARRETERO LA PIÑA - NARANJO - DULCE - LA EXPLANACION - RIO BOBA EN LA PROVINCIA DUARTE"/>
    <s v="10 - FONDO GENERAL"/>
    <s v="06 - DUARTE"/>
    <n v="6233"/>
    <n v="1085004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RRETERA COMENDADOR - GUAROA, PROV. ELIAS PIÑA"/>
    <s v="10 - FONDO GENERAL"/>
    <s v="07 - ELIAS PINA"/>
    <n v="12080"/>
    <n v="700000000"/>
    <n v="96473158.9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DE ENRIQUILLO, PROVINCIA BARAHONA"/>
    <s v="10 - FONDO GENERAL"/>
    <s v="04 - BARAHONA"/>
    <n v="15033"/>
    <n v="3600000"/>
    <n v="2572902.6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TRAMO CARRETERA SAN MARCOS ARRIBA - SAN MARCOS, MUNICIPIO PUERTO PLATA, PROVINCIA PUERTO PLATA."/>
    <s v="10 - FONDO GENERAL"/>
    <s v="18 - PUERTO PLATA"/>
    <n v="16984"/>
    <n v="5872223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CARRETERA MACASIAS GUAROA, CONSTRUCCION CALLES DE MACASIAS Y HELIPUERTO, PROV. ELIAS PIÑA"/>
    <s v="10 - FONDO GENERAL"/>
    <s v="07 - ELIAS PINA"/>
    <n v="12092"/>
    <n v="155926163"/>
    <n v="16572399.53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INFRAESTRUCTURA VIAL URBANA DEL MUNICIPIO JIMANI, PROVINCIA INDEPENDENCIA"/>
    <s v="10 - FONDO GENERAL"/>
    <s v="10 - INDEPENDENCIA"/>
    <n v="15034"/>
    <n v="92066727"/>
    <n v="91226094.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LA INFRAESTRUCTURA VIAL URBANA DEL MUNICIPIO JUAN DE HERRERA, PROVINCIA SAN JUAN"/>
    <s v="10 - FONDO GENERAL"/>
    <s v="22 - SAN JUAN"/>
    <n v="15823"/>
    <n v="24000000"/>
    <n v="23465176.2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INFRAESTRUCTURAS DE PUENTES PARA MEJORAR LA RESILIENCIA CLIMÁTICA EN REPÚBLICA DOMINICANA."/>
    <s v="60 - CREDITO EXTERNO"/>
    <s v="29 - MONTE PLATA"/>
    <n v="16876"/>
    <n v="1113463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CONSTANZA, PROVINCIA LA VEGA"/>
    <s v="10 - FONDO GENERAL"/>
    <s v="13 - LA VEGA"/>
    <n v="15932"/>
    <n v="360000000"/>
    <n v="35935419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VILLA ISABELA DE LA PROVINCIA PUERTO PLATA"/>
    <s v="10 - FONDO GENERAL"/>
    <s v="18 - PUERTO PLATA"/>
    <n v="15035"/>
    <n v="16375726"/>
    <n v="15376594.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HABILITACIÓN DEL CAMINO VECINAL CRUCE DE PIMENTEL-CASA DE ALTO-SAN FELIPE ABAJO, MUNICIPIO PIMENTEL PROVINCIA DUARTE"/>
    <s v="10 - FONDO GENERAL"/>
    <s v="06 - DUARTE"/>
    <n v="16119"/>
    <n v="4490186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CARRETERA LAS PAJAS - GUINEAL, MUNICIPIO SAN FRANCISCO DE MACORÍS, PROVINCIA DUARTE"/>
    <s v="10 - FONDO GENERAL"/>
    <s v="06 - DUARTE"/>
    <n v="17032"/>
    <n v="16509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DE MONTE PLATA, PROVINCIA MONTE PLATA"/>
    <s v="10 - FONDO GENERAL"/>
    <s v="29 - MONTE PLATA"/>
    <n v="15036"/>
    <n v="12000001"/>
    <n v="12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MAIMÓN, PROVINCIA MONSEÑOR NOUEL"/>
    <s v="10 - FONDO GENERAL"/>
    <s v="28 - MONSENOR NOUEL"/>
    <n v="15933"/>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L CAMINO EL VALLE-LA LAGUNA, MUNICIPIO SAMANÁ, PROVINCIA SAMANÁ"/>
    <s v="10 - FONDO GENERAL"/>
    <s v="20 - SAMANA"/>
    <n v="16122"/>
    <n v="8201803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CONSTRUCCIÓN DEL CAMINO VECINAL LA CEIBA-CHIRINO, MUNICIPIO MONTE PLATA, PROVINCIA MONTE PLATA"/>
    <s v="10 - FONDO GENERAL"/>
    <s v="29 - MONTE PLATA"/>
    <n v="16126"/>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CARRETERA RANCHETE- LOS TRES PASOS - LOS HIDALGOS, MUNICIPIO PUERTO PLATA, PROVINCIA PUERTO PLATA"/>
    <s v="10 - FONDO GENERAL"/>
    <s v="18 - PUERTO PLATA"/>
    <n v="16937"/>
    <n v="3306583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GUANANICO, PROVINCIA PUERTO PLATA"/>
    <s v="10 - FONDO GENERAL"/>
    <s v="18 - PUERTO PLATA"/>
    <n v="15039"/>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PIEDRA BLANCA, PROVINCIA MONSEÑOR NOUEL"/>
    <s v="10 - FONDO GENERAL"/>
    <s v="28 - MONSENOR NOUEL"/>
    <n v="15934"/>
    <n v="90000000"/>
    <n v="89999316.84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DE SAN CRISTÓBAL, PROVINCIA SAN CRISTÓBAL"/>
    <s v="10 - FONDO GENERAL"/>
    <s v="21 - SAN CRISTOBAL"/>
    <n v="15053"/>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QUISQUEYA, PROVINCIA SAN PEDRO DE MACORÍS"/>
    <s v="10 - FONDO GENERAL"/>
    <s v="23 - SAN PEDRO DE MACORIS"/>
    <n v="15935"/>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L CAMINO VECINAL SABANA GRANDE DE BOYÁ-AUTOPISTA JUAN PABLO II (AVENIDA DUARTE), PROVINCIA MONTE PLATA."/>
    <s v="10 - FONDO GENERAL"/>
    <s v="29 - MONTE PLATA"/>
    <n v="16128"/>
    <n v="175219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CAMINO VECINAL LA CUENDA, MUNICIPIO SAN JUAN DE LA MAGUANA, PROVINCIA SAN JUAN"/>
    <s v="10 - FONDO GENERAL"/>
    <s v="22 - SAN JUAN"/>
    <n v="16148"/>
    <n v="133146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ALTAMIRA, PROVINCIA PUERTO PLATA"/>
    <s v="10 - FONDO GENERAL"/>
    <s v="18 - PUERTO PLATA"/>
    <n v="15054"/>
    <n v="45867046"/>
    <n v="45865145.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JIMA ABAJO, PROVINCIA LA VEGA"/>
    <s v="10 - FONDO GENERAL"/>
    <s v="13 - LA VEGA"/>
    <n v="15936"/>
    <n v="60000000"/>
    <n v="59402599.11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AVENIDA ECOLÓGICA HASTA LA CIUDAD JUAN BOSCH, SANTO DOMINGO"/>
    <s v="10 - FONDO GENERAL"/>
    <s v="32 - SANTO DOMINGO"/>
    <n v="13633"/>
    <n v="5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DE HIGUEY, PROVINCIA LA ALTAGRACIA"/>
    <s v="10 - FONDO GENERAL"/>
    <s v="11 - LA ALTAGRACIA"/>
    <n v="15055"/>
    <n v="60000000"/>
    <n v="59746186.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RAMÓN SANTANA, PROVINCIA SAN PEDRO DE MACORÍS."/>
    <s v="10 - FONDO GENERAL"/>
    <s v="23 - SAN PEDRO DE MACORIS"/>
    <n v="15937"/>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CONSTRUCCIÓN DEL PUENTE SOBRE RÍO GUAMIRA EN LA CARRETERA HATO MAYOR - SABANA DE LA MAR, MUNICIPIO HATO MAYOR, PROVINCIA HATO MAYOR"/>
    <s v="10 - FONDO GENERAL"/>
    <s v="30 - HATO MAYOR"/>
    <n v="16699"/>
    <n v="14639887"/>
    <n v="1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SAN PEDRO DE MACORÍS, PROVINCIA SAN PEDRO DE MACORIS"/>
    <s v="10 - FONDO GENERAL"/>
    <s v="23 - SAN PEDRO DE MACORIS"/>
    <n v="15056"/>
    <n v="60000005"/>
    <n v="59799628.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FANTINO, PROVINCIA SÁNCHEZ RAMÍREZ"/>
    <s v="10 - FONDO GENERAL"/>
    <s v="24 - SANCHEZ RAMIREZ"/>
    <n v="15938"/>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DE CABRAL, PROVINCIA BARAHONA"/>
    <s v="10 - FONDO GENERAL"/>
    <s v="04 - BARAHONA"/>
    <n v="15057"/>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PERALVILLO, PROVINCIA MONTE PLATA"/>
    <s v="10 - FONDO GENERAL"/>
    <s v="29 - MONTE PLATA"/>
    <n v="15939"/>
    <n v="60000000"/>
    <n v="59999211.6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AVENIDA DEL NUEVO CAMINO"/>
    <s v="60 - CREDITO EXTERNO"/>
    <s v="32 - SANTO DOMINGO"/>
    <n v="14109"/>
    <n v="1261207683"/>
    <n v="204548893.72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DE PUENTE EN LA CARRETERA EL BATEY, PIEDRA BLANCA, MUNICIPIO VILLA ALTAGRACIA, PROVINCIA SAN CRISTÓBAL"/>
    <s v="10 - FONDO GENERAL"/>
    <s v="21 - SAN CRISTOBAL"/>
    <n v="16702"/>
    <n v="3746245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 SAN JUAN DE LA MAGUANA, PROVINCIA SAN JUAN"/>
    <s v="10 - FONDO GENERAL"/>
    <s v="22 - SAN JUAN"/>
    <n v="15058"/>
    <n v="108000000"/>
    <n v="104547966.4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L MUNICIPIO SABANA GRANDE DE BOYÁ, PROVINCIA MONTE PLATA"/>
    <s v="10 - FONDO GENERAL"/>
    <s v="29 - MONTE PLATA"/>
    <n v="15940"/>
    <n v="24000000"/>
    <n v="23349176.41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LAGUNA SALADA, PROVINCIA VALVERDE."/>
    <s v="10 - FONDO GENERAL"/>
    <s v="27 - VALVERDE"/>
    <n v="15059"/>
    <n v="12000000"/>
    <n v="1024235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YAMASÁ, PROVINCIA MONTE PLATA"/>
    <s v="10 - FONDO GENERAL"/>
    <s v="29 - MONTE PLATA"/>
    <n v="15941"/>
    <n v="60000000"/>
    <n v="58310688.88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6 - RECONSTRUCCIÓN DE LA INFRAESTRUCTURA VIAL URBANA DEL MUNICIPIO VILLA LA MATA, PROVINCIA SANCHEZ RAMIREZ"/>
    <s v="10 - FONDO GENERAL"/>
    <s v="24 - SANCHEZ RAMIREZ"/>
    <n v="15942"/>
    <n v="72000000"/>
    <n v="71398148.3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DE MOCA, PROVINCIA ESPAILLAT"/>
    <s v="10 - FONDO GENERAL"/>
    <s v="09 - ESPAILLAT"/>
    <n v="15061"/>
    <n v="72000000"/>
    <n v="7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NIZAO, PROVINCIA PERAVIA"/>
    <s v="10 - FONDO GENERAL"/>
    <s v="17 - PERAVIA"/>
    <n v="15943"/>
    <n v="24000000"/>
    <n v="2356801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INFRAESTRUCTURA VIAL URBANA DEL MUNICIPIO DE PARAISO, PROVINCIA BARAHONA"/>
    <s v="10 - FONDO GENERAL"/>
    <s v="04 - BARAHONA"/>
    <n v="15062"/>
    <n v="24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LA INFRAESTRUCTURA VIAL URBANA DEL MUNICIPIO RANCHO ARRIBA, PROVINCIA SAN JOSE DE OCOA"/>
    <s v="10 - FONDO GENERAL"/>
    <s v="31 - SAN JOSE DE OCOA"/>
    <n v="15944"/>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LAS CHARCAS, PROVINCIA AZUA"/>
    <s v="10 - FONDO GENERAL"/>
    <s v="02 - AZUA"/>
    <n v="15063"/>
    <n v="90000000"/>
    <n v="89084533.4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SAN GREGORIO DE NIGUA, PROVINCIA SAN CRISTOBAL"/>
    <s v="10 - FONDO GENERAL"/>
    <s v="21 - SAN CRISTOBAL"/>
    <n v="15945"/>
    <n v="36000000"/>
    <n v="35999745.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0 - RECONSTRUCCIÓN DE LA INFRAESTRUCTURA VIAL URBANA DEL MUNICIPIO SABANA GRANDE DE PALENQUE, PROVINCIA SAN CRISTÓBAL."/>
    <s v="10 - FONDO GENERAL"/>
    <s v="21 - SAN CRISTOBAL"/>
    <n v="15946"/>
    <n v="36000000"/>
    <n v="3590799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INFRAESTRUCTURA VIAL URBANA DEL MUNICIPIO DE BANÍ, PROVINCIA PERAVIA"/>
    <s v="10 - FONDO GENERAL"/>
    <s v="17 - PERAVIA"/>
    <n v="15065"/>
    <n v="168000000"/>
    <n v="167981990.5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LA INFRAESTRUCTURA VIAL URBANA DEL MUNICIPIO LOS LLANOS, PROVINCIA SAN PEDRO DE MACORÍS"/>
    <s v="10 - FONDO GENERAL"/>
    <s v="23 - SAN PEDRO DE MACORIS"/>
    <n v="15947"/>
    <n v="60000000"/>
    <n v="59981833.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INFRAESTRUCTURA VIAL URBANA EN LA CIRCUNSCRIPCIÓN 1 DEL DISTRITO NACIONAL"/>
    <s v="10 - FONDO GENERAL"/>
    <s v="01 - DISTRITO NACIONAL"/>
    <n v="15066"/>
    <n v="118285700"/>
    <n v="114498925.6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LA INFRAESTRUCTURA VIAL URBANA DEL MUNICIPIO VILLA ALTAGRACIA, PROVINCIA SAN CRISTÓBAL"/>
    <s v="10 - FONDO GENERAL"/>
    <s v="21 - SAN CRISTOBAL"/>
    <n v="15948"/>
    <n v="270000000"/>
    <n v="269070209.66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BAJOS DE HAINA, PROVINCIA SAN CRISTÓBAL"/>
    <s v="10 - FONDO GENERAL"/>
    <s v="21 - SAN CRISTOBAL"/>
    <n v="15949"/>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DE LA ROMANA, PROVINCIA LA ROMANA"/>
    <s v="10 - FONDO GENERAL"/>
    <s v="12 - LA ROMANA"/>
    <n v="15067"/>
    <n v="90000000"/>
    <n v="89999348.6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LA INFRAESTRUCTURA VIAL URBANA DEL MUNICIPIO GUAYMATE, PROVINCIA LA ROMANA"/>
    <s v="10 - FONDO GENERAL"/>
    <s v="12 - LA ROMANA"/>
    <n v="16081"/>
    <n v="6000000"/>
    <n v="5999684.11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INFRAESTRUCTURA VIAL URBANA DEL MUNICIPIO ESPERANZA, PROVINCIA VALVERDE"/>
    <s v="10 - FONDO GENERAL"/>
    <s v="27 - VALVERDE"/>
    <n v="15068"/>
    <n v="168000000"/>
    <n v="114358854.8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5 - RECONSTRUCCIÓN DE INFRAESTRUCTURA VIAL URBANA DEL MUNICIPIO LA VEGA, PROVINCIA LA VEGA"/>
    <s v="10 - FONDO GENERAL"/>
    <s v="13 - LA VEGA"/>
    <n v="15069"/>
    <n v="119999997"/>
    <n v="59833282.71000000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INFRAESTRUCTURA VIAL URBANA DEL MUNICIPIO DE SAN FELIPE DE PUERTO PLATA, PROVINCIA PUERTO PLATA"/>
    <s v="10 - FONDO GENERAL"/>
    <s v="18 - PUERTO PLATA"/>
    <n v="15070"/>
    <n v="360000000"/>
    <n v="359198281.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LA INFRAESTRUCTURA VIAL URBANA DEL MUNICIPIO SAN RAFAEL DE YUMA, PROVINCIA LA ALTAGRACIA"/>
    <s v="10 - FONDO GENERAL"/>
    <s v="11 - LA ALTAGRACIA"/>
    <n v="16083"/>
    <n v="60000000"/>
    <n v="59209624.52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INFRAESTRUCTURA VIAL URBANA DEL MUNICIPIO AZUA DE COMPOSTELA, PROVINCIA AZUA"/>
    <s v="10 - FONDO GENERAL"/>
    <s v="02 - AZUA"/>
    <n v="15071"/>
    <n v="92250000"/>
    <n v="88515633.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LA INFRAESTRUCTURA VIAL URBANA DEL MUNICIPIO EL SEIBO, PROVINCIA EL SEIBO"/>
    <s v="10 - FONDO GENERAL"/>
    <s v="08 - EL SEIBO"/>
    <n v="16084"/>
    <n v="67666668"/>
    <n v="67633057.9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EL PEÑON, PROVINCIA BARAHONA"/>
    <s v="10 - FONDO GENERAL"/>
    <s v="04 - BARAHONA"/>
    <n v="15308"/>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MICHES, PROVINCIA EL SEIBO"/>
    <s v="10 - FONDO GENERAL"/>
    <s v="08 - EL SEIBO"/>
    <n v="16085"/>
    <n v="7856374"/>
    <n v="78563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DE SABANA LARGA, PROVINCIA SAN JOSÉ DE OCOA"/>
    <s v="10 - FONDO GENERAL"/>
    <s v="31 - SAN JOSE DE OCOA"/>
    <n v="15309"/>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YAGUATE, PROVINCIA SAN CRISTÓBAL"/>
    <s v="10 - FONDO GENERAL"/>
    <s v="21 - SAN CRISTOBAL"/>
    <n v="16086"/>
    <n v="48000000"/>
    <n v="47604809.00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CONSTRUCCIÓN DE PUENTE PEATONAL Y MOTORIZADO EN EL KM 20 DE LA AUTOPISTA 6 DE NOVIEMBRE, BARRIO EL CAJUILITO, PROVINCIA SAN CRISTOBAL"/>
    <s v="10 - FONDO GENERAL"/>
    <s v="21 - SAN CRISTOBAL"/>
    <n v="16787"/>
    <n v="1919626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CARRETERA ISABELA-EL ESTRECHO-BARRANCON, PROVINCIA PUERTO PLATA"/>
    <s v="10 - FONDO GENERAL"/>
    <s v="18 - PUERTO PLATA"/>
    <n v="5603"/>
    <n v="805439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INFRAESTRUCTURA VIAL URBANA DEL MUNICIPIO LOS CACAOS, PROVINCIA SAN CRISTÓBAL"/>
    <s v="10 - FONDO GENERAL"/>
    <s v="21 - SAN CRISTOBAL"/>
    <n v="16087"/>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LA INFRAESTRUCTURA VIAL URBANA DEL MUNICIPIO CAYETANO GERMOSEN, PROVINCIA ESPAILLAT"/>
    <s v="10 - FONDO GENERAL"/>
    <s v="09 - ESPAILLAT"/>
    <n v="15310"/>
    <n v="42000000"/>
    <n v="41459142.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L CAMINO VECINAL EL CUEY - EL PALMAR - LOS PRIETOS, MUNICIPIO SANTA CRUZ DE EL SEIBO, PROVINCIA EL SEIBO"/>
    <s v="10 - FONDO GENERAL"/>
    <s v="08 - EL SEIBO"/>
    <n v="16335"/>
    <n v="506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CARRETERA GUAYUBIN - LAS MATAS DE SANTA CRUZ - COPEY - PEPILLO SALCEDO, PROVINCIA MONTE CRISTI"/>
    <s v="10 - FONDO GENERAL"/>
    <s v="15 - MONTE CRISTI"/>
    <n v="15950"/>
    <n v="1559267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INFRAESTRUCTURA VIAL URBANA DEL MUNICIPIO CEVICOS, PROVINCIA SÁNCHEZ RAMÍREZ."/>
    <s v="10 - FONDO GENERAL"/>
    <s v="24 - SANCHEZ RAMIREZ"/>
    <n v="16088"/>
    <n v="30000000"/>
    <n v="29988718.12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LA INFRAESTRUCTURA VIAL URBANA DEL MUNICIPIO BOHECHIO, PROVINCIA SAN JUAN"/>
    <s v="10 - FONDO GENERAL"/>
    <s v="22 - SAN JUAN"/>
    <n v="15311"/>
    <n v="6000002"/>
    <n v="1468354.6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LAS SALINAS, PROVINCIA BARAHONA"/>
    <s v="10 - FONDO GENERAL"/>
    <s v="04 - BARAHONA"/>
    <n v="16089"/>
    <n v="4509366"/>
    <n v="4509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SANTO DOMINGO NORTE, PROVINCIA SANTO DOMINGO"/>
    <s v="10 - FONDO GENERAL"/>
    <s v="32 - SANTO DOMINGO"/>
    <n v="15312"/>
    <n v="120000000"/>
    <n v="119999833.63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CARRETERA HACIENDA ESTRELLA- CRUCE PAJON HASTA MONTE PLATA, PROVINCIA MONTE PLATA"/>
    <s v="10 - FONDO GENERAL"/>
    <s v="29 - MONTE PLATA"/>
    <n v="16124"/>
    <n v="233890144"/>
    <n v="220223020.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CABRERA, PROVINCIA MARÍA TRINIDAD SÁNCHEZ"/>
    <s v="10 - FONDO GENERAL"/>
    <s v="14 - MARIA TRINIDAD SANCHEZ"/>
    <n v="16090"/>
    <n v="18006919"/>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SAN IGNACIO DE SABANETA, PROVINCIA SANTIAGO RODRÍGUEZ"/>
    <s v="10 - FONDO GENERAL"/>
    <s v="26 - SANTIAGO RODRIGUEZ"/>
    <n v="15313"/>
    <n v="18533019"/>
    <n v="16720603.3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GUAYACANES, PROVINCIA SAN PEDRO DE MACORÍS."/>
    <s v="10 - FONDO GENERAL"/>
    <s v="23 - SAN PEDRO DE MACORIS"/>
    <n v="15314"/>
    <n v="60000000"/>
    <n v="59965284.74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TAMAYO, PROVINCIA BAHORUCO"/>
    <s v="10 - FONDO GENERAL"/>
    <s v="03 - BAHORUCO"/>
    <n v="16091"/>
    <n v="30032573"/>
    <n v="19663078.75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L TRAMO CARRETERA LAS TARANAS PROXIMO AL PUENTE SOBRE EL RÍO BAIGUATE, PROVINCIA DUARTE"/>
    <s v="20 - FONDOS CON DESTINO ESPECÍFICO"/>
    <s v="06 - DUARTE"/>
    <n v="16145"/>
    <n v="21578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BAYAGUANA, PROVINCIA MONTE PLATA"/>
    <s v="10 - FONDO GENERAL"/>
    <s v="29 - MONTE PLATA"/>
    <n v="15315"/>
    <n v="60000000"/>
    <n v="59349911.4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LOS RIOS, PROVINCIA BAHORUCO"/>
    <s v="10 - FONDO GENERAL"/>
    <s v="03 - BAHORUCO"/>
    <n v="16092"/>
    <n v="18000001"/>
    <n v="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PUENTE PEATONAL, AUTOPISTA JOAQUÍN BALAGUER, MUNICIPIO VILLA GONZÁLEZ, PROVINCIA SANTIAGO"/>
    <s v="10 - FONDO GENERAL"/>
    <s v="25 - SANTIAGO"/>
    <n v="16829"/>
    <n v="9188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CAMBITA GARABITOS, PROVINCIA SAN CRISTÓBAL."/>
    <s v="10 - FONDO GENERAL"/>
    <s v="21 - SAN CRISTOBAL"/>
    <n v="15316"/>
    <n v="12000000"/>
    <n v="11911520.5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JUAN SANTIAGO, PROVINCIA DE ELIAS PIÑA"/>
    <s v="10 - FONDO GENERAL"/>
    <s v="07 - ELIAS PINA"/>
    <n v="1609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CONSTRUCCIÓN DE MURO DE HORMIGÓN ARMADO PARA LA PROTECCIÓN LATERAL DEL PUENTE SOBRE EL RÍO LA YEGUADA, MUNICIPIO MICHES, PROVINCIA EL SEIBO"/>
    <s v="10 - FONDO GENERAL"/>
    <s v="08 - EL SEIBO"/>
    <n v="16830"/>
    <n v="16503395"/>
    <n v="116616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10 - FONDO GENERAL"/>
    <s v="25 - SANTIAGO"/>
    <n v="15317"/>
    <n v="18000000"/>
    <n v="15346993.30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20 - FONDOS CON DESTINO ESPECÍFICO"/>
    <s v="25 - SANTIAGO"/>
    <n v="15317"/>
    <n v="0"/>
    <n v="150297287.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PEDRO SANTANA, PROVINCIA ELIAS PIÑA"/>
    <s v="10 - FONDO GENERAL"/>
    <s v="07 - ELIAS PINA"/>
    <n v="16094"/>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SAN FERNANDO, PROVINCIA MONTE CRISTI"/>
    <s v="10 - FONDO GENERAL"/>
    <s v="15 - MONTE CRISTI"/>
    <n v="15318"/>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HONDO VALLE, PROVINCIA ELIAS PIÑA"/>
    <s v="10 - FONDO GENERAL"/>
    <s v="07 - ELIAS PINA"/>
    <n v="16095"/>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GUAYUBIN, PROVINCIA MONTE CRISTI"/>
    <s v="10 - FONDO GENERAL"/>
    <s v="15 - MONTE CRISTI"/>
    <n v="16096"/>
    <n v="36000187"/>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SANTO DOMINGO OESTE, PROVINCIA SANTO DOMINGO"/>
    <s v="10 - FONDO GENERAL"/>
    <s v="32 - SANTO DOMINGO"/>
    <n v="15319"/>
    <n v="120000000"/>
    <n v="119717848.3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CAMINO VECINAL EL AGUACATE - LA COLE - LA JAGUA - EL GUAYABO, MUNICIPIO SAN FRANCISCO DE MACORIS, PROVINCIA DUARTE"/>
    <s v="10 - FONDO GENERAL"/>
    <s v="06 - DUARTE"/>
    <n v="16502"/>
    <n v="9690702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DAJABON, PROVINCIA DAJABON"/>
    <s v="10 - FONDO GENERAL"/>
    <s v="05 - DAJABON"/>
    <n v="15320"/>
    <n v="24000000"/>
    <n v="2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EUGENIO MARIA DE HOSTOS, PROVINCIA DUARTE"/>
    <s v="10 - FONDO GENERAL"/>
    <s v="06 - DUARTE"/>
    <n v="16097"/>
    <n v="12000031"/>
    <n v="120000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CONSTRUCCIÓN DEL CAMINO VECINAL GAUTIER - GUAYABAL - PALOMA TRAMO I, MUNICIPIO SAN PEDRO DE MACORÍS, PROVINCIA SAN PEDRO DE MACORIS"/>
    <s v="10 - FONDO GENERAL"/>
    <s v="23 - SAN PEDRO DE MACORIS"/>
    <n v="16460"/>
    <n v="111042332"/>
    <n v="6328218.990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 LA CIRCUNSCRIPCIÓN 3 DEL DISTRITO NACIONAL"/>
    <s v="10 - FONDO GENERAL"/>
    <s v="01 - DISTRITO NACIONAL"/>
    <n v="15321"/>
    <n v="180000000"/>
    <n v="179876584.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L MUNICIPIO CASTILLO, PROVINCIA DUARTE"/>
    <s v="10 - FONDO GENERAL"/>
    <s v="06 - DUARTE"/>
    <n v="16098"/>
    <n v="60000000"/>
    <n v="59938026.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IMBERT, PROVINCIA PUERTO PLATA"/>
    <s v="10 - FONDO GENERAL"/>
    <s v="18 - PUERTO PLATA"/>
    <n v="15322"/>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LUPERÓN, PROVINCIA PUERTO PLATA"/>
    <s v="10 - FONDO GENERAL"/>
    <s v="18 - PUERTO PLATA"/>
    <n v="16099"/>
    <n v="60000125"/>
    <n v="59957701.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BOCA CHICA, PROVINCIA SANTO DOMINGO"/>
    <s v="10 - FONDO GENERAL"/>
    <s v="32 - SANTO DOMINGO"/>
    <n v="1532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VILLA RIVA, PROVINCIA DUARTE"/>
    <s v="10 - FONDO GENERAL"/>
    <s v="06 - DUARTE"/>
    <n v="16100"/>
    <n v="90420651"/>
    <n v="9042065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OBRAS COMPLEMENTARIAS CARRETERA TURÍSTICA GREGORIO LUPERÓN, PROVINCIAS SANTIAGO- PUERTO PLATA"/>
    <s v="10 - FONDO GENERAL"/>
    <s v="25 - SANTIAGO"/>
    <n v="16305"/>
    <n v="381504763"/>
    <n v="72349756.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10 - FONDO GENERAL"/>
    <s v="30 - HATO MAYOR"/>
    <n v="15324"/>
    <n v="180000000"/>
    <n v="179998809.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60 - CREDITO EXTERNO"/>
    <s v="30 - HATO MAYOR"/>
    <n v="15324"/>
    <n v="0"/>
    <n v="265941684.1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JAMAO AL NORTE, PROVINCIA ESPAILLAT"/>
    <s v="10 - FONDO GENERAL"/>
    <s v="09 - ESPAILLAT"/>
    <n v="16101"/>
    <n v="50197826"/>
    <n v="41515965.34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CONSTRUCCIÓN CAMINO VECINAL MANABAO-LA CIÉNEGA, DISTRITO MUNICIPAL MANABAO, PROVINCIA LA VEGA"/>
    <s v="10 - FONDO GENERAL"/>
    <s v="13 - LA VEGA"/>
    <n v="16309"/>
    <n v="77963381"/>
    <n v="58904758.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CASTAÑUELAS, PROVINCIA MONTE CRISTI"/>
    <s v="10 - FONDO GENERAL"/>
    <s v="15 - MONTE CRISTI"/>
    <n v="16102"/>
    <n v="24000002"/>
    <n v="5940143.88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TENARES, PROVINCIA HERMANAS MIRABAL"/>
    <s v="10 - FONDO GENERAL"/>
    <s v="19 - HERMANAS MIRABAL"/>
    <n v="15325"/>
    <n v="84000000"/>
    <n v="82490573.1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OBRAS COMPLEMENTARIAS CARRETERA TURÍSTICA GREGORIO LUPERÓN, PROVINCIAS SANTIAGO- PUERTO PLATA"/>
    <s v="10 - FONDO GENERAL"/>
    <s v="25 - SANTIAGO"/>
    <n v="16305"/>
    <n v="1295822624"/>
    <n v="560012178.16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CAMINO VECINAL LAS MATAS DE SANTA CRUZ, CONECTANDO LAS COMUNIDADES DE LOS CIRUELOS- SABANA AL MEDIO- SANGRE LINDA- LA GORRA- Y PARTIDO, PROVINCIA MONTE CRISTI"/>
    <s v="10 - FONDO GENERAL"/>
    <s v="15 - MONTE CRISTI"/>
    <n v="16322"/>
    <n v="136891562"/>
    <n v="61003106.3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BONAO, PROVINCIA MONSEÑOR NOUEL"/>
    <s v="10 - FONDO GENERAL"/>
    <s v="28 - MONSENOR NOUEL"/>
    <n v="15326"/>
    <n v="120000000"/>
    <n v="119603976.6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SOSÚA, PROVINCIA PUERTO PLATA"/>
    <s v="10 - FONDO GENERAL"/>
    <s v="18 - PUERTO PLATA"/>
    <n v="16103"/>
    <n v="60116931"/>
    <n v="60116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CRISTÓBAL, PROVINCIA INDEPENDENCIA"/>
    <s v="10 - FONDO GENERAL"/>
    <s v="10 - INDEPENDENCIA"/>
    <n v="16104"/>
    <n v="18000000"/>
    <n v="17999955.6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MATANZAS, PROVINCIA PERAVIA"/>
    <s v="10 - FONDO GENERAL"/>
    <s v="17 - PERAVIA"/>
    <n v="15327"/>
    <n v="48000000"/>
    <n v="47999142.8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L CAMINO VECINAL CASA DEL ALTA ABAJO-BUENA VISTA, MUNICIPIO PIMENTEL, PROVINCIA DUARTE"/>
    <s v="10 - FONDO GENERAL"/>
    <s v="06 - DUARTE"/>
    <n v="16321"/>
    <n v="38372329"/>
    <n v="2846742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CONSTRUCCIÓN  DEL TRAMO DE CARRETERA ENLACE VIAL ESTANCIA NUEVA HASTA EL CRUCE DE CHERO MUNICIPIO MOCA, PROVINCIA ESPAILLAT"/>
    <s v="10 - FONDO GENERAL"/>
    <s v="09 - ESPAILLAT"/>
    <n v="16337"/>
    <n v="900000000"/>
    <n v="123493130.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COTUÍ, PROVINCIA SÁNCHEZ RAMÍREZ"/>
    <s v="10 - FONDO GENERAL"/>
    <s v="24 - SANCHEZ RAMIREZ"/>
    <n v="15328"/>
    <n v="108000000"/>
    <n v="95253746.08000001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SAN JOSÉ DE LAS MATAS, PROVINCIA SANTIAGO"/>
    <s v="10 - FONDO GENERAL"/>
    <s v="25 - SANTIAGO"/>
    <n v="16105"/>
    <n v="144060768"/>
    <n v="4845531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DUVERGÉ, PROVINCIA INDEPENDENCIA"/>
    <s v="10 - FONDO GENERAL"/>
    <s v="10 - INDEPENDENCIA"/>
    <n v="15329"/>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MELLA, PROVINCIA INDEPENDENCIA"/>
    <s v="10 - FONDO GENERAL"/>
    <s v="10 - INDEPENDENCIA"/>
    <n v="16106"/>
    <n v="18093481"/>
    <n v="14902430.0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LA GINA - CAMPECHE ABAJO - SABANA GRANDE, MUNICIPIO PIMENTEL, PROVINCIA DUARTE"/>
    <s v="10 - FONDO GENERAL"/>
    <s v="06 - DUARTE"/>
    <n v="16344"/>
    <n v="4605277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POSTRER RÍO, PROVINCIA INDEPENDENCIA"/>
    <s v="10 - FONDO GENERAL"/>
    <s v="10 - INDEPENDENCIA"/>
    <n v="16107"/>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SAN ANTONIO DE GUERRA, PROVINCIA SANTO DOMINGO"/>
    <s v="10 - FONDO GENERAL"/>
    <s v="32 - SANTO DOMINGO"/>
    <n v="1533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EL CUEY - EL PALMAR - LOS PRIETOS, MUNICIPIO SANTA CRUZ DE EL SEIBO, PROVINCIA EL SEIBO"/>
    <s v="10 - FONDO GENERAL"/>
    <s v="08 - EL SEIBO"/>
    <n v="16335"/>
    <n v="238797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CAMINO VECINAL SANTA CLARA - MATACHALUPE - LA TRANQUERA, MUNICIPIO SALVALEON DE HIGUEY, PROVINCIA LA ALTAGRACIA"/>
    <s v="10 - FONDO GENERAL"/>
    <s v="11 - LA ALTAGRACIA"/>
    <n v="16773"/>
    <n v="1677603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DE NAGUA, PROVINCIA MARÍA TRINIDAD SÁNCHEZ"/>
    <s v="10 - FONDO GENERAL"/>
    <s v="14 - MARIA TRINIDAD SANCHEZ"/>
    <n v="15331"/>
    <n v="18000000"/>
    <n v="17913948.64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PEPILLO SALCEDO, PROVINCIA MONTE CRISTI"/>
    <s v="10 - FONDO GENERAL"/>
    <s v="15 - MONTE CRISTI"/>
    <n v="16108"/>
    <n v="7500000"/>
    <n v="7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AMPLIACIÓN DEL PUENTE FRANCISCO JACINTO PEYNADO QUE UNE AL DISTRITO NACIONAL CON EL MUNICIPIO SANTO DOMINGO NORTE, PROVINCIA SANTO DOMINGO"/>
    <s v="10 - FONDO GENERAL"/>
    <s v="32 - SANTO DOMINGO"/>
    <n v="16351"/>
    <n v="300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DE NEYBA, PROVINCIA BAHORUCO"/>
    <s v="10 - FONDO GENERAL"/>
    <s v="03 - BAHORUCO"/>
    <n v="15332"/>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VILLA VÁZQUEZ, PROVINCIA MONTE CRISTI"/>
    <s v="10 - FONDO GENERAL"/>
    <s v="15 - MONTE CRISTI"/>
    <n v="16109"/>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L CAMINO VECINAL LA GUAZUMA, PROVINCIA LA ALTAGRACIA"/>
    <s v="10 - FONDO GENERAL"/>
    <s v="11 - LA ALTAGRACIA"/>
    <n v="16786"/>
    <n v="876301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CONSTRUCCIÓN DE MURO DE HORMIGÓN ARMADO EN TRAMO DEL PASO A DESNIVEL DE LA AVENIDA LAS CARRERAS ESQUINA 30 DE MARZO, SANTIAGO DE LOS CABALLEROS, PROVINCIA SANTIAGO"/>
    <s v="10 - FONDO GENERAL"/>
    <s v="25 - SANTIAGO"/>
    <n v="16376"/>
    <n v="2109783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LAS YAYAS DE VIAJAMA, PROVINCIA AZUA"/>
    <s v="10 - FONDO GENERAL"/>
    <s v="02 - AZUA"/>
    <n v="16110"/>
    <n v="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PEDERNALES, PROVINCIA PEDERNALES"/>
    <s v="10 - FONDO GENERAL"/>
    <s v="16 - PEDERNALES"/>
    <n v="15333"/>
    <n v="84000000"/>
    <n v="82940878.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CONSTRUCCIÓN DE PUENTE SOBRE EL RIO LA LEONORA, CALLE MIGUEL ANGEL GARRIDO, MUNICIPIO MAIMON, PROVINCIA MONSEÑOR NOUEL"/>
    <s v="10 - FONDO GENERAL"/>
    <s v="28 - MONSENOR NOUEL"/>
    <n v="16983"/>
    <n v="24680181"/>
    <n v="2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10 - FONDO GENERAL"/>
    <s v="03 - BAHORUCO"/>
    <n v="16417"/>
    <n v="779633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20 - FONDOS CON DESTINO ESPECÍFICO"/>
    <s v="03 - BAHORUCO"/>
    <n v="16417"/>
    <n v="1535326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INFRAESTRUCTURA VIAL URBANA DEL MUNICIPIO DE COMENDADOR, PROVINCIA ELIAS PIÑA"/>
    <s v="10 - FONDO GENERAL"/>
    <s v="07 - ELIAS PINA"/>
    <n v="15334"/>
    <n v="18000059"/>
    <n v="17999840.6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TRAMO VIAL EN  LOS COQUITOS, MUNICIPIO MONTE PLATA, PROVINCIA MONTE PLATA"/>
    <s v="10 - FONDO GENERAL"/>
    <s v="29 - MONTE PLATA"/>
    <n v="16125"/>
    <n v="14820682"/>
    <n v="13878015.8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 LA INFRAESTRUCTURA VIAL URBANA DEL MUNICIPIO JARABACOA, PROVINCIA LA VEGA"/>
    <s v="10 - FONDO GENERAL"/>
    <s v="13 - LA VEGA"/>
    <n v="15335"/>
    <n v="180000000"/>
    <n v="175021236.41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CAMINO VECINAL EL AGUACATE - LA ZARZA, MUNICIPIO SAN FRANCISCO DE MACORÍS, PROVINCIA DUARTE"/>
    <s v="10 - FONDO GENERAL"/>
    <s v="06 - DUARTE"/>
    <n v="16835"/>
    <n v="3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TRAMO VIAL CALLE 1, COMUNIDAD SANCHI PRÓXIMO AL PLAY SANTA LUISA, MUNICIPIO SAN FRANCISCO DE MACORÍS, PROVINCIA DUARTE"/>
    <s v="10 - FONDO GENERAL"/>
    <s v="06 - DUARTE"/>
    <n v="16136"/>
    <n v="593606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CAMINO VECINAL LA YAGUIZA-CRUCE LOS ZANCONES-LOS CACAOS-LOS ALGODONES-ALTO DEL PLAY, MUNICIPIO SAN FRANCISCO DE MACORÍS, PROVINCIA DUARTE"/>
    <s v="10 - FONDO GENERAL"/>
    <s v="06 - DUARTE"/>
    <n v="16874"/>
    <n v="1255471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AS TERRENAS, PROVINCIA SAMANÁ"/>
    <s v="10 - FONDO GENERAL"/>
    <s v="20 - SAMANA"/>
    <n v="16163"/>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OS ALCARRIZOS, PROVINCIA SANTO DOMINGO"/>
    <s v="10 - FONDO GENERAL"/>
    <s v="32 - SANTO DOMINGO"/>
    <n v="15336"/>
    <n v="60000000"/>
    <n v="59998069.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CARRETERA AUTOVÍA DEL CORAL EN EL CRUCE BOCA DE CHAVÓN, MUNICIPIO SALVALEON DE HIGUEY, PROVINCIA LA ALTAGRACIA"/>
    <s v="10 - FONDO GENERAL"/>
    <s v="11 - LA ALTAGRACIA"/>
    <n v="16503"/>
    <n v="39000000"/>
    <n v="38999652.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EL FACTOR, PROVINCIA MARÍA TRINIDAD SÁNCHEZ"/>
    <s v="10 - FONDO GENERAL"/>
    <s v="14 - MARIA TRINIDAD SANCHEZ"/>
    <n v="16162"/>
    <n v="48000000"/>
    <n v="4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10 - FONDO GENERAL"/>
    <s v="02 - AZUA"/>
    <n v="15337"/>
    <n v="60000000"/>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20 - FONDOS CON DESTINO ESPECÍFICO"/>
    <s v="02 - AZUA"/>
    <n v="15337"/>
    <n v="0"/>
    <n v="75281926.2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LA INFRAESTRUCTURA VIAL URBANA DEL MUNICIPIO ARENOSO, PROVINCIA DUARTE"/>
    <s v="10 - FONDO GENERAL"/>
    <s v="06 - DUARTE"/>
    <n v="15338"/>
    <n v="78000000"/>
    <n v="75359746.62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22KM DEL TRAMO CARRETERO EL CERCADO-HONDO VALLE, PROVINCIAS SAN JUAN Y ELIAS PIÑA"/>
    <s v="10 - FONDO GENERAL"/>
    <s v="07 - ELIAS PINA"/>
    <n v="14948"/>
    <n v="1000000"/>
    <n v="339494112.5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MUNICIPIO DE PEDRO BRAND, PROVINCIA SANTO DOMINGO"/>
    <s v="10 - FONDO GENERAL"/>
    <s v="32 - SANTO DOMINGO"/>
    <n v="15339"/>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SECTOR PUEBLO NUEVO, DISTRITO MUNICIPAL CHIRINO, MUNICIPIO MONTE PLATA, PROVINCIA MONTE PLATA"/>
    <s v="10 - FONDO GENERAL"/>
    <s v="29 - MONTE PLATA"/>
    <n v="16294"/>
    <n v="30000002"/>
    <n v="26396740.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AMPLIACIÓN AVENIDA REPÚBLICA DE COLOMBIA, DESDE AUTOPOPISTA DUARTE HASTA AVENIDA LOS PRÓCERES, DISTRITO NACIONAL"/>
    <s v="10 - FONDO GENERAL"/>
    <s v="01 - DISTRITO NACIONAL"/>
    <n v="1707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ASO A DESNIVEL EN LA INTERSECCIÓN AV. REPÚBLICA DE COLOMBIA CON AV. LOS PRÓCERES, DISTRITO NACIONAL"/>
    <s v="10 - FONDO GENERAL"/>
    <s v="01 - DISTRITO NACIONAL"/>
    <n v="1707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PARACIÓN DEL PUENTE GENERAL GREGORIO LUPERÓN (LA BARQUITA), AFECTADO POR LA TORMENTA TROPICAL MELISSA, MUNICIPIO SANTO DOMINGO ESTE, PROVINCIA SANTO DOMINGO"/>
    <s v="10 - FONDO GENERAL"/>
    <s v="32 - SANTO DOMINGO"/>
    <n v="17209"/>
    <n v="0"/>
    <n v="61311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ROLONGACIÓN CIRCUNVALACIÓN NORTE, PROVINCIA SANTIAGO"/>
    <s v="10 - FONDO GENERAL"/>
    <s v="25 - SANTIAGO"/>
    <n v="13644"/>
    <n v="0"/>
    <n v="161970839.11000001"/>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15 - MEJORAMIENTO DE OBRAS PÚBLICAS RESILIENTES PARA REDUCIR RIESGOS DE DESASTRES EN EL CONTEXTO DEL CAMBIO CLIMÁTICO  A NIVEL NACIONAL"/>
    <s v="60 - CREDITO EXTERNO"/>
    <s v="99 - MULTIPROVINCIAL"/>
    <n v="13932"/>
    <n v="410215000"/>
    <n v="109220182.44999999"/>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43 - AMPLIACIÓN CONSTRUCCIÓN TRES (3) EDIFICIOS DE PARQUEOS EN LA CIUDAD DE SANTO DOMINGO"/>
    <s v="10 - FONDO GENERAL"/>
    <s v="01 - DISTRITO NACIONAL"/>
    <n v="14279"/>
    <n v="45109788"/>
    <n v="0"/>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57 - CONSTRUCCIÓN DEL EDIFICIO DE PARQUEOS CENTRO DE LOS HEROES I, DISTRITO NACIONAL"/>
    <s v="10 - FONDO GENERAL"/>
    <s v="01 - DISTRITO NACIONAL"/>
    <n v="17004"/>
    <n v="181782167"/>
    <n v="74088367.75"/>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99 - CONSTRUCCIÓN DE EDIFICIO DE ESTACIONAMIENTOS PÚBLICOS EN EL  MUNICIPIO SAN CRISTÓBAL, PROVINCIA SAN CRISTÓBAL"/>
    <s v="10 - FONDO GENERAL"/>
    <s v="21 - SAN CRISTOBAL"/>
    <n v="17010"/>
    <n v="527828100"/>
    <n v="68739939.239999995"/>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3 - MATERIALES Y SUMINISTROS"/>
    <s v="2.3.9 - PRODUCTOS Y ÚTILES VARIOS"/>
    <s v="S"/>
    <s v="62 - CONSTRUCCIÓN PUENTE LA CHINA AFECTADO POR LA VAGUADA DE ABRIL 2022, MUNICIPIO ALTAMIRA, PROVINCIA PUERTO PLATA."/>
    <s v="10 - FONDO GENERAL"/>
    <s v="18 - PUERTO PLATA"/>
    <n v="16243"/>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1 - RECONSTRUCCIÓN CARRETERA CHACUEY - EL TOPE, AFECTADA POR LA TORMENTA FRANKLIN, MUNICIPIO COTUÍ, PROVINCIA SÁNCHEZ RAMÍREZ"/>
    <s v="10 - FONDO GENERAL"/>
    <s v="24 - SANCHEZ RAMIREZ"/>
    <n v="16383"/>
    <n v="15080801"/>
    <n v="10477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CONSTRUCCIÓN MUROS DE GAVIONES EN MARGEN NORTE DEL RIO NIZAO, AFECTADO POR EL DISTURBIO TROPICAL NO.22, COMUNIDAD LA ESTRECHURA, MUNICIPIO SAN JOSÉ DE OCOA, PROVINCIA SAN JOSÉ DE OCOA"/>
    <s v="10 - FONDO GENERAL"/>
    <s v="31 - SAN JOSE DE OCOA"/>
    <n v="16394"/>
    <n v="215888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RECONSTRUCCIÓN DE LA CARRETERA EL PINAR - RANCHO FRANCISCO - LOS COROZOS AFECTADA POR LA TORMENTA TROPICAL FRANKLIN, MUNICIPIO SAN JOSÉ DE OCOA, PROVINCIA SAN JOSÉ DE OCOA"/>
    <s v="10 - FONDO GENERAL"/>
    <s v="31 - SAN JOSE DE OCOA"/>
    <n v="16496"/>
    <n v="77963381"/>
    <n v="43042391.06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3 - RECONSTRUCCIÓN DE LA CARRETERA EL SEIBO - CACIQUILLO AFECTADA POR EL HURACAN FIONA, MUNICIPIO SANTA CRUZ DE EL SEIBO, PROVINCIA EL SEIBO"/>
    <s v="10 - FONDO GENERAL"/>
    <s v="08 - EL SEIBO"/>
    <n v="16501"/>
    <n v="8976654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CALLES EN LA URBANIZACION ALTOS ARROYO HONDO III, AFECTADAS POR EL DISTURBIO TROPICAL NO. 22, DISTRITO NACIONAL"/>
    <s v="10 - FONDO GENERAL"/>
    <s v="01 - DISTRITO NACIONAL"/>
    <n v="16661"/>
    <n v="309044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ENLACE Y PUENTE SOBRE EL RÍO CENOVÍ, AFECTADO POR EL DISTURBIO TROPICAL NO.22, MUNICIPIO SAN FRANCISCO DE MACORÍS, PROVINCIA DUARTE."/>
    <s v="10 - FONDO GENERAL"/>
    <s v="06 - DUARTE"/>
    <n v="16399"/>
    <n v="25006973"/>
    <n v="17872324.21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6 - RECONSTRUCCIÓN DEL PUENTE SOBRE RÍO CUAYÁ (LA MAJAGUA), AFECTADO POR LA TORMENTA TROPICAL FRANKLIN, MUNICIPIO COTUÍ, PROVINCIA SÁNCHEZ RAMÍREZ"/>
    <s v="10 - FONDO GENERAL"/>
    <s v="24 - SANCHEZ RAMIREZ"/>
    <n v="16400"/>
    <n v="20652855"/>
    <n v="18952854.87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7 - CONSTRUCCIÓN  PUENTE SOBRE RIO GUANUMA, AFECTADO POR LA TORMENTA TROPICAL FRANKLIN, CARRETERA LOS BOTADOS-HATO NUEVO, MUNICIPIO YAMASÁ, PROVINCIA MONTEPLATA"/>
    <s v="10 - FONDO GENERAL"/>
    <s v="29 - MONTE PLATA"/>
    <n v="16401"/>
    <n v="22199146"/>
    <n v="15548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8 - CONSTRUCCIÓN DEL PUENTE DE ALCANTARILLA DE CAJÓN SIMPLE EN ARROYO NOVILLERO, POBLADO NOVILLERO, AFECTADO POR EL DISTURBIO TROPICAL NO.22, MUNICIPIO VILLA ALTAGRACIA, PROVINCIA SAN CRISTÓBAL"/>
    <s v="10 - FONDO GENERAL"/>
    <s v="21 - SAN CRISTOBAL"/>
    <n v="16402"/>
    <n v="549037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9 - RECONSTRUCCIÓN DE LA CARRETERA PEDRO SÁNCHEZ-MICHES, AFECTADA POR EL HURACÁN FIONA, MUNICIPIO SANTA CRUZ DE EL SEIBO, PROVINCIA EL SEIBO"/>
    <s v="10 - FONDO GENERAL"/>
    <s v="08 - EL SEIBO"/>
    <n v="16706"/>
    <n v="78000000"/>
    <n v="17122258.6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0 - CONSTRUCCIÓN DE CANALIZACION Y PROTECCION DE LOS MARGENES DEL RIO QUISIBANI, AFECTADO POR EL HURACAN FIONA, MUNICIPIO HIGUEY, PROVINCIA LA ALTAGRACIA"/>
    <s v="10 - FONDO GENERAL"/>
    <s v="11 - LA ALTAGRACIA"/>
    <n v="16266"/>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CONSTRUCCIÓN DE CANALIZACION Y PROTECCION DEL RIO DUEY Y LA CAÑADA DE LA CIRCUNVALACION LA OTRA BANDA, AFECTADOS POR EL HURACAN FIONA, MUNICIPIO HIGUEY, PROVINCIA LA ALTAGRACIA"/>
    <s v="10 - FONDO GENERAL"/>
    <s v="11 - LA ALTAGRACIA"/>
    <n v="16267"/>
    <n v="91053295"/>
    <n v="79838225.31999999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RECONSTRUCCIÓN DE CALLE EL HOYO EN EL SECTOR YOGO YOGO, AFECTADA POR LA TORMENTA FRANKLIN, MUNICIPIO SAN GREGORIO DE NIGUA, PROVINCIA SAN CRISTÓBAL"/>
    <s v="10 - FONDO GENERAL"/>
    <s v="21 - SAN CRISTOBAL"/>
    <n v="16390"/>
    <n v="223904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CONSTRUCCIÓN MURO DE GAVIONES Y CANALIZACION DEL RIO DUEY, EN TRAMO AVENIDA JUAN XXIII AFECTADO POR EL HURACAN FIONA, MUNICIPIO HIGUEY, PROVINCIA LA ALTAGRACIA"/>
    <s v="10 - FONDO GENERAL"/>
    <s v="11 - LA ALTAGRACIA"/>
    <n v="16286"/>
    <n v="38981691"/>
    <n v="3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RECONSTRUCCIÓN DEL PUENTE SOBRE EL RÍO CEVICOS, CARRETERA CEVICOS - EL PALMAR ARRIBA, AFECTADO POR EL DISTURBIO TROPICAL NO.22, MUNICIPIO CEVICOS, PROVINCIA SÁNCHEZ RAMÍREZ"/>
    <s v="10 - FONDO GENERAL"/>
    <s v="24 - SANCHEZ RAMIREZ"/>
    <n v="16406"/>
    <n v="277391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DE GAVIONES EN LOS MÁRGENES DEL RIO DUEY EN LA AVENIDA GASTÓN FERNANDO DELIGNE, AFECTADOS POR EL HURACÁN FIONA, MUNICIPIO HIGUEY, PROVINCIA LA ALTAGRACIA"/>
    <s v="10 - FONDO GENERAL"/>
    <s v="11 - LA ALTAGRACIA"/>
    <n v="16287"/>
    <n v="27000000"/>
    <n v="25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NOROESTE DEL PASO A DESNIVEL EN INTERSECCIÓN DE AVENIDA 27 DE FEBRERO CON AVENIDA MÁXIMO GÓMEZ, AFECTADO POR EL DISTURBIO TROPICAL NO. 22, DISTRITO NACIONAL"/>
    <s v="10 - FONDO GENERAL"/>
    <s v="01 - DISTRITO NACIONAL"/>
    <n v="16770"/>
    <n v="247267400"/>
    <n v="45583135.1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DE MURO DE GAVIONES EN LOS MÁRGENES AGUAS ARRIBA Y AGUAS ABAJO DEL RIO DUEY AFECTADOS POR EL HURACÁN FIONA, EN LA CARRETERA HIGUEY-LA OTRA BANDA, MUNICIPIO HIGUEY, PROVINCIA LA ALTAGRACIA"/>
    <s v="10 - FONDO GENERAL"/>
    <s v="11 - LA ALTAGRACIA"/>
    <n v="16288"/>
    <n v="36635288"/>
    <n v="17635697.05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MUROS DE GAVIONES EN CALLE SANTA CLARA SECTOR DE MANOGUAYABO, AFECTADO POR EL DISTURBIO TROPICAL NO 22, MUNICIPIO SANTO DOMINGO OESTE, PROVINCIA SANTO DOMINGO"/>
    <s v="10 - FONDO GENERAL"/>
    <s v="32 - SANTO DOMINGO"/>
    <n v="16408"/>
    <n v="17816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REPARACIÓN DEL TÚNEL EN LA AVENIDA LAS AMÉRICAS, AFECTADO POR EL DISTURBIO TROPICAL NO. 22, MUNICIPIO SANTO DOMINGO ESTE, PROVINCIA SANTO DOMINGO"/>
    <s v="10 - FONDO GENERAL"/>
    <s v="32 - SANTO DOMINGO"/>
    <n v="16813"/>
    <n v="533265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MURO DE GAVIONES, ARROYO LA VACA, CARRETERA EL NARANJAL AFECTADO POR EL DISTURBIO TROPICAL 22, MUNICIPIO SABANA LARGA, PROVINCIA SAN JOSE DE OCOA"/>
    <s v="10 - FONDO GENERAL"/>
    <s v="31 - SAN JOSE DE OCOA"/>
    <n v="16412"/>
    <n v="29860777"/>
    <n v="9566325.8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PUENTE BADEN TUBULAR AFECTADO POR LA VAGUADA DE ABRIL 2022 EN ARROYO TORO, MUNICIPIO BONAO, PROVINCIA MONSEÑOR NOUEL"/>
    <s v="10 - FONDO GENERAL"/>
    <s v="28 - MONSENOR NOUEL"/>
    <n v="16293"/>
    <n v="91420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REPARACIÓN DE PASO A DESNIVEL EN LA INTERSECCIÓN AVENIDA MÁXIMO GÓMEZ CON AVENIDA JOHN F. KENNEDY, AFECTADA POR EL DISTURBIO TROPICAL NO. 22, DISTRITO NACIONAL"/>
    <s v="10 - FONDO GENERAL"/>
    <s v="01 - DISTRITO NACIONAL"/>
    <n v="16814"/>
    <n v="5041300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7 - CONSTRUCCIÓN MUROS DE GAVIONES EN MARGENES DEL ARROYO MANOGUAYABO, SECTOR EL CONTROL, AFECTADO POR EL DISTURBIO TROPICAL NO.22, MUNICIPIO SANTO DOMINGO OESTE, PROVINCIA SANTO DOMINGO"/>
    <s v="10 - FONDO GENERAL"/>
    <s v="32 - SANTO DOMINGO"/>
    <n v="16414"/>
    <n v="2582838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8 - RECONSTRUCCIÓN DEL CAMINO VECINAL GUANITO-SANATE ABAJO, AFECTADO POR EL HURACÁN FIONA, MUNICIPIO SALVALEÓN DE HIGÜEY, PROVINCIA LA ALTAGRACIA"/>
    <s v="10 - FONDO GENERAL"/>
    <s v="11 - LA ALTAGRACIA"/>
    <n v="16721"/>
    <n v="108432711"/>
    <n v="73535348.95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9 - RECONSTRUCCIÓN DEL CAMINO VECINAL COPEYITO-CARRASCO, AFECTADO POR EL HURACÁN FIONA, MUNICIPIO RÍO SAN JUAN, PROVINCIA MARÍA TRINIDAD SÁNCHEZ"/>
    <s v="10 - FONDO GENERAL"/>
    <s v="14 - MARIA TRINIDAD SANCHEZ"/>
    <n v="16722"/>
    <n v="609796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0 - CONSTRUCCIÓN MUROS DE GAVIONES EN EL PUENTE ARROYO EL LIMÓN ABAJO, AFECTADO POR LA VAGUADA DE ABRIL 2022, MUNICIPIO SAN JOSÉ DE OCOA, PROV. SAN JOSÉ DE OCOA"/>
    <s v="10 - FONDO GENERAL"/>
    <s v="31 - SAN JOSE DE OCOA"/>
    <n v="16685"/>
    <n v="6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2 - RECONSTRUCCIÓN MURO DE GAVIÓN AFECTADO POR LA VAGUADA DE ABRIL 2022, EN TRAMO CARRETERO SABANETA - VILLA LOS ALMÁCIGOS, MUNICIPIO LOS ALMÁCIGOS, PROVINCIA SANTIAGO RODRÍGUEZ"/>
    <s v="10 - FONDO GENERAL"/>
    <s v="26 - SANTIAGO RODRIGUEZ"/>
    <n v="16541"/>
    <n v="59051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6 - RECONSTRUCCIÓN DE LA CARRETERA CRUCE DE LAS TERRENAS -SÁNCHEZ-BATEY HORMIGA, AFECTADA POR EL DISTURBIO TROPICAL NO.22, MUNICIPIO LAS TERRENAS, PROVINCIA SAMANÁ"/>
    <s v="10 - FONDO GENERAL"/>
    <s v="20 - SAMANA"/>
    <n v="16782"/>
    <n v="10778488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DE MUROS DE GAVIONES EN LOS MÁRGENES AGUAS ARRIBA Y AGUAS ABAJO DEL RÍO CUACÓN. AFECTADO POR EL HURACÁN FIONA, MUNICIPIO DE MICHES, PROVINCIA EL SEIBO"/>
    <s v="10 - FONDO GENERAL"/>
    <s v="08 - EL SEIBO"/>
    <n v="16784"/>
    <n v="1056435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PUENTE BAJABONICO AFECTADO POR LA VAGUADA DE ABRIL 2022, MUNICIPIO IMBERT, PROVINCIA PUERTO PLATA"/>
    <s v="10 - FONDO GENERAL"/>
    <s v="18 - PUERTO PLATA"/>
    <n v="16644"/>
    <n v="46227768"/>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10 - FONDO GENERAL"/>
    <s v="17 - PERAVIA"/>
    <n v="16808"/>
    <n v="588311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20 - FONDOS CON DESTINO ESPECÍFICO"/>
    <s v="17 - PERAVIA"/>
    <n v="16808"/>
    <n v="125966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CONSTRUCCIÓN PUENTE BADEN TUBULAR SOBRE RIO ANAMUYA AFECTADO POR LA VAGUADA DE ABRIL 2022, MUNICIPIO HIGÜEY, PROVINCIA ALTAGRACIA"/>
    <s v="10 - FONDO GENERAL"/>
    <s v="11 - LA ALTAGRACIA"/>
    <n v="16645"/>
    <n v="2252765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LA CARRETERA CUTUPÚ - ARROYO HONDO - CRUCE CARRETERA RAMÓN CÁCERES, AFECTADA POR LA TORMENTA FRANKLIN, MUNICIPIO LA VEGA, PROVINCIA LA VEGA"/>
    <s v="10 - FONDO GENERAL"/>
    <s v="13 - LA VEGA"/>
    <n v="16811"/>
    <n v="95358654"/>
    <n v="87358654"/>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PUENTE PEATONAL AFECTADO POR LA VAGUADA DE ABRIL 2022, AUTOVIA DEL ESTE, COMUNIDAD EL SOCO, MUNICIPIO SAN PEDRO DE MACORIS, PROVINCIA SAN PEDRO DE MACORIS"/>
    <s v="10 - FONDO GENERAL"/>
    <s v="23 - SAN PEDRO DE MACORIS"/>
    <n v="16200"/>
    <n v="7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ALCANTARILLA DE CAJÓN EN TRAMO CARRETERA VILLA JARAGUA - LAS CLAVELLINAS, AFECTADA POR LA TORMENTA FRANKLIN, MUNICIPIO VILLA JARAGUA, PROVINCIA BAHORUCO"/>
    <s v="10 - FONDO GENERAL"/>
    <s v="03 - BAHORUCO"/>
    <n v="16810"/>
    <n v="21004245"/>
    <n v="16424424.7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PUENTE BADEN AFECTADO POR LA VAGUADA DE ABRIL 2022 EN EL CAMINO VECINAL RINCÓN HONDO-EL FIRME EN LA COMUNIDAD LOS LANOS, MUNICIPIO CASTILLO, PROVINCIA DUARTE"/>
    <s v="10 - FONDO GENERAL"/>
    <s v="06 - DUARTE"/>
    <n v="16201"/>
    <n v="564588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RECONSTRUCCIÓN DE TRAMO CARRETERA SANCHEZ, FRENTE A QUALA DOMINICANA,  AFECTADO POR LA TORMENTA FRANKLIN, MUNICIPIO BAJOS DE HAINA, PROVINCIA SAN CRISTÓBAL"/>
    <s v="10 - FONDO GENERAL"/>
    <s v="21 - SAN CRISTOBAL"/>
    <n v="16380"/>
    <n v="17387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CONSTRUCCIÓN DE 2 ALCANTARILLAS TIPO CAJÓN SIMPLE, EN ARROYOS LA VUELTA Y LA PLATA, CARRETERA SIERRA PRIETA- MAMÁ TINGÓ, AFECTADAS POR EL DISTURBIO NO. 22, MUNICIPIO PEDRO BRAND, PROVINCIA SANTO DOMINGO"/>
    <s v="10 - FONDO GENERAL"/>
    <s v="32 - SANTO DOMINGO"/>
    <n v="16441"/>
    <n v="1158251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RECONSTRUCCIÓN DE PUENTE ESTANCIA LA PEÑA SOBRE ARROYO BARRACO AFECTADA POR LA VAGUADA DE ABRIL 2022, MUNICIPIO JARABACOA, PROVINCIA LA VEGA"/>
    <s v="10 - FONDO GENERAL"/>
    <s v="13 - LA VEGA"/>
    <n v="16203"/>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CONSTRUCCIÓN DE MUROS DE GAVIONES EN EL MARGEN DEL RIO CAMÚ, AFECTADO POR EL DISTURBIO TROPICAL NO.22, CARRETERA LA BIJA - PIMENTEL, MUNICIPIO VILLA LA MATA, PROVINCIA SÁNCHEZ RAMÍREZ"/>
    <s v="10 - FONDO GENERAL"/>
    <s v="24 - SANCHEZ RAMIREZ"/>
    <n v="16825"/>
    <n v="389816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RECONSTRUCCIÓN DE APROCHE AFECTADO POR LA VAGUADA DE ABRIL 2022 EN LA CARRETERA JUAN PABLO II CRUCE JUAN PABLO II - BAYAGUANA, MUNICIPIO BAYAGUANA, PROVINCIA MONTE PLATA"/>
    <s v="10 - FONDO GENERAL"/>
    <s v="29 - MONTE PLATA"/>
    <n v="16204"/>
    <n v="2334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DE PUENTE BADEN DE TUBOS AFECTADO POR LA VAGUADA DE ABRIL 2022 EN RIO VERDE, CARRETERA MANGA LARGA, PROVINCIA LA VEGA"/>
    <s v="10 - FONDO GENERAL"/>
    <s v="13 - LA VEGA"/>
    <n v="16206"/>
    <n v="766869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MURO DE GAVIÓN PARA PROTECCIÓN DE TALUD EN CARRETERA LA ISABELA (KM 7), AFECTADA POR EL DISTURBIO TROPICAL NO.22, DISTRITO NACIONAL"/>
    <s v="10 - FONDO GENERAL"/>
    <s v="01 - DISTRITO NACIONAL"/>
    <n v="16831"/>
    <n v="1901730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RECONSTRUCCIÓN DE PUENTE TIPO CAJON EN LA CARRETERA PUÑAL - ORTEGA, AFECTADA POR EL DISTURBIO TROPICAL NO.22, MUNICIPIO PUÑAL, PROVINCIA SANTIAGO"/>
    <s v="10 - FONDO GENERAL"/>
    <s v="25 - SANTIAGO"/>
    <n v="16474"/>
    <n v="2208936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DE PUENTE BADÉN TUBULAR AFECTADO POR LA VAGUADA DE ABRIL 2022 SOBRE EL RÍO NIZAO, MUNICIPIO RANCHO ARRIBA, PROVINCIA SAN JOSÉ DE OCOA"/>
    <s v="10 - FONDO GENERAL"/>
    <s v="31 - SAN JOSE DE OCOA"/>
    <n v="1620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MURO DE GAVIÓN EN MARGEN NORTE DEL RÍO CAMÚ PARA PROTECCIÓN DE TALUD EN LA CARRETERA PIMENTEL - LA BIJA, AFECTADO POR EL DISTURBIO TROPICAL NO.22, MUNICIPIO COTUÍ, PROVINCIA SÁNCHEZ RAMÍREZ"/>
    <s v="10 - FONDO GENERAL"/>
    <s v="24 - SANCHEZ RAMIREZ"/>
    <n v="16832"/>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LA  ALCANTARILLA DE CAJÓN SIMPLE, ARROYO PIEDRA EN LA CARRETERA LOS BOTADOS, AFECTADOS POR LA TORMENTA FRANKLIN, MUNICIPIO YAMASÁ, PROVINCIA MONTE PLATA."/>
    <s v="10 - FONDO GENERAL"/>
    <s v="29 - MONTE PLATA"/>
    <n v="16495"/>
    <n v="37429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PUENTE BADEN TUBULAR AFECTADO POR LA VAGUADA DE ABRIL 2022, SOBRE EL RÍO JAQUEY - ACAPULCO, MUNICIPIO CONCEPCIÓN DE LA VEGA, PROVINCIA LA VEGA"/>
    <s v="10 - FONDO GENERAL"/>
    <s v="13 - LA VEGA"/>
    <n v="16211"/>
    <n v="2254496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5 - RECONSTRUCCIÓN DE PUENTE AFECTADO POR LA VAGUADA DE ABRIL 2022, SOBRE EL RIO ARROYO LOS CHARCOS, MUNICIPIO CONCEPCIÓN DE LA VEGA, PROVINCIA LA VEGA"/>
    <s v="10 - FONDO GENERAL"/>
    <s v="13 - LA VEGA"/>
    <n v="16213"/>
    <n v="3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CONSTRUCCIÓN PUENTE DE HORMIGON POSTENSADO SOBRE ARROYO LA VACA EN LA CALLE MANOLO TAVÁREZ JUSTO, AFECTADO POR EL DISTURBIO TROPICAL NO.22, MUNICIPIO SABANA LARGA, PROVINCIA SAN JOSÉ DE OCOA"/>
    <s v="10 - FONDO GENERAL"/>
    <s v="31 - SAN JOSE DE OCOA"/>
    <n v="16585"/>
    <n v="796831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RECONSTRUCCIÓN DEL PUENTE AFECTADO POR LA VAGUADA DE ABRIL 2022, SOBRE EL RIO VIAJAMA, MUNICIPIO DE LAS YAYAS DE VIAJAMAS, PROVINCIA AZUA"/>
    <s v="10 - FONDO GENERAL"/>
    <s v="02 - AZUA"/>
    <n v="16214"/>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CONSTRUCCIÓN PUENTE JUAN DE MINA- LAS VIEJAS- ALTAMIRA AFECTADO POR LA VAGUADA DE ABRIL 2022, MUNICIPIO ALTAMIRA, PROVINCIA PUERTO PLATA"/>
    <s v="10 - FONDO GENERAL"/>
    <s v="18 - PUERTO PLATA"/>
    <n v="16589"/>
    <n v="1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RECONSTRUCCIÓN DEL PUENTE SOBRE EL RIO JAYABO AFECTADO POR LA VAGUADA DE ABRIL 2022, EN LA COMUNIDAD CRUZ DE CENOVI, MUNICIPIO VILLA TAPIA, PROVINCIA HERMANAS MIRABAL"/>
    <s v="10 - FONDO GENERAL"/>
    <s v="19 - HERMANAS MIRABAL"/>
    <n v="16215"/>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GUANANICO MUNICIPIO IMBERT AFECTADO POR LA VAGUADA DE ABRIL 2022, PROVINCIA PUERTO PLATA"/>
    <s v="10 - FONDO GENERAL"/>
    <s v="18 - PUERTO PLATA"/>
    <n v="16642"/>
    <n v="37514624"/>
    <n v="10222826.3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SOBRE EL RIO QUISIBANI AFECTADO POR LA VAGUADA DE ABRIL 2022, VILLA CERRO, MUNICIPIO DE HIGUEY, PROVINCIA LA ALTAGRACIA"/>
    <s v="10 - FONDO GENERAL"/>
    <s v="11 - LA ALTAGRACIA"/>
    <n v="16217"/>
    <n v="2240117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CONSTRUCCIÓN DE PUENTE SOBRE EL RIO DUEY AFECTADO POR LA VAGUADA DE ABRIL 2022, LA OTRA BANDA, MUNICIPIO DE HIGUEY, PROVINCIA LA ALTAGRACIA"/>
    <s v="10 - FONDO GENERAL"/>
    <s v="11 - LA ALTAGRACIA"/>
    <n v="16219"/>
    <n v="20000000"/>
    <n v="17934445.10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RECONSTRUCCIÓN PUENTE SOBRE CANAL LATERAL DEL YAQUÉ AFECTADO POR LA VAGUADA DE ABRIL 2022, MUNICIPIO VICENTE NOBLE, PROVINCIA DE BARAHONA"/>
    <s v="10 - FONDO GENERAL"/>
    <s v="04 - BARAHONA"/>
    <n v="16643"/>
    <n v="5608787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DEL PUENTE MONTE COCA AFECTADO POR LA VAGUADA DE ABRIL 2022, CARRETERA SAN PEDRO DE MACORIS, MUNICIPIO SAN PEDRO DE MACORIS, PROVINCIA SAN PEDRO DE MACORIS"/>
    <s v="10 - FONDO GENERAL"/>
    <s v="23 - SAN PEDRO DE MACORIS"/>
    <n v="1622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PUENTE EN HORMIGÓN POSTENSADO SOBRE ARROYO MANOGUAYABO EN LA AV. LOS BEISBOLISTAS, AFECTADO POR EL DISTURBIO TROPICAL NO. 22, MUNICIPIO SANTO DOMINGO OESTE, PROVINCIA SANTO DOMINGO"/>
    <s v="10 - FONDO GENERAL"/>
    <s v="32 - SANTO DOMINGO"/>
    <n v="16660"/>
    <n v="5332370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RECONSTRUCCIÓN DE LA INFRAESTRUCTURA VIAL URBANA DEL RESIDENCIAL ÁLAMO I, AFECTADA POR EL DISTURBIO TROPICAL NO. 22, MUNICIPIO SANTO DOMINGO OESTE, PROVINCIA SANTO DOMINGO"/>
    <s v="10 - FONDO GENERAL"/>
    <s v="32 - SANTO DOMINGO"/>
    <n v="16708"/>
    <n v="760747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DEL PUENTE SOBRE EL RIO EL COROZO AFECTADO POR LA VAGUADA DE ABRIL 2022, EN LA CARRETERA HACIENDA ESTRELLA, MUNICIPIO MONTE PLATA, PROVINCIA MONTE PLATA"/>
    <s v="10 - FONDO GENERAL"/>
    <s v="29 - MONTE PLATA"/>
    <n v="16221"/>
    <n v="9775701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PUENTE SOBRE RÍO LOS CACAOS, AFECTADO POR LA VAGUADA DE ABRIL 2022, MUNICIPIO LOS CACAOS, PROVINCIA SAN CRISTÓBAL"/>
    <s v="10 - FONDO GENERAL"/>
    <s v="21 - SAN CRISTOBAL"/>
    <n v="16668"/>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2 - CONSTRUCCIÓN DE PUENTE TIPO ALCANTARILLA DE CAJÓN EN EL RIO AZUCEY, AFECTADO POR LA VAGUADA DE ABRIL 2022, CAMINO VECINAL JOBOBAN, MUNICIPIO VILLA RIVA, PROVINCIA DUARTE"/>
    <s v="10 - FONDO GENERAL"/>
    <s v="06 - DUARTE"/>
    <n v="16222"/>
    <n v="37540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3 - CONSTRUCCIÓN DE PUENTE SOBRE EL RÍO LEMBA AFECTADO POR LA VAGUADA DE ABRIL 2022, CALLE VALENCIA MATOS, MUNICIPIO LAS SALINAS, PROVINCIA BARAHONA"/>
    <s v="10 - FONDO GENERAL"/>
    <s v="04 - BARAHONA"/>
    <n v="16223"/>
    <n v="4500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4 - CONSTRUCCIÓN  DEL PUENTE SOBRE EL RÍO LEMBA AFECTADO POR LA VAGUADA DE ABRIL 2022, PERPENDICULAR A LA CALLE RESTAURACIÓN, MUNICIPIO LAS SALINAS, PROVINCIA BARAHONA"/>
    <s v="10 - FONDO GENERAL"/>
    <s v="04 - BARAHONA"/>
    <n v="16224"/>
    <n v="4114300"/>
    <n v="2932950.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5 - CONSTRUCCIÓN DE MURO DE GAVIONES EN ARROYO LA VACA AFECTADO POR LA VAGUADA DE ABRIL 2022, MUNICIPIO SABANA LARGA, PROVINCIA SAN JOSÉ DE OCOA"/>
    <s v="10 - FONDO GENERAL"/>
    <s v="31 - SAN JOSE DE OCOA"/>
    <n v="16225"/>
    <n v="587459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DE PUENTE DE ALCANTARILLA DE CAJÓN AFECTADO POR LA VAGUADA DE ABRIL 2022 EN LA COMUNIDAD BOCA DEL ARROYO, MUNICIPIO SAN GREGORIO DE YAGUATE, PROVINCIA SAN CRISTÓBAL"/>
    <s v="10 - FONDO GENERAL"/>
    <s v="21 - SAN CRISTOBAL"/>
    <n v="16676"/>
    <n v="92886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PUENTE SOBRE EL RIO LEMBA AFECTADO POR LA VAGUADA DE ABRIL 2022, CARRETERA CAMINO VIEJO DE LA MINA, MUNICIPIO LAS SALINAS, PROVINCIA BARAHONA"/>
    <s v="10 - FONDO GENERAL"/>
    <s v="04 - BARAHONA"/>
    <n v="16226"/>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7 - CONSTRUCCIÓN PUENTE SOBRE EL RIO LEMBA AFECTADO POR LA VAGUADA DE ABRIL 2022, PARALELO A LA CARRETERA SALADILLAS, MUNICIPIO LAS SALINAS, PROVINCIA BARAHONA"/>
    <s v="10 - FONDO GENERAL"/>
    <s v="04 - BARAHONA"/>
    <n v="16228"/>
    <n v="168427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DEL PUENTE SOBRE EL RÍO LEMBA, AFECTADO POR LA VAGUADA DE ABRIL 2022, CALLE SÁNCHEZ, MUNICIPIO LAS SALINAS, PROVINCIA BARAHONA"/>
    <s v="10 - FONDO GENERAL"/>
    <s v="04 - BARAHONA"/>
    <n v="16682"/>
    <n v="20594048"/>
    <n v="8892662.01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PUENTE DE ALCANTARILLA DE CAJÓN AFECTADO POR LA VAGUADA DE ABRIL 2022, COMUNIDADES INVI - LA LOMA, MUNICIPIO QUISQUEYA, PROVINCIA SAN PEDRO DE MACORIS"/>
    <s v="10 - FONDO GENERAL"/>
    <s v="23 - SAN PEDRO DE MACORIS"/>
    <n v="16229"/>
    <n v="1058712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CONSTRUCCIÓN PUENTE DE HORMIGÓN POSTENSADO SOBRE RÍO CUABA AFECTADO POR LA VAGUADA DE ABRIL 2022, CARRETERA SAN FELIPE ABAJO, MUNICIPIO PIMENTEL, PROVINCIA DUARTE"/>
    <s v="10 - FONDO GENERAL"/>
    <s v="06 - DUARTE"/>
    <n v="16230"/>
    <n v="50121296"/>
    <n v="4952008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RECONSTRUCCIÓN PUENTE FRANCISCO DEL ROSARIO SANCHEZ (PUENTE DE LA 17) AFECTADO POR LA VAGUADA DE ABRIL 2022, PROVINCIA SANTO DOMINGO"/>
    <s v="10 - FONDO GENERAL"/>
    <s v="32 - SANTO DOMINGO"/>
    <n v="16686"/>
    <n v="107441747"/>
    <n v="59324392.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0 - CONSTRUCCIÓN PUENTE SOBRE EL RIO CENOVI AFECTADO POR LA VAGUADA DE ABRIL 2022, MUNICIPIO SAN FRANCISCO DE MACORÍS, PROVINCIA DUARTE"/>
    <s v="10 - FONDO GENERAL"/>
    <s v="06 - DUARTE"/>
    <n v="16231"/>
    <n v="11597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DEL PUENTE DIONISIO, AFECTADO POR LA VAGUADA DE ABRIL 2022, MUNICIPIO PERALVILLO, PROVINCIA MONTE PLATA"/>
    <s v="10 - FONDO GENERAL"/>
    <s v="29 - MONTE PLATA"/>
    <n v="16690"/>
    <n v="4135337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PUENTE TIPO ALCANTARILLA DE CAJÓN AFECTADO POR LA VAGUADA DE ABRIL 2022 EN ARROYO BONITO - LA DESCUBIERTA, MUNICIPIO CONSTANZA, PROVINCIA LA VEGA"/>
    <s v="10 - FONDO GENERAL"/>
    <s v="13 - LA VEGA"/>
    <n v="16232"/>
    <n v="1869203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CONSTRUCCIÓN PUENTE DE ALCANTARILLA DE CAJÓN SIMPLE EN RIO TOROJOCE AFECTADO POR LA VAGUADA DE ABRIL 2022, CAMINO VECINAL EL PLACER, MUNICIPIO TENARES, PROVINCIA HERMANAS MIRABAL"/>
    <s v="10 - FONDO GENERAL"/>
    <s v="19 - HERMANAS MIRABAL"/>
    <n v="16233"/>
    <n v="146697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RECONSTRUCCIÓN DEL CAMINO VECINAL EL CACIQUE AFECTADO POR LA VAGUADA DE ABRIL 2022, MUNICIPIO MOCA, PROVINCIA ESPAILLAT"/>
    <s v="10 - FONDO GENERAL"/>
    <s v="09 - ESPAILLAT"/>
    <n v="16209"/>
    <n v="438664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3 - RECONSTRUCCIÓN CAMINO VECINAL EL CUEY-LAS MESETAS AFECTADO POR LA VAGUADA DE ABRIL 2022, MUNICIPIO DE SANTA CRUZ DEL SEIBO, PROVINCIA EL SEIBO"/>
    <s v="10 - FONDO GENERAL"/>
    <s v="08 - EL SEIBO"/>
    <n v="16210"/>
    <n v="9239151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4 - CONSTRUCCIÓN DEL CAMINO VECINAL GAUTIER-GUAYABAL-PALOMA TRAMO II AFECTADO POR LA VAGUADA DE ABRIL 2022, MUNICIPIO SAN PEDRO DE MACORÍS, PROVINCIA SAN PEDRO DE MACORÍS"/>
    <s v="10 - FONDO GENERAL"/>
    <s v="23 - SAN PEDRO DE MACORIS"/>
    <n v="16227"/>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5 - CONSTRUCCIÓN DEL PUENTE SOBRE EL RIO DOZO AFECTADO POR LA VAGUADA DE ABRIL 2022 EN EL TRAMO LOS GUINEOS - EL AGUACATE, MUNICIPIO NEIBA, PROVINCIA DE BAHORUCO"/>
    <s v="10 - FONDO GENERAL"/>
    <s v="03 - BAHORUCO"/>
    <n v="16703"/>
    <n v="348364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DE PUENTE LAS TRES LUCES SOBRE LA CAÑADA RAMILLO, AFECTADO POR LA VAGUADA DE ABRIL 2022, CARRETERA NEIBA - DUVERGÉ, MUNICIPIO NEIBA, PROVINCIA BAHORUCO"/>
    <s v="10 - FONDO GENERAL"/>
    <s v="03 - BAHORUCO"/>
    <n v="16705"/>
    <n v="1033857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MUROS DE GAVIONES EN EL PUENTE SOBRE EL RIO CENOVI AFECTADO POR LA VAGUADA DE ABRIL 2022, MUNICIPIO VILLA TAPIA, PROVINCIA HERMANAS MIRABAL"/>
    <s v="10 - FONDO GENERAL"/>
    <s v="19 - HERMANAS MIRABAL"/>
    <n v="16237"/>
    <n v="763200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RECONSTRUCCIÓN CAMINO VECINAL DON JUAN-CENTRO DON JUAN AFECTADO POR EL HURACAN FIONA, MUNICIPIO MONTE PLATA, PROVINCIA MONTE PLATA"/>
    <s v="10 - FONDO GENERAL"/>
    <s v="29 - MONTE PLATA"/>
    <n v="16250"/>
    <n v="7012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7 - RECONSTRUCCIÓN CAMINO VECINAL CUATRO CAMINOS - LAS CABIRMAS AFECTADO POR EL HURACAN FIONA, MUNICIPIO MICHES, PROVINCIA EL SEIBO"/>
    <s v="10 - FONDO GENERAL"/>
    <s v="08 - EL SEIBO"/>
    <n v="16256"/>
    <n v="19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DEL CAMINO VECINAL LOS CORAZONES- LOS BARRACOS AFECTADO POR LA VAGUADA DE ABRIL 2022, MUNICIPIO SANTA CRUZ DE EL SEIBO, PROVINCIA EL SEIBO"/>
    <s v="10 - FONDO GENERAL"/>
    <s v="08 - EL SEIBO"/>
    <n v="16257"/>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MURO DE GAVIONES EN EL PUENTE EN LA CARRETERA JARABACOA-MANABAO-LA CIENAGA AFECTADO POR LA VAGUADA DE ABRIL 2022, MUNICIPIO JARABACOA, PROVINCIA LA VEGA"/>
    <s v="10 - FONDO GENERAL"/>
    <s v="13 - LA VEGA"/>
    <n v="16239"/>
    <n v="15548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DE MURO DE GAVIONES EN EL PUENTE SOBRE EL RIO VERDE AFECTADO POR LA VAGUADA DE ABRIL 2022, MUNICIPIO CONCEPCIÓN DE LA VEGA, PROVINCIA LA VEGA"/>
    <s v="10 - FONDO GENERAL"/>
    <s v="13 - LA VEGA"/>
    <n v="16240"/>
    <n v="649297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PUENTE SOBRE RÍO LOS BRAZOS AFECTADO POR LA VAGUADA DE ABRIL 2022, EN LA ENTRADA LOMA DE LOS PANZO, MUNICIPIO NEIBA, PROVINCIA BAHORUCO"/>
    <s v="10 - FONDO GENERAL"/>
    <s v="03 - BAHORUCO"/>
    <n v="16717"/>
    <n v="5675795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RECONSTRUCCIÓN DE CAMINO VECINAL LA VACAMA AFECTADO POR EL HURACAN FIONA, MUNICIPIO SALVALEON DE HIGUEY, PROVINCIA LA ALTAGRACIA"/>
    <s v="10 - FONDO GENERAL"/>
    <s v="11 - LA ALTAGRACIA"/>
    <n v="16258"/>
    <n v="19500000"/>
    <n v="14349025.6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CONSTRUCCIÓN DE PUENTE BEBEDERO SOBRE RÍO BAJO YUNA AFECTADO POR LA VAGUADA DE ABRIL 2022, MUNICIPIO ARENOSO, PROVINCIA DUARTE"/>
    <s v="10 - FONDO GENERAL"/>
    <s v="06 - DUARTE"/>
    <n v="16241"/>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RECONSTRUCCIÓN CAMINO VECINAL LOS FRANCESES, AFECTADO POR EL HURACAN FIONA, MUNICIPIO MICHES, PROVINCIA EL SEIBO"/>
    <s v="10 - FONDO GENERAL"/>
    <s v="08 - EL SEIBO"/>
    <n v="16259"/>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CONSTRUCCIÓN PUENTE BADÉN EN EL SECTOR LOS CIRUELOS AFECTADO POR LA VAGUADA DE ABRIL 2022, MUNICIPIO VILLA MONTELLANO, PROVINCIA PUERTO PLATA"/>
    <s v="10 - FONDO GENERAL"/>
    <s v="18 - PUERTO PLATA"/>
    <n v="16242"/>
    <n v="935303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RECONSTRUCCIÓN CAMINO VECINAL EL HEAM AFECTADO POR EL HURACAN FIONA, MUNICIPIO MONTE PLATA, PROVINCIA MONTE PLATA"/>
    <s v="10 - FONDO GENERAL"/>
    <s v="29 - MONTE PLATA"/>
    <n v="16260"/>
    <n v="7800000"/>
    <n v="4281483.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CONSTRUCCIÓN PUENTE LA CHINA AFECTADO POR LA VAGUADA DE ABRIL 2022, MUNICIPIO ALTAMIRA, PROVINCIA PUERTO PLATA."/>
    <s v="10 - FONDO GENERAL"/>
    <s v="18 - PUERTO PLATA"/>
    <n v="16243"/>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RECONSTRUCCIÓN CAMINO VECINAL CRUCE RÍO SAN JUAN-SAN RAFAEL, AFECTADO POR EL HURACAN FIONA, MUNICIPIO RIO SAN JUAN, PROVINCIA MARÍA TRINIDAD SÁNCHEZ"/>
    <s v="10 - FONDO GENERAL"/>
    <s v="14 - MARIA TRINIDAD SANCHEZ"/>
    <n v="16268"/>
    <n v="702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CONSTRUCCIÓN  PUENTE SOBRE EL RIO PAYABO, CAMINO VECINAL LAS SERVAS-LOS CONTRERAS AFECTADO POR LA VAGUADA DE ABRIL 2022, MUNICIPIO VILLA RIVA, PROVINCIA DUARTE"/>
    <s v="10 - FONDO GENERAL"/>
    <s v="06 - DUARTE"/>
    <n v="16244"/>
    <n v="280603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RECONSTRUCCIÓN DEL CAMINO VECINAL RINCÓN DE MOLINILLO-LAS GARZAS, AFECTADO POR EL HURACÁN FIONA, MUNICIPIO NAGUA, PROVINCIA MARÍA TRINIDAD SÁNCHEZ"/>
    <s v="10 - FONDO GENERAL"/>
    <s v="14 - MARIA TRINIDAD SANCHEZ"/>
    <n v="16269"/>
    <n v="23400000"/>
    <n v="11789393.47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CONSTRUCCIÓN PUENTE SOBRE EL RIO ARROYO SECO AFECTADO POR LA VAGUADA DE ABRIL 2022, CALLE 9-VILLA CAMPO, MUNICIPIO TENARES, PROVINCIA HERMANAS MIRABAL"/>
    <s v="10 - FONDO GENERAL"/>
    <s v="19 - HERMANAS MIRABAL"/>
    <n v="16245"/>
    <n v="1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RECONSTRUCCIÓN DEL CAMINO VECINAL BOSQUE ABAJO-BOSQUE ARRIBA ,  AFECTADO POR EL HURACAN FIONA, DISTRITO MUNICIPAL DON JUAN, MUNICIPIO MONTE PLATA, PROVINCIA MONTE PLATA"/>
    <s v="10 - FONDO GENERAL"/>
    <s v="29 - MONTE PLATA"/>
    <n v="16271"/>
    <n v="15600000"/>
    <n v="107241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CONSTRUCCIÓN DE PUENTE DE CAJÓN SOBRE EL ARROYO ZAFRAN EN LA CARRETERA HIGUEY -  HATO MANA AFECTADO POR EL HURACAN FIONA, MUNICIPIO HIGUEY,  PROVINCIA LA ALTAGRACIA"/>
    <s v="10 - FONDO GENERAL"/>
    <s v="11 - LA ALTAGRACIA"/>
    <n v="16248"/>
    <n v="785103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RECONSTRUCCIÓN CAMINO VECINAL CAÑUELO - DAJAO - ANTON SÁNCHEZ, AFECTADO POR EL HURACAN FIONA, MUNICIPIO BAYAGUANA, PROVINCIA MONTE PLATA."/>
    <s v="10 - FONDO GENERAL"/>
    <s v="29 - MONTE PLATA"/>
    <n v="16272"/>
    <n v="11600000"/>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CONSTRUCCIÓN PUENTE EN HATO VIEJO AFECTADO POR LA VAGUADA DE ABRIL 2022, EL CAIMITO, MUNICIPIO JARABACOA, PROVINCIA LA VEGA"/>
    <s v="10 - FONDO GENERAL"/>
    <s v="13 - LA VEGA"/>
    <n v="16251"/>
    <n v="1123103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RECONSTRUCCIÓN DEL CAMINO VECINAL CALLEJÓN DE DAJAO, AFECTADO POR EL HURACAN FIONA, MUNICIPIO BAYAGUANA, PROVINCIA MONTE PLATA"/>
    <s v="10 - FONDO GENERAL"/>
    <s v="29 - MONTE PLATA"/>
    <n v="16273"/>
    <n v="5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CONSTRUCCIÓN PUENTE DE HORMIGÓN POSTENSADO SOBRE EL RÍO LA PALMA AFECTADO POR LA VAGUADA DE ABRIL 2022, CARRETERA EL HOYITO-TIREO, MUNICIPIO CONSTANZA, PROVINCIA LA VEGA"/>
    <s v="10 - FONDO GENERAL"/>
    <s v="13 - LA VEGA"/>
    <n v="16252"/>
    <n v="621956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RECONSTRUCCIÓN CAMINO VECINAL LA DOLE-BATEY LOS LANOS, AFECTADO POR EL HURACAN FIONA, MUNICIPIO MONTE PLATA, PROVINCIA MONTE PLATA"/>
    <s v="10 - FONDO GENERAL"/>
    <s v="29 - MONTE PLATA"/>
    <n v="16277"/>
    <n v="603074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CONSTRUCCIÓN MURO DE GAVIONES EN EL PUENTE ARROYO EL PALMAR AFECTADO POR LA VAGUADA DE ABRIL 2022, MUNICIPIO SALCEDO, PROVINCIA HERMANAS MIRABAL"/>
    <s v="10 - FONDO GENERAL"/>
    <s v="19 - HERMANAS MIRABAL"/>
    <n v="16253"/>
    <n v="95382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RECONSTRUCCIÓN DEL PUENTE SOBRE EL RÍO SAVITA AFECTADO POR LA VAGUADA DE ABRIL 2022, UBICADO EN LA CARRETERA HACIENDA ESTRELLA - MONTE PLATA, MUNICIPIO MONTE PLATA PROVINCIA MONTE PLATA"/>
    <s v="10 - FONDO GENERAL"/>
    <s v="29 - MONTE PLATA"/>
    <n v="1677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CONSTRUCCIÓN MURO DE GAVIONES EN EL PUENTE ARROYO HONDO AFECTADO POR LA VAGUADA DE ABRIL 2022, MUNICIPIO LA VEGA, PROVINCIA LA VEGA"/>
    <s v="10 - FONDO GENERAL"/>
    <s v="13 - LA VEGA"/>
    <n v="16254"/>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CAMINO VECINAL LOS SALADOS AFECTADO POR EL HURACAN FIONA, DISTRITO MUNICIPAL DON JUAN, MUNICIPIO MONTE PLATA, PROVINCIA MONTE PLATA"/>
    <s v="10 - FONDO GENERAL"/>
    <s v="29 - MONTE PLATA"/>
    <n v="16283"/>
    <n v="65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PUENTE SOBRE RÍO MANATÍ AFECTADO POR LA VAGUADA DE ABRIL 2022, ENTRE LOMA DE CABRERA - CAPOTILLO, PROVINCIA DAJABÓN"/>
    <s v="10 - FONDO GENERAL"/>
    <s v="05 - DAJABON"/>
    <n v="16781"/>
    <n v="394934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0 - CONSTRUCCIÓN PUENTE DE HORMIGÓN POSTENSADO EN EL TRAMO VIAL VILLA TAPIA-CENOVI, AFECTADO POR LA VAGUADA DE ABRIL 2022, MUNICIPIO VILLA TAPIA, PROVINCIA HERMANAS MIRABAL."/>
    <s v="10 - FONDO GENERAL"/>
    <s v="19 - HERMANAS MIRABAL"/>
    <n v="16255"/>
    <n v="1019376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CONSTRUCCIÓN DEL PUENTE SOBRE EL RÍO BANILEJO Y RECONSTRUCCIÓN DE ENLACE EN LA CARRETERA EL PINAR - EL MEMIZO, AFECTADO POR EL DISTURBIO TROPICAL NO.22, MUNICIPIO SAN JOSÉ DE OCOA, PROVINCIA SAN JOSÉ DE OCOA"/>
    <s v="10 - FONDO GENERAL"/>
    <s v="31 - SAN JOSE DE OCOA"/>
    <n v="16812"/>
    <n v="461196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RECONSTRUCCIÓN PUENTE SOBRE EL ARROYO FORTUNATO, AFECTADO POR EL HURACAN FIONA, MUNICIPIO MICHES, PROVINCIA EL SEIBO."/>
    <s v="10 - FONDO GENERAL"/>
    <s v="08 - EL SEIBO"/>
    <n v="16263"/>
    <n v="48322864"/>
    <n v="2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2 - RECONSTRUCCIÓN DE PUENTE ARROYO HONDO, AFECTADO POR VAGUADA ABRIL 2022, CARRETERA HACIENDA ESTRELLA-MONTE PLATA, MUNICIPIO MONTE PLATA, PROVINCIA MONTE PLATA"/>
    <s v="10 - FONDO GENERAL"/>
    <s v="29 - MONTE PLATA"/>
    <n v="16264"/>
    <n v="92371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3 - CONSTRUCCIÓN MURO DE GAVIONES PARA PROTECCIÓN DEL PUENTE SOBRE EL RÍO CEDRO, AFECTADO POR EL HURACAN FIONA, MUNICIPIO MICHES, PROVINCIA EL SEIBO"/>
    <s v="10 - FONDO GENERAL"/>
    <s v="08 - EL SEIBO"/>
    <n v="16265"/>
    <n v="300394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CONSTRUCCIÓN NUEVO PUENTE DE ALCANTARILLA DE CAJON SOBRE ARROYO CAGUERO POR DAÑOS VAGUADA ABRIL 2022, MUNICIPIO HIGUEY, PROVINCIA LA ALTAGRACIA"/>
    <s v="10 - FONDO GENERAL"/>
    <s v="11 - LA ALTAGRACIA"/>
    <n v="16274"/>
    <n v="1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RECONSTRUCCIÓN DE LOS PUENTES SOBRE RÍO CUABA Y ARROYO PATAO EN EL CAMINO VECINAL LA PEÑA - MAJAGUA - EL LLANO, AFECTADO POR EL DISTURBIO TROPICAL NO.22, MUNICIPIO SAN FRANCISCO DE MACORÍS, PROVINCIA DUARTE"/>
    <s v="10 - FONDO GENERAL"/>
    <s v="06 - DUARTE"/>
    <n v="16826"/>
    <n v="4243116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5 - CONSTRUCCIÓN NUEVO PUENTE DE ALCANTARILLA DE CAJON POR DAÑOS VAGUADA ABRIL 2022, CARRETERA HACIENDA ESTRELLA, MUNICIPIO MONTE PLATA, PROVINCIA MONTE PLATA"/>
    <s v="10 - FONDO GENERAL"/>
    <s v="29 - MONTE PLATA"/>
    <n v="16275"/>
    <n v="1066553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6 - CONSTRUCCIÓN DE PUENTE TIPO ALCANTARILLA DE CAJÓN, AFECTADO POR EL HURACÁN FIONA, EN ARROYO PAÑA PAÑA, MUNICIPIO HATO MAYOR DEL REY, PROVINCIA HATO MAYOR"/>
    <s v="10 - FONDO GENERAL"/>
    <s v="30 - HATO MAYOR"/>
    <n v="16278"/>
    <n v="3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CONSTRUCCIÓN DE PUENTE SOBRE RIO GRANDE AFECTADO POR LA VAGUADA DE ABRIL 2022, CARRETERA JARABACOA-MANABAO, MUNICIPIO JARABACOA, PROVINCIA LA VEGA"/>
    <s v="10 - FONDO GENERAL"/>
    <s v="13 - LA VEGA"/>
    <n v="16281"/>
    <n v="15662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RECONSTRUCCIÓN DEL CAMINO VECINAL NAGUA - LAS CORCOVAS AFECTADO POR LA VAGUADA DE ABRIL 2022, MUNICIPIO DE NAGUA, PROVINCIA MARÍA TRINIDAD SANCHEZ"/>
    <s v="10 - FONDO GENERAL"/>
    <s v="14 - MARIA TRINIDAD SANCHEZ"/>
    <n v="16212"/>
    <n v="919206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CONSTRUCCIÓN PUENTE BADEN TUBULAR EN ARROYO SECO AFECTADO POR LA VAGUADA DE ABRIL 2022, MUNICIPIO TENARES, PROVINCIA HERMANAS MIRABAL"/>
    <s v="10 - FONDO GENERAL"/>
    <s v="19 - HERMANAS MIRABAL"/>
    <n v="16289"/>
    <n v="81112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RECONSTRUCCIÓN CARRETERA SABANA REY - LOS SOLARES AFECTADO POR LA VAGUADA DE ABRIL 2022, MUNICIPIO LA VEGA, PROVINCIA LA VEGA"/>
    <s v="10 - FONDO GENERAL"/>
    <s v="13 - LA VEGA"/>
    <n v="16216"/>
    <n v="389816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CONSTRUCCIÓN PUENTE MIXTO SOBRE RIO MAGUACA AFECTADO POR LA VAGUADA DE ABRIL 2022, CARRETERA COTUI PLATANAL, MUNICIPIO COTUI, PROVINCIA SANCHEZ RAMIREZ"/>
    <s v="10 - FONDO GENERAL"/>
    <s v="24 - SANCHEZ RAMIREZ"/>
    <n v="16290"/>
    <n v="3503523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RECONSTRUCCIÓN CARRETERA LOS CORAZONES-LOS BARRACOS, AFECTADA POR VAGUADA DE ABRIL 2022, MUNICIPIO SANTA CRUZ DE EL SEIBO, PROVINCIA EL SEIBO"/>
    <s v="10 - FONDO GENERAL"/>
    <s v="08 - EL SEIBO"/>
    <n v="16246"/>
    <n v="67851384"/>
    <n v="22262939.9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CONSTRUCCIÓN CONSTRUCCIÓN PUENTE MIXTO SOBRE EL RIO PAÑA PAÑA AFECTADO POR EL HURACÁN FIONA, BARRIO PUERTO RICO, MUNICIPIO HATO MAYOR DEL REY, PROVINCIA HATO MAYOR"/>
    <s v="10 - FONDO GENERAL"/>
    <s v="30 - HATO MAYOR"/>
    <n v="16292"/>
    <n v="2230387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RECONSTRUCCIÓN DE LA CARRETERA ESCUELA-CRUCE CARRETERA EL SEIBO, AFECTADA POR EL HURACÁN FIONA, MUNICIPIO SANTA CRUZ DE EL SEIBO, PROVINCIA EL SEIBO"/>
    <s v="10 - FONDO GENERAL"/>
    <s v="08 - EL SEIBO"/>
    <n v="16276"/>
    <n v="5457436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CONSTRUCCIÓN PUENTE BADEN TUBULAR AFECTADO POR LA VAGUADA DE ABRIL 2022 EN ARROYO TORO, MUNICIPIO BONAO, PROVINCIA MONSEÑOR NOUEL"/>
    <s v="10 - FONDO GENERAL"/>
    <s v="28 - MONSENOR NOUEL"/>
    <n v="16293"/>
    <n v="4600977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RECONSTRUCCIÓN CRUCE DAJAO-CARRETERA BAYAGUANA AFECTADO POR EL HURACAN FIONA, MUNICIPIO BAYAGUANA, PROVINCIA MONTE PLATA"/>
    <s v="10 - FONDO GENERAL"/>
    <s v="29 - MONTE PLATA"/>
    <n v="16280"/>
    <n v="38981691"/>
    <n v="14961131.39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DEL PUENTE LA SABANA AFECTADO POR EL HURACAN FIONA, MUNICIPIO SANTA CRUZ DEL SEIBO, PROVINCIA EL SEIBO."/>
    <s v="10 - FONDO GENERAL"/>
    <s v="08 - EL SEIBO"/>
    <n v="16296"/>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TRAMO DE CARRETERA JUAN PABLO II- CHIRINO AFECTADO POR EL HURACAN FIONA, PROVINCIA MONTE PLATA"/>
    <s v="10 - FONDO GENERAL"/>
    <s v="29 - MONTE PLATA"/>
    <n v="16291"/>
    <n v="467780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3 - RECONSTRUCCIÓN CRUCE DAJAO-CARRETERA BAYAGUANA AFECTADO POR EL HURACAN FIONA, MUNICIPIO BAYAGUANA, PROVINCIA MONTE PLATA"/>
    <s v="10 - FONDO GENERAL"/>
    <s v="29 - MONTE PLATA"/>
    <n v="16280"/>
    <n v="7458987"/>
    <n v="7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4 - CONSTRUCCIÓN PUENTE DE HORMIGÓN POSTENSADO SOBRE RÍO CUABA AFECTADO POR LA VAGUADA DE ABRIL 2022, MUNICIPIO SAN FRANCISCO DE MACORÍS, PROVINCIA DUARTE"/>
    <s v="10 - FONDO GENERAL"/>
    <s v="06 - DUARTE"/>
    <n v="16247"/>
    <n v="1035693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5 - RECONSTRUCCIÓN DEL CAMINO VECINAL LA CANTERA - CARAQUEÑO - PALMARITO, AFECTADO POR LA TORMENTA FRANKLIN, PROVINCIAS ESPAILLAT Y MARÍA TRINIDAD SÁNCHEZ"/>
    <s v="10 - FONDO GENERAL"/>
    <s v="14 - MARIA TRINIDAD SANCHEZ"/>
    <n v="16381"/>
    <n v="3864732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6 - RECONSTRUCCIÓN DEL CAMINO VECINAL EL NARANJAL - LA BARRA - PARRA AFECTADO POR LA TORMENTA FRANKLIN, MUNICIPIO SAN JOSÉ DE OCOA, PROVINCIA SAN JOSÉ DE OCOA"/>
    <s v="10 - FONDO GENERAL"/>
    <s v="31 - SAN JOSE DE OCOA"/>
    <n v="16382"/>
    <n v="62096181"/>
    <n v="4471454.11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7 - RECONSTRUCCIÓN DEL CAMINO VECINAL BENERITO - SANTA CRUZ DEL GATO AFECTADO POR LA TORMENTA FRANKLIN, MUNICIPIO SAN RAFAEL DEL YUMA, PROVINCIA LA ALTAGRACIA"/>
    <s v="10 - FONDO GENERAL"/>
    <s v="11 - LA ALTAGRACIA"/>
    <n v="16386"/>
    <n v="1949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9 - CONSTRUCCIÓN DEL BADEN TUBULAR PRÓXIMO AL PUENTE LA CUCHILLA AFECTADO POR LA VAGUADA DE ABRIL 2022, EN LA COMUNIDAD DE CHAVÓN, MUNICIPIO DE GUAYMATE, PROVINCIA LA ROMANA"/>
    <s v="10 - FONDO GENERAL"/>
    <s v="12 - LA ROMANA"/>
    <n v="16704"/>
    <n v="8162000"/>
    <n v="8161268.09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4 - RECONSTRUCCIÓN DEL CAMINO VECINAL DON MIGUEL - BABARI AFECTADO POR LA TORMENTA FRANKLIN, MUNICIPIO COTUÍ, PROVINCIA SÁNCHEZ RAMÍREZ"/>
    <s v="20 - FONDOS CON DESTINO ESPECÍFICO"/>
    <s v="24 - SANCHEZ RAMIREZ"/>
    <n v="16807"/>
    <n v="15600000"/>
    <n v="7044975.67999999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5 - RECONSTRUCCIÓN DE CARRETERA LA GUAMA AFECTADA POR EL DISTURBIO TROPICAL NO.22, MUNICIPIO SAN FRANCISCO DE MACORÍS, PROVINCIA DUARTE"/>
    <s v="10 - FONDO GENERAL"/>
    <s v="06 - DUARTE"/>
    <n v="16418"/>
    <n v="1224628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CONSTRUCCIÓN PUENTE BADEN TUBULAR AFECTADO POR LA VAGUADA DE ABRIL 2022 EN ARROYO TORO, MUNICIPIO BONAO, PROVINCIA MONSEÑOR NOUEL"/>
    <s v="10 - FONDO GENERAL"/>
    <s v="28 - MONSENOR NOUEL"/>
    <n v="16293"/>
    <n v="236644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RECONSTRUCCIÓN DE ENLACE Y CONSTRUCCIÓN DE PUENTE SOBRE RIO NIZAO, CARRETERA RANCHO ARRIBA- MONTE NEGRO, AFECTADO POR EL DISTURBIO NO. 22, MUNICIPIO RANCHO ARRIBA, PROVINCIA SAN JOSÉ DE OCOA"/>
    <s v="10 - FONDO GENERAL"/>
    <s v="31 - SAN JOSE DE OCOA"/>
    <n v="16389"/>
    <n v="38040987"/>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0 - RECONSTRUCCIÓN  DE CALLES ADYACENTES A LA ESCUELA CANDIDO ELIGIO GUERRERO, AFECTADAS POR LA TORMENTA FRANKLIN, MUNICIPIO SALVALEON DE HIGÜEY, PROVINCIA LA ALTAGRACIA"/>
    <s v="10 - FONDO GENERAL"/>
    <s v="11 - LA ALTAGRACIA"/>
    <n v="16936"/>
    <n v="117351080"/>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35 - CONSTRUCCIÓN DE MURO DE GAVIONES EN EL ARROYO CAÑA, AFECTADO POR EL DISTURBIO TROPICAL NO. 22, MUNICIPIO VILLA ALTAGRACIA, PROVINCIA SAN CRISTÓBAL"/>
    <s v="10 - FONDO GENERAL"/>
    <s v="21 - SAN CRISTOBAL"/>
    <n v="16891"/>
    <n v="38981691"/>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89 - CONSTRUCCIÓN DE 2 PUENTES SOBRE EL RÍO LEBRÓN, AFECTADOS POR LA TORMENTA FRANKLIN, MUNICIPIO PEDRO BRAND, PROVINCIA SANTO DOMINGO"/>
    <s v="10 - FONDO GENERAL"/>
    <s v="32 - SANTO DOMINGO"/>
    <n v="16890"/>
    <n v="21249160"/>
    <n v="21249159.129999999"/>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2 - RECONSTRUCCIÓN DEL PUENTE SOBRE ARROYO DON JUAN, CARRETERA HACIENDA ESTRELLA - MONTE PLATA, AFECTADO POR EL HURACAN FIONA, MUNICIPIO MONTE PLATA, PROVINCIA MONTE PLATA"/>
    <s v="10 - FONDO GENERAL"/>
    <s v="29 - MONTE PLATA"/>
    <n v="16975"/>
    <n v="15630630"/>
    <n v="11661687"/>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3 - RECONSTRUCCIÓN DEL PUENTE SOBRE ARROYO NARANJO, CARRETERA HACIENDA ESTRELLA-MONTE PLATA, MUNICIPIO MONTE PLATA, PROVINCIA MONTE PLATA"/>
    <s v="10 - FONDO GENERAL"/>
    <s v="29 - MONTE PLATA"/>
    <n v="16976"/>
    <n v="21767853"/>
    <n v="15548916"/>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50 - CONSTRUCCIÓN PUENTES DE HORMIGÓN POSTENSADO SOBRE RÍO IRABÓN EN LA CARRETERA EL BARRO-LA LOMA Y SOBRE EL RÍO TÁBARA EN LA CARRETERA SABANA YEGUA-LOS NEGROS, AFECTADOS POR LA TORMENTA TROPICAL MELISSA, PROVINCIA AZUA"/>
    <s v="10 - FONDO GENERAL"/>
    <s v="02 - AZUA"/>
    <n v="17204"/>
    <n v="0"/>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2 - RECONSTRUCCIÓN DEL CAMINO VECINAL BATEY 6-BATEY 9, AFECTADO POR LA TORMENTA TROPICAL MELISSA, MUNICIPIOS CRISTÓBAL Y TAMAYO, PROVINCIAS INDEPENDENCIA Y BAHORUCO"/>
    <s v="10 - FONDO GENERAL"/>
    <s v="10 - INDEPENDENCIA"/>
    <n v="17203"/>
    <n v="0"/>
    <n v="0"/>
  </r>
  <r>
    <s v="2026"/>
    <x v="0"/>
    <x v="0"/>
    <x v="1"/>
    <x v="6"/>
    <s v="2 - Poder Ejecutivo"/>
    <s v="0211 - MINISTERIO DE OBRAS PÚBLICAS Y COMUNICACIONES"/>
    <s v="0001 - MINISTERIO DE OBRAS PUBLICAS Y COMUNICACIONES"/>
    <s v="4 - SERVICIOS SOCIALES"/>
    <s v="4.1 - Vivienda y servicios comunitarios"/>
    <s v="4.1.01 - Urbanización y servicios comunitarios"/>
    <s v="2.7 - OBRAS"/>
    <s v="2.7.2 - INFRAESTRUCTURA"/>
    <s v="S"/>
    <s v="43 - CONSTRUCCIÓN DE APARTAMENTOS EN LOS RESIDENCIALES VISTA DEL RÍO Y ALTOS DEL TENGUE, MUNICIPIO SAN JUAN, PROVINCIA SAN JUAN"/>
    <s v="10 - FONDO GENERAL"/>
    <s v="22 - SAN JUAN"/>
    <n v="16737"/>
    <n v="138751321"/>
    <n v="0"/>
  </r>
  <r>
    <s v="2026"/>
    <x v="0"/>
    <x v="0"/>
    <x v="1"/>
    <x v="6"/>
    <s v="2 - Poder Ejecutivo"/>
    <s v="0211 - MINISTERIO DE OBRAS PÚBLICAS Y COMUNICACIONES"/>
    <s v="0001 - MINISTERIO DE OBRAS PUBLICAS Y COMUNICACIONES"/>
    <s v="4 - SERVICIOS SOCIALES"/>
    <s v="4.1 - Vivienda y servicios comunitarios"/>
    <s v="4.1.02 - Desarrollo comunitario"/>
    <s v="2.7 - OBRAS"/>
    <s v="2.7.2 - INFRAESTRUCTURA"/>
    <s v="S"/>
    <s v="67 - RECONSTRUCCIÓN PUENTE MIXTO EN LA CARRETERA LA DESCUBIERTA - BOCA DE CACHÓN, PROVINCIA INDEPENDENCIA"/>
    <s v="10 - FONDO GENERAL"/>
    <s v="10 - INDEPENDENCIA"/>
    <n v="16777"/>
    <n v="44525856"/>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51 - CONSTRUCCIÓN SEGUNDA ETAPA CENTROS DE ATENCIÓN INTEGRAL PARA NIÑOS DISCAPACITADOS(CAID) (COORDINADO CON EL DESPACHO DE LA PRIMERA DAM"/>
    <s v="10 - FONDO GENERAL"/>
    <s v="99 - MULTIPROVINCIAL"/>
    <n v="14112"/>
    <n v="276243408"/>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60 - REHABILITACIÓN DEL ALMACÉN EN EL CENTRO DE ATENCIÓN INTEGRAL PARA LA DISCAPACIDAD (CAID), MUNICIPIO SANTO DOMINGO OESTE, PROVINCIA SANTO DOMINGO."/>
    <s v="10 - FONDO GENERAL"/>
    <s v="32 - SANTO DOMINGO"/>
    <n v="17097"/>
    <n v="0"/>
    <n v="0"/>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73 - CONSTRUCCIÓN DEL PLAY DE BÉISBOL DEL MUNICIPIO DE SABANA LARGA, PROVINCIA SAN JOSÉ DE OCOA"/>
    <s v="10 - FONDO GENERAL"/>
    <s v="31 - SAN JOSE DE OCOA"/>
    <n v="16159"/>
    <n v="2323954"/>
    <n v="3183638.05"/>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81 - CONSTRUCCIÓN Y RECONSTRUCCION DE CUATRO PLAYS DE BÉISBOL DE LA PROVINCIA SANTIAGO"/>
    <s v="10 - FONDO GENERAL"/>
    <s v="25 - SANTIAGO"/>
    <n v="16311"/>
    <n v="21544723"/>
    <n v="2448458.069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10 - FONDO GENERAL"/>
    <s v="32 - SANTO DOMINGO"/>
    <n v="14558"/>
    <n v="8998560"/>
    <n v="630000"/>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50 - CRÉDITO INTERNO"/>
    <s v="32 - SANTO DOMINGO"/>
    <n v="14558"/>
    <n v="61753510"/>
    <n v="28635633.32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10 - FONDO GENERAL"/>
    <s v="32 - SANTO DOMINGO"/>
    <n v="14558"/>
    <n v="14247930"/>
    <n v="96327"/>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50 - CRÉDITO INTERNO"/>
    <s v="32 - SANTO DOMINGO"/>
    <n v="14558"/>
    <n v="0"/>
    <n v="4423288.7300000004"/>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2 - AMPLIACIÓN DEL SERVICIO DE LA LINEA 1 DEL METRO DE SANTO DOMINGO"/>
    <s v="10 - FONDO GENERAL"/>
    <s v="32 - SANTO DOMINGO"/>
    <n v="14054"/>
    <n v="10000000"/>
    <n v="0"/>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50 - CRÉDITO INTERNO"/>
    <s v="32 - SANTO DOMINGO"/>
    <n v="14558"/>
    <n v="125000000"/>
    <n v="26722208.16"/>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60 - CREDITO EXTERNO"/>
    <s v="32 - SANTO DOMINGO"/>
    <n v="14558"/>
    <n v="115000000"/>
    <n v="89258084.849999994"/>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4 - CONSTRUCCIÓN DE LA LÍNEA 1B DEL METRO DE SANTO DOMINGO, TRAMO VILLA MELLA - PUNTA, SANTO DOMINGO NORTE"/>
    <s v="10 - FONDO GENERAL"/>
    <s v="32 - SANTO DOMINGO"/>
    <n v="15024"/>
    <n v="150000000"/>
    <n v="93423895.399999976"/>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5 - AMPLIACIÓN DE LA CAPACIDAD DE TRANSPORTE DE LA LÍNEA 2 DEL METRO DE SANTO DOMINGO"/>
    <s v="10 - FONDO GENERAL"/>
    <s v="01 - DISTRITO NACIONAL"/>
    <n v="15025"/>
    <n v="100000000"/>
    <n v="0"/>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N"/>
    <s v="00 - N/A"/>
    <s v="10 - FONDO GENERAL"/>
    <s v="99 - MULTIPROVINCIAL"/>
    <s v="(en blanco)"/>
    <n v="30000000"/>
    <n v="12159609.08"/>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2 - AMPLIACIÓN DEL SERVICIO DE LA LINEA 1 DEL METRO DE SANTO DOMINGO"/>
    <s v="10 - FONDO GENERAL"/>
    <s v="32 - SANTO DOMINGO"/>
    <n v="14054"/>
    <n v="40000000"/>
    <n v="39668442.840000004"/>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10 - FONDO GENERAL"/>
    <s v="32 - SANTO DOMINGO"/>
    <n v="14558"/>
    <n v="676753510"/>
    <n v="385333064.89999998"/>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50 - CRÉDITO INTERNO"/>
    <s v="32 - SANTO DOMINGO"/>
    <n v="14558"/>
    <n v="1113246490"/>
    <n v="734551052.00999987"/>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60 - CREDITO EXTERNO"/>
    <s v="32 - SANTO DOMINGO"/>
    <n v="14558"/>
    <n v="950000000"/>
    <n v="712871292.60000014"/>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4 - CONSTRUCCIÓN DE LA LÍNEA 1B DEL METRO DE SANTO DOMINGO, TRAMO VILLA MELLA - PUNTA, SANTO DOMINGO NORTE"/>
    <s v="10 - FONDO GENERAL"/>
    <s v="32 - SANTO DOMINGO"/>
    <n v="15024"/>
    <n v="951000000"/>
    <n v="256935278.70000005"/>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5 - AMPLIACIÓN DE LA CAPACIDAD DE TRANSPORTE DE LA LÍNEA 2 DEL METRO DE SANTO DOMINGO"/>
    <s v="10 - FONDO GENERAL"/>
    <s v="01 - DISTRITO NACIONAL"/>
    <n v="15025"/>
    <n v="1500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10 - FONDO GENERAL"/>
    <s v="17 - PERAVIA"/>
    <s v="(en blanco)"/>
    <n v="1052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70 - DONACION EXTERNA"/>
    <s v="17 - PERAVIA"/>
    <s v="(en blanco)"/>
    <n v="117586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S"/>
    <s v="00 - N/A"/>
    <s v="10 - FONDO GENERAL"/>
    <s v="17 - PERAVIA"/>
    <s v="(en blanco)"/>
    <n v="5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S"/>
    <s v="00 - N/A"/>
    <s v="10 - FONDO GENERAL"/>
    <s v="17 - PERAVIA"/>
    <s v="(en blanco)"/>
    <n v="136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10 - FONDO GENERAL"/>
    <s v="17 - PERAVIA"/>
    <s v="(en blanco)"/>
    <n v="85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70 - DONACION EXTERNA"/>
    <s v="17 - PERAVIA"/>
    <s v="(en blanco)"/>
    <n v="2439999"/>
    <n v="3178161.74"/>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S"/>
    <s v="00 - N/A"/>
    <s v="70 - DONACION EXTERNA"/>
    <s v="17 - PERAVIA"/>
    <s v="(en blanco)"/>
    <n v="4501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10 - FONDO GENERAL"/>
    <s v="17 - PERAVIA"/>
    <s v="(en blanco)"/>
    <n v="438798"/>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70 - DONACION EXTERNA"/>
    <s v="17 - PERAVIA"/>
    <s v="(en blanco)"/>
    <n v="847599"/>
    <n v="0"/>
  </r>
  <r>
    <s v="2026"/>
    <x v="0"/>
    <x v="0"/>
    <x v="1"/>
    <x v="6"/>
    <s v="2 - Poder Ejecutivo"/>
    <s v="0213 - MINISTERIO DE TURISMO"/>
    <s v="0001 - MINISTERIO DE TURISMO"/>
    <s v="2 - SERVICIOS ECONÓMICOS"/>
    <s v="2.9 - Otros servicios económicos"/>
    <s v="2.9.03 - Turismo"/>
    <s v="2.2 - CONTRATACIÓN DE SERVICIOS"/>
    <s v="2.2.8 - OTROS SERVICIOS NO INCLUIDOS EN CONCEPTOS ANTERIORES"/>
    <s v="S"/>
    <s v="02 - REHABILITACIÓN PARA EL DESARROLLO TURÍSTICO Y SOCIAL DE LA CIUDAD COLONIAL, SANTO DOMINGO, D.N."/>
    <s v="60 - CREDITO EXTERNO"/>
    <s v="01 - DISTRITO NACIONAL"/>
    <n v="13855"/>
    <n v="463506478"/>
    <n v="105911040.58000001"/>
  </r>
  <r>
    <s v="2026"/>
    <x v="0"/>
    <x v="0"/>
    <x v="1"/>
    <x v="6"/>
    <s v="2 - Poder Ejecutivo"/>
    <s v="0213 - MINISTERIO DE TURISMO"/>
    <s v="0001 - MINISTERIO DE TURISMO"/>
    <s v="2 - SERVICIOS ECONÓMICOS"/>
    <s v="2.9 - Otros servicios económicos"/>
    <s v="2.9.03 - Turismo"/>
    <s v="2.7 - OBRAS"/>
    <s v="2.7.2 - INFRAESTRUCTURA"/>
    <s v="S"/>
    <s v="02 - REHABILITACIÓN PARA EL DESARROLLO TURÍSTICO Y SOCIAL DE LA CIUDAD COLONIAL, SANTO DOMINGO, D.N."/>
    <s v="60 - CREDITO EXTERNO"/>
    <s v="01 - DISTRITO NACIONAL"/>
    <n v="13855"/>
    <n v="412193337"/>
    <n v="58990606.280000001"/>
  </r>
  <r>
    <s v="2026"/>
    <x v="0"/>
    <x v="0"/>
    <x v="1"/>
    <x v="6"/>
    <s v="2 - Poder Ejecutivo"/>
    <s v="0213 - MINISTERIO DE TURISMO"/>
    <s v="0001 - MINISTERIO DE TURISMO"/>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S"/>
    <s v="01 - DIAGNOSTICO PARA LA GESTIÓN COSTERA SOSTENIBLE EN 25 PLAYAS PRIORIZADAS DE LA REPUBLICA DOMINICANA"/>
    <s v="60 - CREDITO EXTERNO"/>
    <s v="99 - MULTIPROVINCIAL"/>
    <n v="16993"/>
    <n v="300000000"/>
    <n v="11876216.830000002"/>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2 - CONTRATACIÓN DE SERVICIOS"/>
    <s v="2.2.8 - OTROS SERVICIOS NO INCLUIDOS EN CONCEPTOS ANTERIORES"/>
    <s v="S"/>
    <s v="40 - CONSTRUCCIÓN EDIFICIO DE ASOCIACIÓN DOMINICANA DE PRENSA TURÍSTICA ADOMPRETUR, MUNICIPIO PUERTO PLATA"/>
    <s v="20 - FONDOS CON DESTINO ESPECÍFICO"/>
    <s v="18 - PUERTO PLATA"/>
    <n v="16140"/>
    <n v="592620"/>
    <n v="0"/>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7 - OBRAS"/>
    <s v="2.7.2 - INFRAESTRUCTURA"/>
    <s v="S"/>
    <s v="40 - CONSTRUCCIÓN EDIFICIO DE ASOCIACIÓN DOMINICANA DE PRENSA TURÍSTICA ADOMPRETUR, MUNICIPIO PUERTO PLATA"/>
    <s v="20 - FONDOS CON DESTINO ESPECÍFICO"/>
    <s v="18 - PUERTO PLATA"/>
    <n v="16140"/>
    <n v="2724844"/>
    <n v="2028981.3199999998"/>
  </r>
  <r>
    <s v="2026"/>
    <x v="0"/>
    <x v="0"/>
    <x v="1"/>
    <x v="6"/>
    <s v="2 - Poder Ejecutivo"/>
    <s v="0213 - MINISTERIO DE TURISMO"/>
    <s v="0002 - COMITE EJECUTOR DE INFRAESTRUCTA EN ZONAS TURISTICAS (CEIZTUR)"/>
    <s v="1 - SERVICIOS  GENERALES"/>
    <s v="1.4 - Justicia, orden público y seguridad"/>
    <s v="1.4.01 - Servicios de seguridad interior"/>
    <s v="2.7 - OBRAS"/>
    <s v="2.7.2 - INFRAESTRUCTURA"/>
    <s v="S"/>
    <s v="83 - CONSTRUCCIÓN DESTACAMENTO POLITUR EL LIMÓN, DISTRITO MUNICIPAL EL LIMÓN, PROVINCIA SAMANÁ."/>
    <s v="20 - FONDOS CON DESTINO ESPECÍFICO"/>
    <s v="20 - SAMANA"/>
    <n v="17082"/>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5 - RECONSTRUCCIÓN DE LAS CALLES DEL MUNICIPIO SOSUA, PROVINCIA  PUERTO PLATA."/>
    <s v="20 - FONDOS CON DESTINO ESPECÍFICO"/>
    <s v="18 - PUERTO PLATA"/>
    <n v="16158"/>
    <n v="523812"/>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6 - RECONSTRUCCIÓN DEL CAMINO DE ACCESO AL SALTO DE AGUAS BLANCAS, MUNICIPIO CONSTANZA, PROVINCIA LA VEGA."/>
    <s v="20 - FONDOS CON DESTINO ESPECÍFICO"/>
    <s v="13 - LA VEGA"/>
    <n v="16150"/>
    <n v="274742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2 - RECONSTRUCCIÓN CALLES COLÓN, EUGENIO MARÍA DE HOSTOS Y CALLEJÓN DE REGINA, CIUDAD COLONIAL, DISTRITO NACIONAL."/>
    <s v="20 - FONDOS CON DESTINO ESPECÍFICO"/>
    <s v="01 - DISTRITO NACIONAL"/>
    <n v="16325"/>
    <n v="52859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7 - RECONSTRUCCIÓN DE LAS CALLES DEL CASCO URBANO EN EL MUNICIPIO SAN FELIPE, PROVINCIA PUERTO PLATA."/>
    <s v="20 - FONDOS CON DESTINO ESPECÍFICO"/>
    <s v="18 - PUERTO PLATA"/>
    <n v="16375"/>
    <n v="406837"/>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1 - RECONSTRUCCIÓN DEL CAMINO DE ACCESO A LA PLAYA CALETA, DISTRITO MUNICIPAL CALETA, PROVINCIA LA ROMANA"/>
    <s v="20 - FONDOS CON DESTINO ESPECÍFICO"/>
    <s v="12 - LA ROMANA"/>
    <n v="16506"/>
    <n v="1651160"/>
    <n v="418389.37"/>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4 - REMODELACIÓN DE LA AV. GUSTAVO MEJIA RICART, TRAMO AV. WINSTON CHURCHILL - AV. ABRAHAM LINCOLN, SECTOR PIANTINI, DISTRITO NACIONAL"/>
    <s v="20 - FONDOS CON DESTINO ESPECÍFICO"/>
    <s v="01 - DISTRITO NACIONAL"/>
    <n v="16641"/>
    <n v="6179022"/>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6 - RECONSTRUCCIÓN VÍA DE ACCESO A PLAYA TECO, DISTRITO MUNICIPAL MAIMÓN, PROVINCIA PUERTO PLATA"/>
    <s v="20 - FONDOS CON DESTINO ESPECÍFICO"/>
    <s v="18 - PUERTO PLATA"/>
    <n v="16768"/>
    <n v="28229"/>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0 - RECONSTRUCCIÓN VIA DE ACCESO A JUMUNUCO TRAMO CALLE SABINA-ESCUELA COMPADRE PASCUAL, MUNICIPIO JARABACOA, PROVINCIA LA VEGA."/>
    <s v="20 - FONDOS CON DESTINO ESPECÍFICO"/>
    <s v="13 - LA VEGA"/>
    <n v="16881"/>
    <n v="58438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6 - RECONSTRUCCIÓN DE ACERAS Y CONTENES DEL PERÍMETRO DE LA BASÍLICA CATEDRAL NUESTRA SEÑORA DE LA ALTAGRACIA, MUNICIPIO HIGÜEY, PROVINCIA LA ALTAGRACIA"/>
    <s v="20 - FONDOS CON DESTINO ESPECÍFICO"/>
    <s v="11 - LA ALTAGRACIA"/>
    <n v="17024"/>
    <n v="14721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81 - RECONSTRUCCIÓN DEL CAMINO DE ACCESO A PLAYA UVERO ALTO DESDE EL DISTRITO MUNICIPAL LAS LAGUNAS DE NISIBON, PROVINCIA LA ALTAGRACIA"/>
    <s v="20 - FONDOS CON DESTINO ESPECÍFICO"/>
    <s v="11 - LA ALTAGRACIA"/>
    <n v="17069"/>
    <n v="0"/>
    <n v="3127569.56"/>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95 - RECONSTRUCCIÓN DE CALLES EN EL DISTRITO MUNICIPAL MAIMÓN, PROVINCIA PUERTO PLATA"/>
    <s v="20 - FONDOS CON DESTINO ESPECÍFICO"/>
    <s v="18 - PUERTO PLATA"/>
    <n v="17331"/>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6 - RECONSTRUCCIÓN DE VIAS URBANAS EN EL MUNICIPIO SOSÚA, PROVINCIA PUERTO PLATA"/>
    <s v="20 - FONDOS CON DESTINO ESPECÍFICO"/>
    <s v="18 - PUERTO PLATA"/>
    <n v="17466"/>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5 - CONSTRUCCIÓN DE PUENTE PEATONAL EN MALECON PLAYA GRINGO, MUNICIPIO BAJOS DE HAINA, PROVINCIA SAN CRISTOBAL"/>
    <s v="20 - FONDOS CON DESTINO ESPECÍFICO"/>
    <s v="21 - SAN CRISTOBAL"/>
    <n v="17447"/>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8 - RECONSTRUCCIÓN DE VIAS EN EL DISTRITO MUNICIPAL CABARETE, PROVINCIA PUERTO PLATA."/>
    <s v="20 - FONDOS CON DESTINO ESPECÍFICO"/>
    <s v="18 - PUERTO PLATA"/>
    <n v="17475"/>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7 - RECONSTRUCCIÓN DE INFRAESTRUCTURA VIAL URBANA EN EL DISTRITO MUNICIPAL ARROYO BARRIL, PROVINCIA SAMANÁ."/>
    <s v="20 - FONDOS CON DESTINO ESPECÍFICO"/>
    <s v="20 - SAMANA"/>
    <n v="17472"/>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2 - RECONSTRUCCIÓN DE CALLES EN EL ENTORNO DE LA TERMINAL DE CRUCEROS TAINO BAY, PROVINCIA PUERTO PLATA."/>
    <s v="20 - FONDOS CON DESTINO ESPECÍFICO"/>
    <s v="18 - PUERTO PLATA"/>
    <n v="17425"/>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38 - RECONSTRUCCIÓN DE CALLES DE LA ZONA URBANA DE BAYAHIBE, PROVINCIA LA ALTAGRACIA"/>
    <s v="20 - FONDOS CON DESTINO ESPECÍFICO"/>
    <s v="11 - LA ALTAGRACIA"/>
    <n v="16141"/>
    <n v="32777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5 - RECONSTRUCCIÓN DE LAS CALLES DEL MUNICIPIO SOSUA, PROVINCIA  PUERTO PLATA."/>
    <s v="20 - FONDOS CON DESTINO ESPECÍFICO"/>
    <s v="18 - PUERTO PLATA"/>
    <n v="16158"/>
    <n v="77995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6 - RECONSTRUCCIÓN DEL CAMINO DE ACCESO AL SALTO DE AGUAS BLANCAS, MUNICIPIO CONSTANZA, PROVINCIA LA VEGA."/>
    <s v="20 - FONDOS CON DESTINO ESPECÍFICO"/>
    <s v="13 - LA VEGA"/>
    <n v="16150"/>
    <n v="72850342"/>
    <n v="10212576.80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2 - RECONSTRUCCIÓN CALLES COLÓN, EUGENIO MARÍA DE HOSTOS Y CALLEJÓN DE REGINA, CIUDAD COLONIAL, DISTRITO NACIONAL."/>
    <s v="20 - FONDOS CON DESTINO ESPECÍFICO"/>
    <s v="01 - DISTRITO NACIONAL"/>
    <n v="16325"/>
    <n v="4089127"/>
    <n v="8869686.1400000006"/>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7 - RECONSTRUCCIÓN DE LAS CALLES DEL CASCO URBANO EN EL MUNICIPIO SAN FELIPE, PROVINCIA PUERTO PLATA."/>
    <s v="20 - FONDOS CON DESTINO ESPECÍFICO"/>
    <s v="18 - PUERTO PLATA"/>
    <n v="16375"/>
    <n v="20697475"/>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1 - RECONSTRUCCIÓN DEL CAMINO DE ACCESO A LA PLAYA CALETA, DISTRITO MUNICIPAL CALETA, PROVINCIA LA ROMANA"/>
    <s v="20 - FONDOS CON DESTINO ESPECÍFICO"/>
    <s v="12 - LA ROMANA"/>
    <n v="16506"/>
    <n v="208868840"/>
    <n v="52461610.630000003"/>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4 - REMODELACIÓN DE LA AV. GUSTAVO MEJIA RICART, TRAMO AV. WINSTON CHURCHILL - AV. ABRAHAM LINCOLN, SECTOR PIANTINI, DISTRITO NACIONAL"/>
    <s v="20 - FONDOS CON DESTINO ESPECÍFICO"/>
    <s v="01 - DISTRITO NACIONAL"/>
    <n v="16641"/>
    <n v="3587281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6 - RECONSTRUCCIÓN VÍA DE ACCESO A PLAYA TECO, DISTRITO MUNICIPAL MAIMÓN, PROVINCIA PUERTO PLATA"/>
    <s v="20 - FONDOS CON DESTINO ESPECÍFICO"/>
    <s v="18 - PUERTO PLATA"/>
    <n v="16768"/>
    <n v="3765796"/>
    <n v="18559483.75"/>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0 - RECONSTRUCCIÓN VIA DE ACCESO A JUMUNUCO TRAMO CALLE SABINA-ESCUELA COMPADRE PASCUAL, MUNICIPIO JARABACOA, PROVINCIA LA VEGA."/>
    <s v="20 - FONDOS CON DESTINO ESPECÍFICO"/>
    <s v="13 - LA VEGA"/>
    <n v="16881"/>
    <n v="77955970"/>
    <n v="15625452.12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6 - RECONSTRUCCIÓN DE ACERAS Y CONTENES DEL PERÍMETRO DE LA BASÍLICA CATEDRAL NUESTRA SEÑORA DE LA ALTAGRACIA, MUNICIPIO HIGÜEY, PROVINCIA LA ALTAGRACIA"/>
    <s v="20 - FONDOS CON DESTINO ESPECÍFICO"/>
    <s v="11 - LA ALTAGRACIA"/>
    <n v="17024"/>
    <n v="11221902"/>
    <n v="8848598.4199999999"/>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81 - RECONSTRUCCIÓN DEL CAMINO DE ACCESO A PLAYA UVERO ALTO DESDE EL DISTRITO MUNICIPAL LAS LAGUNAS DE NISIBON, PROVINCIA LA ALTAGRACIA"/>
    <s v="20 - FONDOS CON DESTINO ESPECÍFICO"/>
    <s v="11 - LA ALTAGRACIA"/>
    <n v="17069"/>
    <n v="0"/>
    <n v="139072593.39999998"/>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95 - RECONSTRUCCIÓN DE CALLES EN EL DISTRITO MUNICIPAL MAIMÓN, PROVINCIA PUERTO PLATA"/>
    <s v="20 - FONDOS CON DESTINO ESPECÍFICO"/>
    <s v="18 - PUERTO PLATA"/>
    <n v="17331"/>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6 - RECONSTRUCCIÓN DE VIAS URBANAS EN EL MUNICIPIO SOSÚA, PROVINCIA PUERTO PLATA"/>
    <s v="20 - FONDOS CON DESTINO ESPECÍFICO"/>
    <s v="18 - PUERTO PLATA"/>
    <n v="17466"/>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5 - CONSTRUCCIÓN DE PUENTE PEATONAL EN MALECON PLAYA GRINGO, MUNICIPIO BAJOS DE HAINA, PROVINCIA SAN CRISTOBAL"/>
    <s v="20 - FONDOS CON DESTINO ESPECÍFICO"/>
    <s v="21 - SAN CRISTOBAL"/>
    <n v="17447"/>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8 - RECONSTRUCCIÓN DE VIAS EN EL DISTRITO MUNICIPAL CABARETE, PROVINCIA PUERTO PLATA."/>
    <s v="20 - FONDOS CON DESTINO ESPECÍFICO"/>
    <s v="18 - PUERTO PLATA"/>
    <n v="17475"/>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7 - RECONSTRUCCIÓN DE INFRAESTRUCTURA VIAL URBANA EN EL DISTRITO MUNICIPAL ARROYO BARRIL, PROVINCIA SAMANÁ."/>
    <s v="20 - FONDOS CON DESTINO ESPECÍFICO"/>
    <s v="20 - SAMANA"/>
    <n v="17472"/>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2 - RECONSTRUCCIÓN DE CALLES EN EL ENTORNO DE LA TERMINAL DE CRUCEROS TAINO BAY, PROVINCIA PUERTO PLATA."/>
    <s v="20 - FONDOS CON DESTINO ESPECÍFICO"/>
    <s v="18 - PUERTO PLATA"/>
    <n v="17425"/>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05 - RECONSTRUCCIÓN DE PLAZA DE VENDEDORES EN EL PUEBLO LOS PESCADORES, MUNICIPIO LAS TERRENAS, PROVINCIA SAMANA"/>
    <s v="20 - FONDOS CON DESTINO ESPECÍFICO"/>
    <s v="20 - SAMANA"/>
    <n v="15131"/>
    <n v="3787716"/>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13 - CONSTRUCCIÓN PLAZA DE VENDEDORES PLAYA PALENQUE, MUNICIPIO SABANA GRANDE DE PALENQUE, PROVINCIA SAN CRISTOBAL."/>
    <s v="20 - FONDOS CON DESTINO ESPECÍFICO"/>
    <s v="21 - SAN CRISTOBAL"/>
    <n v="15452"/>
    <n v="471114"/>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28 - CONSTRUCCIÓN DE ESTACIONAMIENTO VEHICULAR PARA VISITANTES DE PLAYA BAYAHIBE, PROVINCIA LA ALTAGRACIA"/>
    <s v="20 - FONDOS CON DESTINO ESPECÍFICO"/>
    <s v="11 - LA ALTAGRACIA"/>
    <n v="16070"/>
    <n v="208349"/>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1 - RECONSTRUCCIÓN PASARELA PEATONAL EN LA ZONA COSTERA DEL MUNICIPIO LAS TERRENAS, PROVINCIA SAMANA"/>
    <s v="20 - FONDOS CON DESTINO ESPECÍFICO"/>
    <s v="20 - SAMANA"/>
    <n v="16076"/>
    <n v="223079"/>
    <n v="22307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3 - RECONSTRUCCIÓN DEL PARQUE NACIONAL SUBMARINO LA CALETA Y SU ENTORNO, DISTRITO MUNICIPAL LA CALETA, PROVINCIA SANTO DOMINGO"/>
    <s v="20 - FONDOS CON DESTINO ESPECÍFICO"/>
    <s v="32 - SANTO DOMINGO"/>
    <n v="16114"/>
    <n v="123863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3 - CONSTRUCCIÓN  PLAZA MULTIUSO SEIBANA,  MUNICIPIO DE SANTA CRUZ, PROVINCIA EL SEIBO."/>
    <s v="20 - FONDOS CON DESTINO ESPECÍFICO"/>
    <s v="08 - EL SEIBO"/>
    <n v="16326"/>
    <n v="450529"/>
    <n v="45052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6 - CONSTRUCCIÓN DE TERMINAL DE CRUCEROS EN EL PUERTO DEL MUNICIPIO SANTA CRUZ DE BARAHONA, PROVINCIA BARAHONA"/>
    <s v="20 - FONDOS CON DESTINO ESPECÍFICO"/>
    <s v="04 - BARAHONA"/>
    <n v="16373"/>
    <n v="978601"/>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65 - RECONSTRUCCIÓN PLAZA DE VENDEDORES EN CAYO LEVANTADO, MUNICIPIO SAMANA, PROVINCIA SAMANA"/>
    <s v="20 - FONDOS CON DESTINO ESPECÍFICO"/>
    <s v="20 - SAMANA"/>
    <n v="16694"/>
    <n v="632678"/>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1 - CONSTRUCCIÓN PLAZA DE VENDEDORES PLAYA TECO, DISTRITO MUNICIPAL MAIMÓN, PROVINCIA PUERTO PLATA"/>
    <s v="20 - FONDOS CON DESTINO ESPECÍFICO"/>
    <s v="18 - PUERTO PLATA"/>
    <n v="16970"/>
    <n v="0"/>
    <n v="258506.67"/>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8 - RECONSTRUCCIÓN DE TRES PARQUES RECREATIVOS EN EL POLIGONO CENTRAL DEL MUNICIPIO DE BOCA CHICA, PROVINCIA SANTO DOMINGO&quot;."/>
    <s v="20 - FONDOS CON DESTINO ESPECÍFICO"/>
    <s v="32 - SANTO DOMINGO"/>
    <n v="17027"/>
    <n v="376827"/>
    <n v="45923.3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9 - REMODELACIÓN DE LA PLAZA DE MUNICIPALIDAD DE MONTE PLATA, PROVINCIA DE MONTE PLATA"/>
    <s v="20 - FONDOS CON DESTINO ESPECÍFICO"/>
    <s v="29 - MONTE PLATA"/>
    <n v="17029"/>
    <n v="2253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4 - CONSTRUCCIÓN  PARQUE URBANO EN EL MUNICIPIO  BAJOS DE HAINA, PROVINCIA SAN CRISTOBAL"/>
    <s v="20 - FONDOS CON DESTINO ESPECÍFICO"/>
    <s v="21 - SAN CRISTOBAL"/>
    <n v="16327"/>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7 - CONSTRUCCIÓN DE LAS INFRAESTRUCTURAS DE SERVICIO DE LA PLAYA MONTE RIO, PROVINCIA DE AZUA"/>
    <s v="20 - FONDOS CON DESTINO ESPECÍFICO"/>
    <s v="02 - AZUA"/>
    <n v="17162"/>
    <n v="0"/>
    <n v="270605.25"/>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9 - RECONSTRUCCIÓN DEL FRENTE MARÍTIMO DE ANDRÉS, MUNICIPIO BOCA CHICA, PROVINCIA SANTO DOMINGO"/>
    <s v="20 - FONDOS CON DESTINO ESPECÍFICO"/>
    <s v="32 - SANTO DOMINGO"/>
    <n v="17206"/>
    <n v="0"/>
    <n v="1009339.1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2 - RECONSTRUCCIÓN PLAZA DE VENDEDORES DE BOCA CHICA, MUNICIPIO BOCA CHICA."/>
    <s v="20 - FONDOS CON DESTINO ESPECÍFICO"/>
    <s v="32 - SANTO DOMINGO"/>
    <n v="17251"/>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4 - RESTAURACIÓN CASA AYBAR, CIUDAD COLONIAL, DISTRITO NACIONAL"/>
    <s v="20 - FONDOS CON DESTINO ESPECÍFICO"/>
    <s v="01 - DISTRITO NACIONAL"/>
    <n v="17322"/>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8 - CONSTRUCCIÓN INFRAESTRUCTURAS DE SERVICIOS TURÍSTICOS EN LA PLAYA LOS ALMENDROS, MUNICIPIO BANÍ, PROVINCIA PERAVIA"/>
    <s v="20 - FONDOS CON DESTINO ESPECÍFICO"/>
    <s v="17 - PERAVIA"/>
    <n v="1739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N"/>
    <s v="00 - N/A"/>
    <s v="20 - FONDOS CON DESTINO ESPECÍFICO"/>
    <s v="99 - MULTIPROVINCIAL"/>
    <s v="(en blanco)"/>
    <n v="245000000"/>
    <n v="30754323.63999999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5 - RECONSTRUCCIÓN DE PLAZA DE VENDEDORES EN EL PUEBLO LOS PESCADORES, MUNICIPIO LAS TERRENAS, PROVINCIA SAMANA"/>
    <s v="20 - FONDOS CON DESTINO ESPECÍFICO"/>
    <s v="20 - SAMANA"/>
    <n v="15131"/>
    <n v="2236327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3 - CONSTRUCCIÓN PLAZA DE VENDEDORES PLAYA PALENQUE, MUNICIPIO SABANA GRANDE DE PALENQUE, PROVINCIA SAN CRISTOBAL."/>
    <s v="20 - FONDOS CON DESTINO ESPECÍFICO"/>
    <s v="21 - SAN CRISTOBAL"/>
    <n v="15452"/>
    <n v="4400126"/>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2 - RECONSTRUCCIÓN  PARQUE DEL HIGO Y SU ENTORNO, MUNICIPIO DE BÁNICA, PROVINCIA ELIAS PIÑA."/>
    <s v="20 - FONDOS CON DESTINO ESPECÍFICO"/>
    <s v="07 - ELIAS PINA"/>
    <n v="15499"/>
    <n v="128879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8 - CONSTRUCCIÓN DE ESTACIONAMIENTO VEHICULAR PARA VISITANTES DE PLAYA BAYAHIBE, PROVINCIA LA ALTAGRACIA"/>
    <s v="20 - FONDOS CON DESTINO ESPECÍFICO"/>
    <s v="11 - LA ALTAGRACIA"/>
    <n v="16070"/>
    <n v="2364342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1 - RECONSTRUCCIÓN PASARELA PEATONAL EN LA ZONA COSTERA DEL MUNICIPIO LAS TERRENAS, PROVINCIA SAMANA"/>
    <s v="20 - FONDOS CON DESTINO ESPECÍFICO"/>
    <s v="20 - SAMANA"/>
    <n v="16076"/>
    <n v="974551"/>
    <n v="24745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3 - RECONSTRUCCIÓN DEL PARQUE NACIONAL SUBMARINO LA CALETA Y SU ENTORNO, DISTRITO MUNICIPAL LA CALETA, PROVINCIA SANTO DOMINGO"/>
    <s v="20 - FONDOS CON DESTINO ESPECÍFICO"/>
    <s v="32 - SANTO DOMINGO"/>
    <n v="16114"/>
    <n v="77286236"/>
    <n v="14169657.0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7 - RECONSTRUCCIÓN DEL MUELLE TURISTICO DE MICHES, MUNICIPIO MICHES, PROVINCIA EL SEIBO."/>
    <s v="20 - FONDOS CON DESTINO ESPECÍFICO"/>
    <s v="08 - EL SEIBO"/>
    <n v="16132"/>
    <n v="19720001"/>
    <n v="12876567.71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3 - CONSTRUCCIÓN  PLAZA MULTIUSO SEIBANA,  MUNICIPIO DE SANTA CRUZ, PROVINCIA EL SEIBO."/>
    <s v="20 - FONDOS CON DESTINO ESPECÍFICO"/>
    <s v="08 - EL SEIBO"/>
    <n v="16326"/>
    <n v="19492344"/>
    <n v="1949234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6 - CONSTRUCCIÓN DE TERMINAL DE CRUCEROS EN EL PUERTO DEL MUNICIPIO SANTA CRUZ DE BARAHONA, PROVINCIA BARAHONA"/>
    <s v="20 - FONDOS CON DESTINO ESPECÍFICO"/>
    <s v="04 - BARAHONA"/>
    <n v="16373"/>
    <n v="69554244"/>
    <n v="13743481.55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9 - RECONSTRUCCIÓN DEL PARQUE CENTRAL JUAN PABLO DUARTE Y SU ENTORNO, MUNICIPIO SANTA BÁRBARA DE SAMANÁ, PROVINCIA SAMANÁ"/>
    <s v="20 - FONDOS CON DESTINO ESPECÍFICO"/>
    <s v="20 - SAMANA"/>
    <n v="16410"/>
    <n v="6581634"/>
    <n v="16576822.57999999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0 - RECONSTRUCCIÓN DE LA PLAZA MARCELINO MARTE (CANITO) Y SU ENTORNO, MUNICIPIO GUAYACANES, PROVINCIA SAN PEDRO DE MACORÍS."/>
    <s v="20 - FONDOS CON DESTINO ESPECÍFICO"/>
    <s v="23 - SAN PEDRO DE MACORIS"/>
    <n v="16415"/>
    <n v="70680"/>
    <n v="9352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5 - RECONSTRUCCIÓN PLAZA DE VENDEDORES EN CAYO LEVANTADO, MUNICIPIO SAMANA, PROVINCIA SAMANA"/>
    <s v="20 - FONDOS CON DESTINO ESPECÍFICO"/>
    <s v="20 - SAMANA"/>
    <n v="16694"/>
    <n v="44282856"/>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7 - RESTAURACIÓN EDIFICIO DE LA DIRECCIÓN NACIONAL DE PATRIMONIO MONUMENTAL (DNPM), CIUDAD COLONIAL, DISTRITO NACIONAL"/>
    <s v="20 - FONDOS CON DESTINO ESPECÍFICO"/>
    <s v="01 - DISTRITO NACIONAL"/>
    <n v="16841"/>
    <n v="12910617"/>
    <n v="2780666.8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8 - CONSTRUCCIÓN DE INFRAESTRUCTURAS RECREATIVAS EN FRENTE MARÍTIMO DE PLAYA LINDA, MUNICIPIO NIZAO, PROVINCIA PERAVIA."/>
    <s v="20 - FONDOS CON DESTINO ESPECÍFICO"/>
    <s v="17 - PERAVIA"/>
    <n v="16852"/>
    <n v="9984821"/>
    <n v="58512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9 - RECONSTRUCCIÓN PLAZA DE VENDEDORES PLAYA MINO, MUNICIPIO RIO SAN JUAN, PROVINCIA MARIA TRINIDAD SANCHEZ"/>
    <s v="20 - FONDOS CON DESTINO ESPECÍFICO"/>
    <s v="14 - MARIA TRINIDAD SANCHEZ"/>
    <n v="16845"/>
    <n v="8199987"/>
    <n v="5623232.5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1 - CONSTRUCCIÓN PLAZA DE VENDEDORES PLAYA TECO, DISTRITO MUNICIPAL MAIMÓN, PROVINCIA PUERTO PLATA"/>
    <s v="20 - FONDOS CON DESTINO ESPECÍFICO"/>
    <s v="18 - PUERTO PLATA"/>
    <n v="16970"/>
    <n v="55405043"/>
    <n v="20752787.87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2 - MEJORAMIENTO  ENTORNOS  BALNEARIOS CASCADA LAS TAÍNAS Y EL TABERNÁCULO, MUNICIPIO LOS CACAOS, PROVINCIA SAN CRISTOBAL."/>
    <s v="20 - FONDOS CON DESTINO ESPECÍFICO"/>
    <s v="21 - SAN CRISTOBAL"/>
    <n v="16971"/>
    <n v="300683"/>
    <n v="3006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8 - RECONSTRUCCIÓN DE TRES PARQUES RECREATIVOS EN EL POLIGONO CENTRAL DEL MUNICIPIO DE BOCA CHICA, PROVINCIA SANTO DOMINGO&quot;."/>
    <s v="20 - FONDOS CON DESTINO ESPECÍFICO"/>
    <s v="32 - SANTO DOMINGO"/>
    <n v="17027"/>
    <n v="37980761"/>
    <n v="24107088.69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9 - REMODELACIÓN DE LA PLAZA DE MUNICIPALIDAD DE MONTE PLATA, PROVINCIA DE MONTE PLATA"/>
    <s v="20 - FONDOS CON DESTINO ESPECÍFICO"/>
    <s v="29 - MONTE PLATA"/>
    <n v="17029"/>
    <n v="17681079"/>
    <n v="3739014.7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6 - MEJORAMIENTO ENTORNO DEL BALNEARIO LAS MARIAS, MUNICIPIO DE NEYBA, PROVINCIA BAHORUCO."/>
    <s v="20 - FONDOS CON DESTINO ESPECÍFICO"/>
    <s v="03 - BAHORUCO"/>
    <n v="17146"/>
    <n v="0"/>
    <n v="8593713.080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2 - CONSTRUCCIÓN BOULEVARD TURÍSTICO MUNICIPIOS EL PEÑON Y FUNDACIÓN, PROVINCIA DE BARAHONA."/>
    <s v="20 - FONDOS CON DESTINO ESPECÍFICO"/>
    <s v="04 - BARAHONA"/>
    <n v="17081"/>
    <n v="0"/>
    <n v="5093602.8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4 - CONSTRUCCIÓN  PARQUE URBANO EN EL MUNICIPIO  BAJOS DE HAINA, PROVINCIA SAN CRISTOBAL"/>
    <s v="20 - FONDOS CON DESTINO ESPECÍFICO"/>
    <s v="21 - SAN CRISTOBAL"/>
    <n v="16327"/>
    <n v="0"/>
    <n v="44581603.20999999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4 - RECONSTRUCCIÓN DE PARQUE PLAZA DE LOS MARTIRES (LOS PALITOS), MUNICIPIO DE SALCEDO, PROVINCIA HERMANAS MIRABAL."/>
    <s v="20 - FONDOS CON DESTINO ESPECÍFICO"/>
    <s v="19 - HERMANAS MIRABAL"/>
    <n v="17127"/>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5 - CONSTRUCCIÓN DE PARADORES FOTOGRÁFICOS: LAS CIÉNEGAS, EL NUEVO CURRO, LAS CLAVELLINAS Y GUAYABAL, PROVINCIA AZUA."/>
    <s v="20 - FONDOS CON DESTINO ESPECÍFICO"/>
    <s v="02 - AZUA"/>
    <n v="17129"/>
    <n v="0"/>
    <n v="443440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0 - MEJORAMIENTO ENTORNO DE LA PLAYA EL FARO, MUNICIPIO SAN PEDRO, PROVINCIA SAN PEDRO DE MACORIS."/>
    <s v="20 - FONDOS CON DESTINO ESPECÍFICO"/>
    <s v="23 - SAN PEDRO DE MACORIS"/>
    <n v="17043"/>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48 - CONSTRUCCIÓN DE MUELLE MARITIMO EN EL DISTRITO MUNICIPAL CALETA, PROVINCIA LA ROMANA"/>
    <s v="20 - FONDOS CON DESTINO ESPECÍFICO"/>
    <s v="12 - LA ROMANA"/>
    <n v="16169"/>
    <n v="0"/>
    <n v="10339144.70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8 - RESTAURACIÓN DEL PALACIO DE BORGELLA Y MUSEO DE LA CATEDRAL, CIUDAD COLONIAL, DISTRITO NACIONAL&quot;."/>
    <s v="20 - FONDOS CON DESTINO ESPECÍFICO"/>
    <s v="01 - DISTRITO NACIONAL"/>
    <n v="1716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7 - CONSTRUCCIÓN DE LAS INFRAESTRUCTURAS DE SERVICIO DE LA PLAYA MONTE RIO, PROVINCIA DE AZUA"/>
    <s v="20 - FONDOS CON DESTINO ESPECÍFICO"/>
    <s v="02 - AZUA"/>
    <n v="17162"/>
    <n v="0"/>
    <n v="41536691.739999995"/>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9 - RECONSTRUCCIÓN DEL FRENTE MARÍTIMO DE ANDRÉS, MUNICIPIO BOCA CHICA, PROVINCIA SANTO DOMINGO"/>
    <s v="20 - FONDOS CON DESTINO ESPECÍFICO"/>
    <s v="32 - SANTO DOMINGO"/>
    <n v="17206"/>
    <n v="0"/>
    <n v="107858188.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2 - RECONSTRUCCIÓN PLAZA DE VENDEDORES DE BOCA CHICA, MUNICIPIO BOCA CHICA."/>
    <s v="20 - FONDOS CON DESTINO ESPECÍFICO"/>
    <s v="32 - SANTO DOMINGO"/>
    <n v="1725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1 - RECONSTRUCCIÓN DE PASARELAS DE ACCESO PEATONAL A PLAYA MACAO, DISTRITO MUNICIPAL VERÓN, PROVINCIA LA ALTAGRACIA."/>
    <s v="20 - FONDOS CON DESTINO ESPECÍFICO"/>
    <s v="11 - LA ALTAGRACIA"/>
    <n v="1724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0 - REMODELACIÓN DE OFICINA PARA LA PROMOCION TURISTICA (OPT) EN EL AEROPUERTO INTERNACIONAL LAS AMERICAS (AILA), DISTRITO MUNICIPAL LA CALETA, PROVINCIA SANTO DOMINGO."/>
    <s v="20 - FONDOS CON DESTINO ESPECÍFICO"/>
    <s v="32 - SANTO DOMINGO"/>
    <n v="1722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4 - RESTAURACIÓN CASA AYBAR, CIUDAD COLONIAL, DISTRITO NACIONAL"/>
    <s v="20 - FONDOS CON DESTINO ESPECÍFICO"/>
    <s v="01 - DISTRITO NACIONAL"/>
    <n v="17322"/>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8 - CONSTRUCCIÓN INFRAESTRUCTURAS DE SERVICIOS TURÍSTICOS EN LA PLAYA LOS ALMENDROS, MUNICIPIO BANÍ, PROVINCIA PERAVIA"/>
    <s v="20 - FONDOS CON DESTINO ESPECÍFICO"/>
    <s v="17 - PERAVIA"/>
    <n v="1739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3 - CONSTRUCCIÓN  PARQUE MUNICIPAL LAS LAGUNAS, MUNICIPIO PADRE LAS CASAS, PROVINCIA DE AZUA."/>
    <s v="20 - FONDOS CON DESTINO ESPECÍFICO"/>
    <s v="02 - AZUA"/>
    <n v="1743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1 - CONSTRUCCIÓN DE PARQUE URBANO Y PARADOR FOTOGRÁFICO DISTRITO MUNICIPAL EL LIMÓN, MUNICIPIO SANTA BÁRBARA DE SAMANÁ, PROVINCIA SAMANÁ"/>
    <s v="20 - FONDOS CON DESTINO ESPECÍFICO"/>
    <s v="20 - SAMANA"/>
    <n v="17401"/>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9 - CONSTRUCCIÓN PARQUE URBANO Y DE PARADOR FOTOGRÁFICO DISTRITO MUNICIPAL GANADERO D-1, MUNICIPIO SÁBANA YEGUA, PROVINCIA AZUA"/>
    <s v="20 - FONDOS CON DESTINO ESPECÍFICO"/>
    <s v="02 - AZUA"/>
    <n v="17389"/>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7 - CONSTRUCCIÓN DE PARQUE EN EL DISTRITO MUNICIPAL LAS CLAVELLINAS, MUNICIPIO LOS RÍOS, PROVINCIA BAHORUCO."/>
    <s v="20 - FONDOS CON DESTINO ESPECÍFICO"/>
    <s v="03 - BAHORUCO"/>
    <n v="17390"/>
    <n v="0"/>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2 - CONTRATACIÓN DE SERVICIOS"/>
    <s v="2.2.8 - OTROS SERVICIOS NO INCLUIDOS EN CONCEPTOS ANTERIORES"/>
    <s v="S"/>
    <s v="35 - HABILITACIÓN ESTACION DEPURADORA AGUAS RESIDUALES JUAN DOLIO, MUNICIPIO GUAYACANES, PROVINCIA DE SAN PEDRO DE MACORIS"/>
    <s v="20 - FONDOS CON DESTINO ESPECÍFICO"/>
    <s v="23 - SAN PEDRO DE MACORIS"/>
    <n v="16115"/>
    <n v="20292"/>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2 - INFRAESTRUCTURA"/>
    <s v="S"/>
    <s v="35 - HABILITACIÓN ESTACION DEPURADORA AGUAS RESIDUALES JUAN DOLIO, MUNICIPIO GUAYACANES, PROVINCIA DE SAN PEDRO DE MACORIS"/>
    <s v="20 - FONDOS CON DESTINO ESPECÍFICO"/>
    <s v="23 - SAN PEDRO DE MACORIS"/>
    <n v="16115"/>
    <n v="13415689"/>
    <n v="6660764.1400000006"/>
  </r>
  <r>
    <s v="2026"/>
    <x v="0"/>
    <x v="0"/>
    <x v="1"/>
    <x v="6"/>
    <s v="2 - Poder Ejecutivo"/>
    <s v="0213 - MINISTERIO DE TURISMO"/>
    <s v="0002 - COMITE EJECUTOR DE INFRAESTRUCTA EN ZONAS TURISTICAS (CEIZTUR)"/>
    <s v="3 - PROTECCIÓN DEL MEDIO AMBIENTE"/>
    <s v="3.3 - Cambio Climático"/>
    <s v="3.3.05 - Reducción del riesgo de desastres climáticos"/>
    <s v="2.7 - OBRAS"/>
    <s v="2.7.2 - INFRAESTRUCTURA"/>
    <s v="S"/>
    <s v="04 - CONSTRUCCIÓN MURO DE CONTENCIÓN EN VÍA DE ACCESO A PLAYA TECO, DISTRITO MUNICIPAL MAIMÓN, PROVINCIA PUERTO PLATA"/>
    <s v="20 - FONDOS CON DESTINO ESPECÍFICO"/>
    <s v="18 - PUERTO PLATA"/>
    <n v="17437"/>
    <n v="0"/>
    <n v="0"/>
  </r>
  <r>
    <s v="2026"/>
    <x v="0"/>
    <x v="0"/>
    <x v="1"/>
    <x v="6"/>
    <s v="2 - Poder Ejecutivo"/>
    <s v="0213 - MINISTERIO DE TURISMO"/>
    <s v="0002 - COMITE EJECUTOR DE INFRAESTRUCTA EN ZONAS TURISTICAS (CEIZTUR)"/>
    <s v="4 - SERVICIOS SOCIALES"/>
    <s v="4.1 - Vivienda y servicios comunitarios"/>
    <s v="4.1.02 - Desarrollo comunitario"/>
    <s v="2.2 - CONTRATACIÓN DE SERVICIOS"/>
    <s v="2.2.8 - OTROS SERVICIOS NO INCLUIDOS EN CONCEPTOS ANTERIORES"/>
    <s v="S"/>
    <s v="08 - RECONSTRUCCIÓN DEL FRENTE COSTERO DE LA PLAYA SOSUA, MUNICIPIO SOSUA, PROVINCIA PUERTO PLATA"/>
    <s v="20 - FONDOS CON DESTINO ESPECÍFICO"/>
    <s v="18 - PUERTO PLATA"/>
    <n v="15345"/>
    <n v="588510"/>
    <n v="588510"/>
  </r>
  <r>
    <s v="2026"/>
    <x v="0"/>
    <x v="0"/>
    <x v="1"/>
    <x v="6"/>
    <s v="2 - Poder Ejecutivo"/>
    <s v="0213 - MINISTERIO DE TURISMO"/>
    <s v="0002 - COMITE EJECUTOR DE INFRAESTRUCTA EN ZONAS TURISTICAS (CEIZTUR)"/>
    <s v="4 - SERVICIOS SOCIALES"/>
    <s v="4.1 - Vivienda y servicios comunitarios"/>
    <s v="4.1.02 - Desarrollo comunitario"/>
    <s v="2.7 - OBRAS"/>
    <s v="2.7.2 - INFRAESTRUCTURA"/>
    <s v="S"/>
    <s v="08 - RECONSTRUCCIÓN DEL FRENTE COSTERO DE LA PLAYA SOSUA, MUNICIPIO SOSUA, PROVINCIA PUERTO PLATA"/>
    <s v="20 - FONDOS CON DESTINO ESPECÍFICO"/>
    <s v="18 - PUERTO PLATA"/>
    <n v="15345"/>
    <n v="212247195"/>
    <n v="44582081.670000002"/>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04 - REMODELACIÓN  MALECON   MUNICIPIO  SANTO DOMINGO ESTE, PROVINCIA SANTO DOMINGO"/>
    <s v="20 - FONDOS CON DESTINO ESPECÍFICO"/>
    <s v="32 - SANTO DOMINGO"/>
    <n v="15092"/>
    <n v="1000000"/>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39 - RECONSTRUCCIÓN MALECON PLAYA GRINGO,MUNICIPIO HAINA, PROVINCIA SAN CRISTOBAL"/>
    <s v="20 - FONDOS CON DESTINO ESPECÍFICO"/>
    <s v="21 - SAN CRISTOBAL"/>
    <n v="16135"/>
    <n v="300880"/>
    <n v="30088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63 - RECONSTRUCCIÓN DEL FRENTE MARITIMO EN EL MUNICIPIO DE PEDERNALES, PROVINCIA PEDERNALES."/>
    <s v="20 - FONDOS CON DESTINO ESPECÍFICO"/>
    <s v="16 - PEDERNALES"/>
    <n v="16588"/>
    <n v="405444"/>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75 - RECONSTRUCCIÓN DEL PARQUE DE LA MUJER (OBELISCO), MUNICIPIO HIGUEY, PROVINCIA LA ALTAGRACIA."/>
    <s v="20 - FONDOS CON DESTINO ESPECÍFICO"/>
    <s v="11 - LA ALTAGRACIA"/>
    <n v="17015"/>
    <n v="99401"/>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04 - REMODELACIÓN  MALECON   MUNICIPIO  SANTO DOMINGO ESTE, PROVINCIA SANTO DOMINGO"/>
    <s v="20 - FONDOS CON DESTINO ESPECÍFICO"/>
    <s v="32 - SANTO DOMINGO"/>
    <n v="15092"/>
    <n v="128969515"/>
    <n v="48619265.14000000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39 - RECONSTRUCCIÓN MALECON PLAYA GRINGO,MUNICIPIO HAINA, PROVINCIA SAN CRISTOBAL"/>
    <s v="20 - FONDOS CON DESTINO ESPECÍFICO"/>
    <s v="21 - SAN CRISTOBAL"/>
    <n v="16135"/>
    <n v="0"/>
    <n v="9256365.039999999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2 - RECONSTRUCCIÓN DEL PARQUE GLORIETA A SANTA BÁRBARA Y SU ENTORNO, MUNICIPIO SANTA BÁRBARA DE SAMANÁ, PROVINCIA SAMANÁ."/>
    <s v="20 - FONDOS CON DESTINO ESPECÍFICO"/>
    <s v="20 - SAMANA"/>
    <n v="16539"/>
    <n v="2644226"/>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3 - RECONSTRUCCIÓN DEL FRENTE MARITIMO EN EL MUNICIPIO DE PEDERNALES, PROVINCIA PEDERNALES."/>
    <s v="20 - FONDOS CON DESTINO ESPECÍFICO"/>
    <s v="16 - PEDERNALES"/>
    <n v="16588"/>
    <n v="204721975"/>
    <n v="16395235.58"/>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5 - RECONSTRUCCIÓN DEL PARQUE DE LA MUJER (OBELISCO), MUNICIPIO HIGUEY, PROVINCIA LA ALTAGRACIA."/>
    <s v="20 - FONDOS CON DESTINO ESPECÍFICO"/>
    <s v="11 - LA ALTAGRACIA"/>
    <n v="17015"/>
    <n v="3315019"/>
    <n v="1198243.48"/>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4 - RECONSTRUCCIÓN DEL PARQUE ANACAONA, MUNICIPIO DE CONSTANZA, PROVINCIA LA VEGA"/>
    <s v="20 - FONDOS CON DESTINO ESPECÍFICO"/>
    <s v="13 - LA VEGA"/>
    <n v="16990"/>
    <n v="0"/>
    <n v="4540195.6100000003"/>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96 - CONSTRUCCIÓN PARQUE MUNICIPAL LA SIEMBRA, MUNICIPIO PADRE LAS CASAS, PROVINCIA DE AZUA."/>
    <s v="20 - FONDOS CON DESTINO ESPECÍFICO"/>
    <s v="02 - AZUA"/>
    <n v="17348"/>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50 - REMODELACIÓN PARROQUIA SANTA BARBARA DE SAMANA, PROVINCIA SAMANA"/>
    <s v="20 - FONDOS CON DESTINO ESPECÍFICO"/>
    <s v="20 - SAMANA"/>
    <n v="16317"/>
    <n v="133529"/>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77 - REMODELACIÓN  PARROQUIA SAN RAFAEL ARCANGEL, MUNICIPIO  BOCA CHICA, PROVINCIA SANTO DOMINGO."/>
    <s v="20 - FONDOS CON DESTINO ESPECÍFICO"/>
    <s v="32 - SANTO DOMINGO"/>
    <n v="17026"/>
    <n v="409096"/>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0 - REMODELACIÓN PARROQUIA SANTA BARBARA DE SAMANA, PROVINCIA SAMANA"/>
    <s v="20 - FONDOS CON DESTINO ESPECÍFICO"/>
    <s v="20 - SAMANA"/>
    <n v="16317"/>
    <n v="1797658"/>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8 - CONSTRUCCIÓN VERJA PERIMETRAL DEL SANTUARIO NACIONAL SANTO CRISTO DE LOS MILAGROS, MUNICIPIO DE BAYAGUANA, PROVINCIA MONTE PLATA"/>
    <s v="20 - FONDOS CON DESTINO ESPECÍFICO"/>
    <s v="29 - MONTE PLATA"/>
    <n v="16409"/>
    <n v="11788086"/>
    <n v="12774701.07"/>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77 - REMODELACIÓN  PARROQUIA SAN RAFAEL ARCANGEL, MUNICIPIO  BOCA CHICA, PROVINCIA SANTO DOMINGO."/>
    <s v="20 - FONDOS CON DESTINO ESPECÍFICO"/>
    <s v="32 - SANTO DOMINGO"/>
    <n v="17026"/>
    <n v="2662131"/>
    <n v="0"/>
  </r>
  <r>
    <s v="2026"/>
    <x v="0"/>
    <x v="0"/>
    <x v="1"/>
    <x v="6"/>
    <s v="2 - Poder Ejecutivo"/>
    <s v="0213 - MINISTERIO DE TURISMO"/>
    <s v="0002 - COMITE EJECUTOR DE INFRAESTRUCTA EN ZONAS TURISTICAS (CEIZTUR)"/>
    <s v="4 - SERVICIOS SOCIALES"/>
    <s v="4.4 - Educación"/>
    <s v="4.4.06 - Educación técnica"/>
    <s v="2.7 - OBRAS"/>
    <s v="2.7.2 - INFRAESTRUCTURA"/>
    <s v="S"/>
    <s v="73 - REMODELACIÓN INSTITUTO DE FORMACIÓN TURÍSTICA DEL CARIBE (IFTC), MUNICIPIO SAN CRISTÓBAL, PROVINCIA SAN CRISTÓBAL."/>
    <s v="20 - FONDOS CON DESTINO ESPECÍFICO"/>
    <s v="21 - SAN CRISTOBAL"/>
    <n v="16989"/>
    <n v="10255426"/>
    <n v="0"/>
  </r>
  <r>
    <s v="2026"/>
    <x v="0"/>
    <x v="0"/>
    <x v="1"/>
    <x v="6"/>
    <s v="2 - Poder Ejecutivo"/>
    <s v="0214 - PROCURADURÍA GENERAL DE LA REPÚBLICA"/>
    <s v="0001 - PROCURADURIA GENERAL DE LA REPUBLICA DOMINICANA"/>
    <s v="1 - SERVICIOS  GENERALES"/>
    <s v="1.4 - Justicia, orden público y seguridad"/>
    <s v="1.4.04 - Prisiones"/>
    <s v="2.2 - CONTRATACIÓN DE SERVICIOS"/>
    <s v="2.2.8 - OTROS SERVICIOS NO INCLUIDOS EN CONCEPTOS ANTERIORES"/>
    <s v="S"/>
    <s v="00 - N/A"/>
    <s v="70 - DONACION EXTERNA"/>
    <s v="99 - MULTIPROVINCIAL"/>
    <s v="(en blanco)"/>
    <n v="876443"/>
    <n v="0"/>
  </r>
  <r>
    <s v="2026"/>
    <x v="0"/>
    <x v="0"/>
    <x v="1"/>
    <x v="6"/>
    <s v="2 - Poder Ejecutivo"/>
    <s v="0216 - MINISTERIO DE CULTURA"/>
    <s v="0001 - MINISTERIO DE CULTURA"/>
    <s v="4 - SERVICIOS SOCIALES"/>
    <s v="4.3 - Actividades deportivas, recreativas, culturales y religiosas"/>
    <s v="4.3.03 - Servicios culturales"/>
    <s v="2.7 - OBRAS"/>
    <s v="2.7.2 - INFRAESTRUCTURA"/>
    <s v="N"/>
    <s v="00 - N/A"/>
    <s v="10 - FONDO GENERAL"/>
    <s v="99 - MULTIPROVINCIAL"/>
    <s v="(en blanco)"/>
    <n v="200000"/>
    <n v="0"/>
  </r>
  <r>
    <s v="2026"/>
    <x v="0"/>
    <x v="0"/>
    <x v="1"/>
    <x v="6"/>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2 - INFRAESTRUCTURA"/>
    <s v="N"/>
    <s v="00 - N/A"/>
    <s v="20 - FONDOS CON DESTINO ESPECÍFICO"/>
    <s v="99 - MULTIPROVINCIAL"/>
    <s v="(en blanco)"/>
    <n v="325200000"/>
    <n v="0"/>
  </r>
  <r>
    <s v="2026"/>
    <x v="0"/>
    <x v="0"/>
    <x v="1"/>
    <x v="6"/>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2 - INFRAESTRUCTURA"/>
    <s v="N"/>
    <s v="00 - N/A"/>
    <s v="20 - FONDOS CON DESTINO ESPECÍFICO"/>
    <s v="99 - MULTIPROVINCIAL"/>
    <s v="(en blanco)"/>
    <n v="12000000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S"/>
    <s v="01 - GESTION  INTEGRAL DE RESIDUOS SOLIDOS EN EL VERTEDERO DE DUQUESA , PROVINCIA SANTO DOMINGO"/>
    <s v="60 - CREDITO EXTERNO"/>
    <s v="32 - SANTO DOMINGO"/>
    <n v="16580"/>
    <n v="13701472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1 - SERVICIOS BÁSICOS"/>
    <s v="S"/>
    <s v="01 - GESTION  INTEGRAL DE RESIDUOS SOLIDOS EN EL VERTEDERO DE DUQUESA , PROVINCIA SANTO DOMINGO"/>
    <s v="60 - CREDITO EXTERNO"/>
    <s v="32 - SANTO DOMINGO"/>
    <n v="16580"/>
    <n v="1027945"/>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S"/>
    <s v="01 - GESTION  INTEGRAL DE RESIDUOS SOLIDOS EN EL VERTEDERO DE DUQUESA , PROVINCIA SANTO DOMINGO"/>
    <s v="60 - CREDITO EXTERNO"/>
    <s v="32 - SANTO DOMINGO"/>
    <n v="16580"/>
    <n v="127339918"/>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S"/>
    <s v="01 - GESTION  INTEGRAL DE RESIDUOS SOLIDOS EN EL VERTEDERO DE DUQUESA , PROVINCIA SANTO DOMINGO"/>
    <s v="60 - CREDITO EXTERNO"/>
    <s v="32 - SANTO DOMINGO"/>
    <n v="16580"/>
    <n v="29671672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6 - PRODUCTOS DE MINERALES, METÁLICOS Y NO METÁLICOS"/>
    <s v="S"/>
    <s v="01 - GESTION  INTEGRAL DE RESIDUOS SOLIDOS EN EL VERTEDERO DE DUQUESA , PROVINCIA SANTO DOMINGO"/>
    <s v="60 - CREDITO EXTERNO"/>
    <s v="32 - SANTO DOMINGO"/>
    <n v="16580"/>
    <n v="8248360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9 - PRODUCTOS Y ÚTILES VARIOS"/>
    <s v="S"/>
    <s v="01 - GESTION  INTEGRAL DE RESIDUOS SOLIDOS EN EL VERTEDERO DE DUQUESA , PROVINCIA SANTO DOMINGO"/>
    <s v="60 - CREDITO EXTERNO"/>
    <s v="32 - SANTO DOMINGO"/>
    <n v="16580"/>
    <n v="321606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2 - INFRAESTRUCTURA"/>
    <s v="S"/>
    <s v="01 - GESTION  INTEGRAL DE RESIDUOS SOLIDOS EN EL VERTEDERO DE DUQUESA , PROVINCIA SANTO DOMINGO"/>
    <s v="60 - CREDITO EXTERNO"/>
    <s v="32 - SANTO DOMINGO"/>
    <n v="16580"/>
    <n v="16647474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3 - CONSTRUCCIONES EN BIENES CONCESIONADOS"/>
    <s v="S"/>
    <s v="01 - GESTION  INTEGRAL DE RESIDUOS SOLIDOS EN EL VERTEDERO DE DUQUESA , PROVINCIA SANTO DOMINGO"/>
    <s v="60 - CREDITO EXTERNO"/>
    <s v="32 - SANTO DOMINGO"/>
    <n v="16580"/>
    <n v="152089385"/>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S"/>
    <s v="08 - MANEJO DE PAISAJES PRODUCTIVOS INTEGRADOS DE LAS CUENCAS DE LOS RÍOS YAQUE DEL NORTE Y YUNA"/>
    <s v="70 - DONACION EXTERNA"/>
    <s v="06 - DUARTE"/>
    <n v="15003"/>
    <n v="691658"/>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8 - OTROS SERVICIOS NO INCLUIDOS EN CONCEPTOS ANTERIORES"/>
    <s v="S"/>
    <s v="08 - MANEJO DE PAISAJES PRODUCTIVOS INTEGRADOS DE LAS CUENCAS DE LOS RÍOS YAQUE DEL NORTE Y YUNA"/>
    <s v="70 - DONACION EXTERNA"/>
    <s v="06 - DUARTE"/>
    <n v="15003"/>
    <n v="897410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S"/>
    <s v="08 - MANEJO DE PAISAJES PRODUCTIVOS INTEGRADOS DE LAS CUENCAS DE LOS RÍOS YAQUE DEL NORTE Y YUNA"/>
    <s v="70 - DONACION EXTERNA"/>
    <s v="06 - DUARTE"/>
    <n v="15003"/>
    <n v="1523827"/>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3 - PAPEL, CARTÓN E IMPRESOS"/>
    <s v="S"/>
    <s v="08 - MANEJO DE PAISAJES PRODUCTIVOS INTEGRADOS DE LAS CUENCAS DE LOS RÍOS YAQUE DEL NORTE Y YUNA"/>
    <s v="70 - DONACION EXTERNA"/>
    <s v="06 - DUARTE"/>
    <n v="15003"/>
    <n v="2859333"/>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S"/>
    <s v="08 - MANEJO DE PAISAJES PRODUCTIVOS INTEGRADOS DE LAS CUENCAS DE LOS RÍOS YAQUE DEL NORTE Y YUNA"/>
    <s v="70 - DONACION EXTERNA"/>
    <s v="06 - DUARTE"/>
    <n v="15003"/>
    <n v="21139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S"/>
    <s v="05 - RESTAURACIÓN DE LA CUENCA  DEL RÍO OCOA Y SU  COSTA EN LA PROVINCIA SAN JOSÉ DE OCOA."/>
    <s v="10 - FONDO GENERAL"/>
    <s v="31 - SAN JOSE DE OCOA"/>
    <n v="13852"/>
    <n v="10000000"/>
    <n v="577275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S"/>
    <s v="05 - RESTAURACIÓN DE LA CUENCA  DEL RÍO OCOA Y SU  COSTA EN LA PROVINCIA SAN JOSÉ DE OCOA."/>
    <s v="10 - FONDO GENERAL"/>
    <s v="31 - SAN JOSE DE OCOA"/>
    <n v="13852"/>
    <n v="320140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7 - OBRAS"/>
    <s v="2.7.2 - INFRAESTRUCTURA"/>
    <s v="N"/>
    <s v="00 - N/A"/>
    <s v="70 - DONACION EXTERNA"/>
    <s v="99 - MULTIPROVINCIAL"/>
    <s v="(en blanco)"/>
    <n v="331991035"/>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1 - REMUNERACIONES"/>
    <s v="S"/>
    <s v="07 - Recuperación de la Cobertura Vegetal en Cuencas Hidrográficas de la República Dominicana."/>
    <s v="60 - CREDITO EXTERNO"/>
    <s v="02 - AZUA"/>
    <n v="13928"/>
    <n v="347931755"/>
    <n v="191593542.5099999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2 - SOBRESUELDOS"/>
    <s v="S"/>
    <s v="07 - Recuperación de la Cobertura Vegetal en Cuencas Hidrográficas de la República Dominicana."/>
    <s v="60 - CREDITO EXTERNO"/>
    <s v="02 - AZUA"/>
    <n v="13928"/>
    <n v="22984803"/>
    <n v="1219030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5 - CONTRIBUCIONES A LA SEGURIDAD SOCIAL"/>
    <s v="S"/>
    <s v="07 - Recuperación de la Cobertura Vegetal en Cuencas Hidrográficas de la República Dominicana."/>
    <s v="60 - CREDITO EXTERNO"/>
    <s v="02 - AZUA"/>
    <n v="13928"/>
    <n v="23217372"/>
    <n v="16795264.40000000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1 - SERVICIOS BÁSICOS"/>
    <s v="S"/>
    <s v="07 - Recuperación de la Cobertura Vegetal en Cuencas Hidrográficas de la República Dominicana."/>
    <s v="60 - CREDITO EXTERNO"/>
    <s v="02 - AZUA"/>
    <n v="13928"/>
    <n v="8056923"/>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2 - PUBLICIDAD, IMPRESIÓN Y ENCUADERNACIÓN"/>
    <s v="S"/>
    <s v="07 - Recuperación de la Cobertura Vegetal en Cuencas Hidrográficas de la República Dominicana."/>
    <s v="60 - CREDITO EXTERNO"/>
    <s v="02 - AZUA"/>
    <n v="13928"/>
    <n v="785716"/>
    <n v="1379172.81"/>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3 - VIÁTICOS"/>
    <s v="S"/>
    <s v="07 - Recuperación de la Cobertura Vegetal en Cuencas Hidrográficas de la República Dominicana."/>
    <s v="60 - CREDITO EXTERNO"/>
    <s v="02 - AZUA"/>
    <n v="13928"/>
    <n v="6000000"/>
    <n v="353332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4 - TRANSPORTE Y ALMACENAJE"/>
    <s v="S"/>
    <s v="07 - Recuperación de la Cobertura Vegetal en Cuencas Hidrográficas de la República Dominicana."/>
    <s v="60 - CREDITO EXTERNO"/>
    <s v="02 - AZUA"/>
    <n v="13928"/>
    <n v="88674574"/>
    <n v="613931.3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5 - ALQUILERES Y RENTAS"/>
    <s v="S"/>
    <s v="07 - Recuperación de la Cobertura Vegetal en Cuencas Hidrográficas de la República Dominicana."/>
    <s v="60 - CREDITO EXTERNO"/>
    <s v="02 - AZUA"/>
    <n v="13928"/>
    <n v="6521706"/>
    <n v="393688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6 - SEGUROS"/>
    <s v="S"/>
    <s v="07 - Recuperación de la Cobertura Vegetal en Cuencas Hidrográficas de la República Dominicana."/>
    <s v="60 - CREDITO EXTERNO"/>
    <s v="02 - AZUA"/>
    <n v="13928"/>
    <n v="4456867"/>
    <n v="1645393.259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7 - SERVICIOS DE CONSERVACIÓN, REPARACIONES MENORES E INSTALACIONES TEMPORALES"/>
    <s v="S"/>
    <s v="07 - Recuperación de la Cobertura Vegetal en Cuencas Hidrográficas de la República Dominicana."/>
    <s v="60 - CREDITO EXTERNO"/>
    <s v="02 - AZUA"/>
    <n v="13928"/>
    <n v="12985716"/>
    <n v="12923372.2399999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8 - OTROS SERVICIOS NO INCLUIDOS EN CONCEPTOS ANTERIORES"/>
    <s v="S"/>
    <s v="07 - Recuperación de la Cobertura Vegetal en Cuencas Hidrográficas de la República Dominicana."/>
    <s v="60 - CREDITO EXTERNO"/>
    <s v="02 - AZUA"/>
    <n v="13928"/>
    <n v="7503369"/>
    <n v="6556471.140000000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9 - OTRAS CONTRATACIONES DE SERVICIOS"/>
    <s v="S"/>
    <s v="07 - Recuperación de la Cobertura Vegetal en Cuencas Hidrográficas de la República Dominicana."/>
    <s v="60 - CREDITO EXTERNO"/>
    <s v="02 - AZUA"/>
    <n v="13928"/>
    <n v="3128574"/>
    <n v="4018811.320000000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1 - ALIMENTOS Y PRODUCTOS AGROFORESTALES"/>
    <s v="S"/>
    <s v="07 - Recuperación de la Cobertura Vegetal en Cuencas Hidrográficas de la República Dominicana."/>
    <s v="60 - CREDITO EXTERNO"/>
    <s v="02 - AZUA"/>
    <n v="13928"/>
    <n v="342860"/>
    <n v="264852.1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2 - TEXTILES Y VESTUARIOS"/>
    <s v="S"/>
    <s v="07 - Recuperación de la Cobertura Vegetal en Cuencas Hidrográficas de la República Dominicana."/>
    <s v="60 - CREDITO EXTERNO"/>
    <s v="02 - AZUA"/>
    <n v="13928"/>
    <n v="0"/>
    <n v="382773.8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3 - PAPEL, CARTÓN E IMPRESOS"/>
    <s v="S"/>
    <s v="07 - Recuperación de la Cobertura Vegetal en Cuencas Hidrográficas de la República Dominicana."/>
    <s v="60 - CREDITO EXTERNO"/>
    <s v="02 - AZUA"/>
    <n v="13928"/>
    <n v="235710"/>
    <n v="237303.0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4 - PRODUCTOS FARMACÉUTICOS"/>
    <s v="S"/>
    <s v="07 - Recuperación de la Cobertura Vegetal en Cuencas Hidrográficas de la República Dominicana."/>
    <s v="60 - CREDITO EXTERNO"/>
    <s v="02 - AZUA"/>
    <n v="13928"/>
    <n v="0"/>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5 - CUERO, CAUCHO Y PLÁSTICO"/>
    <s v="S"/>
    <s v="07 - Recuperación de la Cobertura Vegetal en Cuencas Hidrográficas de la República Dominicana."/>
    <s v="60 - CREDITO EXTERNO"/>
    <s v="02 - AZUA"/>
    <n v="13928"/>
    <n v="7221427"/>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6 - PRODUCTOS DE MINERALES, METÁLICOS Y NO METÁLICOS"/>
    <s v="S"/>
    <s v="07 - Recuperación de la Cobertura Vegetal en Cuencas Hidrográficas de la República Dominicana."/>
    <s v="60 - CREDITO EXTERNO"/>
    <s v="02 - AZUA"/>
    <n v="13928"/>
    <n v="864285"/>
    <n v="990788.4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7 - COMBUSTIBLES, LUBRICANTES, PRODUCTOS QUÍMICOS Y CONEXOS"/>
    <s v="S"/>
    <s v="07 - Recuperación de la Cobertura Vegetal en Cuencas Hidrográficas de la República Dominicana."/>
    <s v="60 - CREDITO EXTERNO"/>
    <s v="02 - AZUA"/>
    <n v="13928"/>
    <n v="250721473"/>
    <n v="31167251.279999997"/>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9 - PRODUCTOS Y ÚTILES VARIOS"/>
    <s v="S"/>
    <s v="07 - Recuperación de la Cobertura Vegetal en Cuencas Hidrográficas de la República Dominicana."/>
    <s v="60 - CREDITO EXTERNO"/>
    <s v="02 - AZUA"/>
    <n v="13928"/>
    <n v="2807139"/>
    <n v="13661952.199999997"/>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7 - OBRAS"/>
    <s v="2.7.2 - INFRAESTRUCTURA"/>
    <s v="S"/>
    <s v="07 - Recuperación de la Cobertura Vegetal en Cuencas Hidrográficas de la República Dominicana."/>
    <s v="60 - CREDITO EXTERNO"/>
    <s v="02 - AZUA"/>
    <n v="13928"/>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S"/>
    <s v="00 - N/A"/>
    <s v="60 - CREDITO EXTERNO"/>
    <s v="99 - MULTIPROVINCIAL"/>
    <s v="(en blanco)"/>
    <n v="3713107"/>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S"/>
    <s v="00 - N/A"/>
    <s v="60 - CREDITO EXTERNO"/>
    <s v="99 - MULTIPROVINCIAL"/>
    <s v="(en blanco)"/>
    <n v="3565539"/>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S"/>
    <s v="00 - N/A"/>
    <s v="60 - CREDITO EXTERNO"/>
    <s v="99 - MULTIPROVINCIAL"/>
    <s v="(en blanco)"/>
    <n v="2139321"/>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32004344"/>
    <n v="1052590.5699999998"/>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S"/>
    <s v="00 - N/A"/>
    <s v="60 - CREDITO EXTERNO"/>
    <s v="99 - MULTIPROVINCIAL"/>
    <s v="(en blanco)"/>
    <n v="7813248"/>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S"/>
    <s v="00 - N/A"/>
    <s v="60 - CREDITO EXTERNO"/>
    <s v="99 - MULTIPROVINCIAL"/>
    <s v="(en blanco)"/>
    <n v="2515598"/>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29533972"/>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4550316"/>
    <n v="103515514.44999999"/>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S"/>
    <s v="00 - N/A"/>
    <s v="60 - CREDITO EXTERNO"/>
    <s v="99 - MULTIPROVINCIAL"/>
    <s v="(en blanco)"/>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S"/>
    <s v="00 - N/A"/>
    <s v="60 - CREDITO EXTERNO"/>
    <s v="99 - MULTIPROVINCIAL"/>
    <s v="(en blanco)"/>
    <n v="5047362"/>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S"/>
    <s v="00 - N/A"/>
    <s v="60 - CREDITO EXTERNO"/>
    <s v="99 - MULTIPROVINCIAL"/>
    <s v="(en blanco)"/>
    <n v="1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3093638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1 - MEJORAMIENTO DEL SISTEMA DE DISTRIBUCION ELECTRICA A NIVEL NACIONAL"/>
    <s v="60 - CREDITO EXTERNO"/>
    <s v="99 - MULTIPROVINCIAL"/>
    <n v="13434"/>
    <n v="262000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3 - MEJORAMIENTO DE LA EFICIENCIA ENERGÉTICA GUBERNAMENTAL EN REPÚBLICA DOMINICANA"/>
    <s v="60 - CREDITO EXTERNO"/>
    <s v="99 - MULTIPROVINCIAL"/>
    <n v="13916"/>
    <n v="2751000"/>
    <n v="44994.29"/>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1 - MEJORAMIENTO DEL SISTEMA DE DISTRIBUCION ELECTRICA A NIVEL NACIONAL"/>
    <s v="60 - CREDITO EXTERNO"/>
    <s v="99 - MULTIPROVINCIAL"/>
    <n v="13434"/>
    <n v="3000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3 - MEJORAMIENTO DE LA EFICIENCIA ENERGÉTICA GUBERNAMENTAL EN REPÚBLICA DOMINICANA"/>
    <s v="60 - CREDITO EXTERNO"/>
    <s v="99 - MULTIPROVINCIAL"/>
    <n v="13916"/>
    <n v="3275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1 - MEJORAMIENTO DEL SISTEMA DE DISTRIBUCION ELECTRICA A NIVEL NACIONAL"/>
    <s v="60 - CREDITO EXTERNO"/>
    <s v="99 - MULTIPROVINCIAL"/>
    <n v="13434"/>
    <n v="4912500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3 - MEJORAMIENTO DE LA EFICIENCIA ENERGÉTICA GUBERNAMENTAL EN REPÚBLICA DOMINICANA"/>
    <s v="60 - CREDITO EXTERNO"/>
    <s v="99 - MULTIPROVINCIAL"/>
    <n v="13916"/>
    <n v="55675000"/>
    <n v="10715359.869999999"/>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9 - OTRAS CONTRATACIONES DE SERVICIOS"/>
    <s v="S"/>
    <s v="03 - MEJORAMIENTO DE LA EFICIENCIA ENERGÉTICA GUBERNAMENTAL EN REPÚBLICA DOMINICANA"/>
    <s v="60 - CREDITO EXTERNO"/>
    <s v="99 - MULTIPROVINCIAL"/>
    <n v="13916"/>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1 - MEJORAMIENTO DEL SISTEMA DE DISTRIBUCION ELECTRICA A NIVEL NACIONAL"/>
    <s v="60 - CREDITO EXTERNO"/>
    <s v="99 - MULTIPROVINCIAL"/>
    <n v="13434"/>
    <n v="7500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3 - MEJORAMIENTO DE LA EFICIENCIA ENERGÉTICA GUBERNAMENTAL EN REPÚBLICA DOMINICANA"/>
    <s v="60 - CREDITO EXTERNO"/>
    <s v="99 - MULTIPROVINCIAL"/>
    <n v="13916"/>
    <n v="22925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1 - MEJORAMIENTO DEL SISTEMA DE DISTRIBUCION ELECTRICA A NIVEL NACIONAL"/>
    <s v="60 - CREDITO EXTERNO"/>
    <s v="99 - MULTIPROVINCIAL"/>
    <n v="13434"/>
    <n v="131000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3 - MEJORAMIENTO DE LA EFICIENCIA ENERGÉTICA GUBERNAMENTAL EN REPÚBLICA DOMINICANA"/>
    <s v="60 - CREDITO EXTERNO"/>
    <s v="99 - MULTIPROVINCIAL"/>
    <n v="13916"/>
    <n v="32750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1 - MEJORAMIENTO DEL SISTEMA DE DISTRIBUCION ELECTRICA A NIVEL NACIONAL"/>
    <s v="60 - CREDITO EXTERNO"/>
    <s v="99 - MULTIPROVINCIAL"/>
    <n v="13434"/>
    <n v="73447750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3 - MEJORAMIENTO DE LA EFICIENCIA ENERGÉTICA GUBERNAMENTAL EN REPÚBLICA DOMINICANA"/>
    <s v="60 - CREDITO EXTERNO"/>
    <s v="99 - MULTIPROVINCIAL"/>
    <n v="13916"/>
    <n v="1597456654"/>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5 - ALQUILERES Y RENTAS"/>
    <s v="S"/>
    <s v="01 - CONSTRUCCIÓN LABORATORIO DE CALIBRACIONES DOSIMÉTRICAS PARA LA PROTECCIÓN RADIOLÓGICA, DISTRITO NACIONAL."/>
    <s v="10 - FONDO GENERAL"/>
    <s v="99 - MULTIPROVINCIAL"/>
    <n v="16657"/>
    <n v="1923297"/>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9 - OTRAS CONTRATACIONES DE SERVICIOS"/>
    <s v="S"/>
    <s v="01 - CONSTRUCCIÓN LABORATORIO DE CALIBRACIONES DOSIMÉTRICAS PARA LA PROTECCIÓN RADIOLÓGICA, DISTRITO NACIONAL."/>
    <s v="10 - FONDO GENERAL"/>
    <s v="99 - MULTIPROVINCIAL"/>
    <n v="16657"/>
    <n v="0"/>
    <n v="0"/>
  </r>
  <r>
    <s v="2026"/>
    <x v="0"/>
    <x v="0"/>
    <x v="1"/>
    <x v="6"/>
    <s v="2 - Poder Ejecutivo"/>
    <s v="0222 - MINISTERIO DE ENERGIA Y MINAS"/>
    <s v="0001 - MINISTERIO DE ENERGIA Y MINAS"/>
    <s v="2 - SERVICIOS ECONÓMICOS"/>
    <s v="2.4 - Energía y combustible"/>
    <s v="2.4.08 - Energía eléctrica de fuentes nucleares"/>
    <s v="2.7 - OBRAS"/>
    <s v="2.7.2 - INFRAESTRUCTURA"/>
    <s v="S"/>
    <s v="01 - CONSTRUCCIÓN LABORATORIO DE CALIBRACIONES DOSIMÉTRICAS PARA LA PROTECCIÓN RADIOLÓGICA, DISTRITO NACIONAL."/>
    <s v="10 - FONDO GENERAL"/>
    <s v="99 - MULTIPROVINCIAL"/>
    <n v="16657"/>
    <n v="8000000"/>
    <n v="1817967.1900000002"/>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10 - FONDO GENERAL"/>
    <s v="99 - MULTIPROVINCIAL"/>
    <s v="(en blanco)"/>
    <n v="0"/>
    <n v="4603817.9399999995"/>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20 - FONDOS CON DESTINO ESPECÍFICO"/>
    <s v="99 - MULTIPROVINCIAL"/>
    <s v="(en blanco)"/>
    <n v="138272643"/>
    <n v="59478395.840000011"/>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S"/>
    <s v="01 - INVESTIGACIÓN POTENCIAL DE TIERRAS RARAS EN LA RESERVA FISCAL AVILA, PROVINCIA  PEDERNALES"/>
    <s v="10 - FONDO GENERAL"/>
    <s v="16 - PEDERNALES"/>
    <n v="16726"/>
    <n v="13314000"/>
    <n v="45875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2 - SOBRESUELDOS"/>
    <s v="S"/>
    <s v="01 - INVESTIGACIÓN POTENCIAL DE TIERRAS RARAS EN LA RESERVA FISCAL AVILA, PROVINCIA  PEDERNALES"/>
    <s v="10 - FONDO GENERAL"/>
    <s v="16 - PEDERNALES"/>
    <n v="16726"/>
    <n v="0"/>
    <n v="3880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S"/>
    <s v="01 - INVESTIGACIÓN POTENCIAL DE TIERRAS RARAS EN LA RESERVA FISCAL AVILA, PROVINCIA  PEDERNALES"/>
    <s v="10 - FONDO GENERAL"/>
    <s v="16 - PEDERNALES"/>
    <n v="16726"/>
    <n v="2321880"/>
    <n v="684109.43"/>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1 - SERVICIOS BÁSICOS"/>
    <s v="S"/>
    <s v="01 - INVESTIGACIÓN POTENCIAL DE TIERRAS RARAS EN LA RESERVA FISCAL AVILA, PROVINCIA  PEDERNALES"/>
    <s v="10 - FONDO GENERAL"/>
    <s v="16 - PEDERNALES"/>
    <n v="16726"/>
    <n v="1976670"/>
    <n v="1418158.4600000002"/>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S"/>
    <s v="01 - INVESTIGACIÓN POTENCIAL DE TIERRAS RARAS EN LA RESERVA FISCAL AVILA, PROVINCIA  PEDERNALES"/>
    <s v="10 - FONDO GENERAL"/>
    <s v="16 - PEDERNALES"/>
    <n v="16726"/>
    <n v="0"/>
    <n v="0"/>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S"/>
    <s v="01 - INVESTIGACIÓN POTENCIAL DE TIERRAS RARAS EN LA RESERVA FISCAL AVILA, PROVINCIA  PEDERNALES"/>
    <s v="10 - FONDO GENERAL"/>
    <s v="16 - PEDERNALES"/>
    <n v="16726"/>
    <n v="12387450"/>
    <n v="17250985.879999999"/>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S"/>
    <s v="01 - INVESTIGACIÓN POTENCIAL DE TIERRAS RARAS EN LA RESERVA FISCAL AVILA, PROVINCIA  PEDERNALES"/>
    <s v="10 - FONDO GENERAL"/>
    <s v="16 - PEDERNALES"/>
    <n v="16726"/>
    <n v="100965347"/>
    <n v="48012888.659999996"/>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9 - OTRAS CONTRATACIONES DE SERVICIOS"/>
    <s v="S"/>
    <s v="01 - INVESTIGACIÓN POTENCIAL DE TIERRAS RARAS EN LA RESERVA FISCAL AVILA, PROVINCIA  PEDERNALES"/>
    <s v="10 - FONDO GENERAL"/>
    <s v="16 - PEDERNALES"/>
    <n v="16726"/>
    <n v="0"/>
    <n v="17110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7 - COMBUSTIBLES, LUBRICANTES, PRODUCTOS QUÍMICOS Y CONEXOS"/>
    <s v="S"/>
    <s v="01 - INVESTIGACIÓN POTENCIAL DE TIERRAS RARAS EN LA RESERVA FISCAL AVILA, PROVINCIA  PEDERNALES"/>
    <s v="10 - FONDO GENERAL"/>
    <s v="16 - PEDERNALES"/>
    <n v="16726"/>
    <n v="0"/>
    <n v="173991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S"/>
    <s v="01 - INVESTIGACIÓN POTENCIAL DE TIERRAS RARAS EN LA RESERVA FISCAL AVILA, PROVINCIA  PEDERNALES"/>
    <s v="10 - FONDO GENERAL"/>
    <s v="16 - PEDERNALES"/>
    <n v="16726"/>
    <n v="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5 - ALQUILERES Y RENTAS"/>
    <s v="S"/>
    <s v="41 - REMODELACIÓN DE LAS OFICINAS DEL  MINISTERIO DE LA VIVIENDA, HÁBITAT Y EDIFICACIONES, DISTRITO NACIONAL"/>
    <s v="10 - FONDO GENERAL"/>
    <s v="01 - DISTRITO NACIONAL"/>
    <n v="14749"/>
    <n v="50000000"/>
    <n v="15920060.07"/>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7 - SERVICIOS DE CONSERVACIÓN, REPARACIONES MENORES E INSTALACIONES TEMPORALES"/>
    <s v="S"/>
    <s v="41 - REMODELACIÓN DE LAS OFICINAS DEL  MINISTERIO DE LA VIVIENDA, HÁBITAT Y EDIFICACIONES, DISTRITO NACIONAL"/>
    <s v="10 - FONDO GENERAL"/>
    <s v="01 - DISTRITO NACIONAL"/>
    <n v="14749"/>
    <n v="5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8 - OTROS SERVICIOS NO INCLUIDOS EN CONCEPTOS ANTERIORES"/>
    <s v="S"/>
    <s v="41 - REMODELACIÓN DE LAS OFICINAS DEL  MINISTERIO DE LA VIVIENDA, HÁBITAT Y EDIFICACIONES, DISTRITO NACIONAL"/>
    <s v="10 - FONDO GENERAL"/>
    <s v="01 - DISTRITO NACIONAL"/>
    <n v="14749"/>
    <n v="1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2 - TEXTILES Y VESTUARIOS"/>
    <s v="S"/>
    <s v="41 - REMODELACIÓN DE LAS OFICINAS DEL  MINISTERIO DE LA VIVIENDA, HÁBITAT Y EDIFICACIONES, DISTRITO NACIONAL"/>
    <s v="10 - FONDO GENERAL"/>
    <s v="01 - DISTRITO NACIONAL"/>
    <n v="14749"/>
    <n v="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9 - PRODUCTOS Y ÚTILES VARIOS"/>
    <s v="S"/>
    <s v="41 - REMODELACIÓN DE LAS OFICINAS DEL  MINISTERIO DE LA VIVIENDA, HÁBITAT Y EDIFICACIONES, DISTRITO NACIONAL"/>
    <s v="10 - FONDO GENERAL"/>
    <s v="01 - DISTRITO NACIONAL"/>
    <n v="14749"/>
    <n v="1261000"/>
    <n v="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1 - REMUNERACIONES"/>
    <s v="S"/>
    <s v="03 - CONSTRUCCIÓN DEL CENTRO DE RETENCIÓN VEHICULAR DE LA DIGESETT, PROVINCIA SANTO DOMINGO"/>
    <s v="10 - FONDO GENERAL"/>
    <s v="99 - MULTIPROVINCIAL"/>
    <n v="14640"/>
    <n v="0"/>
    <n v="186300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5 - CONTRIBUCIONES A LA SEGURIDAD SOCIAL"/>
    <s v="S"/>
    <s v="03 - CONSTRUCCIÓN DEL CENTRO DE RETENCIÓN VEHICULAR DE LA DIGESETT, PROVINCIA SANTO DOMINGO"/>
    <s v="10 - FONDO GENERAL"/>
    <s v="99 - MULTIPROVINCIAL"/>
    <n v="14640"/>
    <n v="0"/>
    <n v="288578.7"/>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2 - INFRAESTRUCTURA"/>
    <s v="S"/>
    <s v="03 - CONSTRUCCIÓN DEL CENTRO DE RETENCIÓN VEHICULAR DE LA DIGESETT, PROVINCIA SANTO DOMINGO"/>
    <s v="10 - FONDO GENERAL"/>
    <s v="99 - MULTIPROVINCIAL"/>
    <n v="14640"/>
    <n v="0"/>
    <n v="82182341.659999996"/>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1 - REMUNERACIONES"/>
    <s v="S"/>
    <s v="84 - HUMANIZACION DEL SISTEMA PENITENCIARIO DE LA REPÚBLICA DOMINICANA"/>
    <s v="10 - FONDO GENERAL"/>
    <s v="99 - MULTIPROVINCIAL"/>
    <n v="14063"/>
    <n v="0"/>
    <n v="24203666.670000002"/>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2 - SOBRESUELDOS"/>
    <s v="S"/>
    <s v="84 - HUMANIZACION DEL SISTEMA PENITENCIARIO DE LA REPÚBLICA DOMINICANA"/>
    <s v="10 - FONDO GENERAL"/>
    <s v="99 - MULTIPROVINCIAL"/>
    <n v="14063"/>
    <n v="0"/>
    <n v="14760000"/>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5 - CONTRIBUCIONES A LA SEGURIDAD SOCIAL"/>
    <s v="S"/>
    <s v="84 - HUMANIZACION DEL SISTEMA PENITENCIARIO DE LA REPÚBLICA DOMINICANA"/>
    <s v="10 - FONDO GENERAL"/>
    <s v="99 - MULTIPROVINCIAL"/>
    <n v="14063"/>
    <n v="0"/>
    <n v="3685862.1499999994"/>
  </r>
  <r>
    <s v="2026"/>
    <x v="0"/>
    <x v="0"/>
    <x v="1"/>
    <x v="6"/>
    <s v="2 - Poder Ejecutivo"/>
    <s v="0223 - MINISTERIO DE LA VIVIENDA, HABITAT Y EDIFICACIONES (MIVHED)"/>
    <s v="0001 - MINISTERIO DE LA VIVIENDA, HABITAT Y EDIFICACIONES (MIVHED)"/>
    <s v="2 - SERVICIOS ECONÓMICOS"/>
    <s v="2.6 - Transporte"/>
    <s v="2.6.99 - Planificación, gestión y supervisión del transporte"/>
    <s v="2.7 - OBRAS"/>
    <s v="2.7.2 - INFRAESTRUCTURA"/>
    <s v="S"/>
    <s v="16 - CONSTRUCCIÓN DEL EDIFICIO DE PARQUEOS DE LA DIRECCIÓN GENERAL DE IMPUESTOS INTERNOS (DGII), SECTOR GAZCUE, DISTRITO NACIONAL"/>
    <s v="10 - FONDO GENERAL"/>
    <s v="01 - DISTRITO NACIONAL"/>
    <n v="16142"/>
    <n v="262219700"/>
    <n v="121765205.4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1 - REMUNERACIONES"/>
    <s v="S"/>
    <s v="01 - MEJORAMIENTO DE 100,000 VIVIENDAS EN LA REPÚBLICA DOMINICANA"/>
    <s v="10 - FONDO GENERAL"/>
    <s v="32 - SANTO DOMINGO"/>
    <n v="14649"/>
    <n v="13200000"/>
    <n v="77022018.469999999"/>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5 - CONTRIBUCIONES A LA SEGURIDAD SOCIAL"/>
    <s v="S"/>
    <s v="01 - MEJORAMIENTO DE 100,000 VIVIENDAS EN LA REPÚBLICA DOMINICANA"/>
    <s v="10 - FONDO GENERAL"/>
    <s v="32 - SANTO DOMINGO"/>
    <n v="14649"/>
    <n v="23650000"/>
    <n v="11667510.919999998"/>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3 - VIÁTIC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4 - TRANSPORTE Y ALMACENAJE"/>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10 - FONDO GENERAL"/>
    <s v="06 - DUARTE"/>
    <n v="14615"/>
    <n v="0"/>
    <n v="375150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70 - DONACION EXTERNA"/>
    <s v="06 - DUARTE"/>
    <n v="14615"/>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8 - OTROS SERVICIOS NO INCLUIDOS EN CONCEPTOS ANTERIORES"/>
    <s v="S"/>
    <s v="01 - MEJORAMIENTO DE 100,000 VIVIENDAS EN LA REPÚBLICA DOMINICANA"/>
    <s v="10 - FONDO GENERAL"/>
    <s v="32 - SANTO DOMINGO"/>
    <n v="14649"/>
    <n v="0"/>
    <n v="26552275.199999999"/>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10 - FONDO GENERAL"/>
    <s v="32 - SANTO DOMINGO"/>
    <n v="14649"/>
    <n v="136894498"/>
    <n v="69483682.530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2 - TEXTILES Y VESTUARIOS"/>
    <s v="S"/>
    <s v="01 - MEJORAMIENTO DE 100,000 VIVIENDAS EN LA REPÚBLICA DOMINICANA"/>
    <s v="10 - FONDO GENERAL"/>
    <s v="32 - SANTO DOMINGO"/>
    <n v="14649"/>
    <n v="165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5 - CUERO, CAUCHO Y PLÁSTICO"/>
    <s v="S"/>
    <s v="01 - MEJORAMIENTO DE 100,000 VIVIENDAS EN LA REPÚBLICA DOMINICANA"/>
    <s v="10 - FONDO GENERAL"/>
    <s v="32 - SANTO DOMINGO"/>
    <n v="14649"/>
    <n v="0"/>
    <n v="2048388.3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10 - FONDO GENERAL"/>
    <s v="32 - SANTO DOMINGO"/>
    <n v="14649"/>
    <n v="214789443"/>
    <n v="45500939.85999997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10 - FONDO GENERAL"/>
    <s v="32 - SANTO DOMINGO"/>
    <n v="14649"/>
    <n v="8817820"/>
    <n v="7650242.0800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9 - PRODUCTOS Y ÚTILES VARIOS"/>
    <s v="S"/>
    <s v="01 - MEJORAMIENTO DE 100,000 VIVIENDAS EN LA REPÚBLICA DOMINICANA"/>
    <s v="50 - CRÉDITO INTERNO"/>
    <s v="32 - SANTO DOMINGO"/>
    <n v="14649"/>
    <n v="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1 - MEJORAMIENTO DE 100,000 VIVIENDAS EN LA REPÚBLICA DOMINICANA"/>
    <s v="10 - FONDO GENERAL"/>
    <s v="32 - SANTO DOMINGO"/>
    <n v="14649"/>
    <n v="159899900"/>
    <n v="99151866.92000001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10 - FONDO GENERAL"/>
    <s v="06 - DUARTE"/>
    <n v="14615"/>
    <n v="0"/>
    <n v="139900000.18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60 - CREDITO EXTERNO"/>
    <s v="06 - DUARTE"/>
    <n v="14615"/>
    <n v="158188750"/>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04 - CONSTRUCCIÓN OBRAS COMPLEMENTARIAS PARA EL DESARROLLO COMUNITARIO DEL CENTRO POBLADO MONTEGRANDE, PROVINCIA BARAHONA"/>
    <s v="10 - FONDO GENERAL"/>
    <s v="04 - BARAHONA"/>
    <n v="14670"/>
    <n v="4027292"/>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29 - RECONSTRUCCIÓN DE ESPACIOS PUBLICOS EN LOS PRADITOS, SECTOR JULIETA MORALES, DISTRITO NACIONAL."/>
    <s v="10 - FONDO GENERAL"/>
    <s v="01 - DISTRITO NACIONAL"/>
    <n v="17040"/>
    <n v="6000000"/>
    <n v="16882628.420000002"/>
  </r>
  <r>
    <s v="2026"/>
    <x v="0"/>
    <x v="0"/>
    <x v="1"/>
    <x v="6"/>
    <s v="2 - Poder Ejecutivo"/>
    <s v="0223 - MINISTERIO DE LA VIVIENDA, HABITAT Y EDIFICACIONES (MIVHED)"/>
    <s v="0001 - MINISTERIO DE LA VIVIENDA, HABITAT Y EDIFICACIONES (MIVHED)"/>
    <s v="4 - SERVICIOS SOCIALES"/>
    <s v="4.2 - Salud"/>
    <s v="4.2.02 - Servicios hospitalarios"/>
    <s v="2.2 - CONTRATACIÓN DE SERVICIOS"/>
    <s v="2.2.8 - OTROS SERVICIOS NO INCLUIDOS EN CONCEPTOS ANTERIORES"/>
    <s v="S"/>
    <s v="11 - CONSTRUCCIÓN Y EQUIPAMIENTO CIUDAD SANITARIA SAN CRISTÓBAL"/>
    <s v="10 - FONDO GENERAL"/>
    <s v="21 - SAN CRISTOBAL"/>
    <n v="14692"/>
    <n v="48010142"/>
    <n v="0"/>
  </r>
  <r>
    <s v="2026"/>
    <x v="0"/>
    <x v="0"/>
    <x v="1"/>
    <x v="6"/>
    <s v="2 - Poder Ejecutivo"/>
    <s v="0223 - MINISTERIO DE LA VIVIENDA, HABITAT Y EDIFICACIONES (MIVHED)"/>
    <s v="0001 - MINISTERIO DE LA VIVIENDA, HABITAT Y EDIFICACIONES (MIVHED)"/>
    <s v="4 - SERVICIOS SOCIALES"/>
    <s v="4.2 - Salud"/>
    <s v="4.2.03 - Servicios de la salud pública y prevención de la salud"/>
    <s v="2.2 - CONTRATACIÓN DE SERVICIOS"/>
    <s v="2.2.5 - ALQUILERES Y RENTAS"/>
    <s v="S"/>
    <s v="90 - CONSTRUCCIÓN DE LA CIUDAD SANITARIA DR. LUIS E. AYBAR, DISTRITO NACIONAL"/>
    <s v="10 - FONDO GENERAL"/>
    <s v="01 - DISTRITO NACIONAL"/>
    <n v="13302"/>
    <n v="0"/>
    <n v="1870770.32"/>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1 - REMUNERACIONES"/>
    <s v="S"/>
    <s v="70 - CONSTRUCCIÓN  HOSPITAL REGIONAL EN SAN FRANCISCO DE MACORIS, PROV. DUARTE"/>
    <s v="10 - FONDO GENERAL"/>
    <s v="06 - DUARTE"/>
    <n v="13656"/>
    <n v="0"/>
    <n v="10186628"/>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5 - CONTRIBUCIONES A LA SEGURIDAD SOCIAL"/>
    <s v="S"/>
    <s v="70 - CONSTRUCCIÓN  HOSPITAL REGIONAL EN SAN FRANCISCO DE MACORIS, PROV. DUARTE"/>
    <s v="10 - FONDO GENERAL"/>
    <s v="06 - DUARTE"/>
    <n v="13656"/>
    <n v="0"/>
    <n v="1534743.9299999997"/>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1 - Deportes de alto rendimiento"/>
    <s v="2.7 - OBRAS"/>
    <s v="2.7.2 - INFRAESTRUCTURA"/>
    <s v="S"/>
    <s v="20 - REPARACIÓN INSTALACIONES DEPORTIVAS PARQUE MIRADOR DEL ESTE, SANTO DOMINGO ESTE"/>
    <s v="10 - FONDO GENERAL"/>
    <s v="32 - SANTO DOMINGO"/>
    <n v="16788"/>
    <n v="497273476"/>
    <n v="413614406.65999997"/>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7 - REPARACIÓN DE INSTALACIONES DEPORTIVAS DEL CENTRO OLÍMPICO JUAN PABLO DUARTE,DISTRITO NACIONAL."/>
    <s v="10 - FONDO GENERAL"/>
    <s v="01 - DISTRITO NACIONAL"/>
    <n v="16785"/>
    <n v="400000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9 - REPARACIÓN DE 12 INSTALACIONES DEPORTIVAS DEL CENTRO OLÍMPICO JUAN PABLO DUARTE, DISTRITO NACIONAL"/>
    <s v="10 - FONDO GENERAL"/>
    <s v="01 - DISTRITO NACIONAL"/>
    <n v="16789"/>
    <n v="96831704"/>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01 - RECONSTRUCCIÓN ESTADIO DE SOFTBALL LOS MAMEYES  MUNICIPIO  SANTO DOMINGO ESTE, PROVINCIA SANTO DOMINGO"/>
    <s v="10 - FONDO GENERAL"/>
    <s v="32 - SANTO DOMINGO"/>
    <n v="16149"/>
    <n v="15717810"/>
    <n v="3964893.8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10 - FONDO GENERAL"/>
    <s v="01 - DISTRITO NACIONAL"/>
    <n v="16700"/>
    <n v="12862214"/>
    <n v="507682214"/>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60 - CREDITO EXTERNO"/>
    <s v="01 - DISTRITO NACIONAL"/>
    <n v="16700"/>
    <n v="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10 - FONDO GENERAL"/>
    <s v="01 - DISTRITO NACIONAL"/>
    <n v="16785"/>
    <n v="0"/>
    <n v="745381214.72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60 - CREDITO EXTERNO"/>
    <s v="01 - DISTRITO NACIONAL"/>
    <n v="16785"/>
    <n v="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9 - REPARACIÓN DE 12 INSTALACIONES DEPORTIVAS DEL CENTRO OLÍMPICO JUAN PABLO DUARTE, DISTRITO NACIONAL"/>
    <s v="10 - FONDO GENERAL"/>
    <s v="01 - DISTRITO NACIONAL"/>
    <n v="16789"/>
    <n v="171437999"/>
    <n v="168818417.639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27 - CONSTRUCCIÓN INFRAESTRUCTURA DEPORTIVA PARA BEISBOL SANTO DOMINGO OESTE, PROVINCIA SANTO DOMINGO"/>
    <s v="10 - FONDO GENERAL"/>
    <s v="32 - SANTO DOMINGO"/>
    <n v="16999"/>
    <n v="19475446"/>
    <n v="134217756.81"/>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59 - CONSTRUCCIÓN ESTADIO DE BASEBALL BEBECITO DEL VILLAR, BONAO, PROV. MONSEÑOR NOUEL"/>
    <s v="10 - FONDO GENERAL"/>
    <s v="28 - MONSENOR NOUEL"/>
    <n v="14349"/>
    <n v="32037047"/>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1 - RECONSTRUCCIÓN DEL ESTADIO DE BEISBOL CRISTO REDENTOR EN EL SECTOR LOS GIRASOLES,DISTRITO NACIONAL"/>
    <s v="10 - FONDO GENERAL"/>
    <s v="01 - DISTRITO NACIONAL"/>
    <n v="15148"/>
    <n v="1751736"/>
    <n v="4895610.610000000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2 - CONSTRUCCIÓN DEL CLUB DEPORTIVO LOS JARDINES DEL NORTE, DISTRITO NACIONAL"/>
    <s v="10 - FONDO GENERAL"/>
    <s v="01 - DISTRITO NACIONAL"/>
    <n v="15200"/>
    <n v="1751736"/>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10 - FONDO GENERAL"/>
    <s v="99 - MULTIPROVINCIAL"/>
    <s v="(en blanco)"/>
    <n v="23000000"/>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20 - FONDOS CON DESTINO ESPECÍFICO"/>
    <s v="99 - MULTIPROVINCIAL"/>
    <s v="(en blanco)"/>
    <n v="10230919"/>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50 - CRÉDITO INTERNO"/>
    <s v="99 - MULTIPROVINCIAL"/>
    <s v="(en blanco)"/>
    <n v="0"/>
    <n v="0"/>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1 - MOBILIARIO Y EQUIPO"/>
    <s v="N"/>
    <s v="00 - N/A"/>
    <s v="10 - FONDO GENERAL"/>
    <s v="99 - MULTIPROVINCIAL"/>
    <s v="(en blanco)"/>
    <n v="5000000"/>
    <n v="3299996"/>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3000000"/>
    <n v="2958329"/>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3 - EQUIPO E INSTRUMENTAL, CIENTÍFICO Y LABORATORIO"/>
    <s v="N"/>
    <s v="00 - N/A"/>
    <s v="10 - FONDO GENERAL"/>
    <s v="99 - MULTIPROVINCIAL"/>
    <s v="(en blanco)"/>
    <n v="250000"/>
    <n v="145831"/>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9500000"/>
    <n v="4888890"/>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5 - MAQUINARIA, OTROS EQUIPOS Y HERRAMIENTAS"/>
    <s v="N"/>
    <s v="00 - N/A"/>
    <s v="10 - FONDO GENERAL"/>
    <s v="99 - MULTIPROVINCIAL"/>
    <s v="(en blanco)"/>
    <n v="35100000"/>
    <n v="21058336"/>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8 - BIENES INTANGIBLES"/>
    <s v="N"/>
    <s v="00 - N/A"/>
    <s v="10 - FONDO GENERAL"/>
    <s v="99 - MULTIPROVINCIAL"/>
    <s v="(en blanco)"/>
    <n v="1500000"/>
    <n v="875000"/>
  </r>
  <r>
    <s v="2026"/>
    <x v="0"/>
    <x v="0"/>
    <x v="1"/>
    <x v="7"/>
    <s v="1 - Poder Legislativo"/>
    <s v="0101 - SENADO DE LA REPÚBLICA"/>
    <s v="0001 - SENADO DE LA REPÚBLICA DOMINICANA"/>
    <s v="1 - SERVICIOS  GENERALES"/>
    <s v="1.1 - Administración general"/>
    <s v="1.1.01 - Órganos ejecutivos y legislativos"/>
    <s v="2.7 - OBRAS"/>
    <s v="2.7.1 - OBRAS EN EDIFICACIONES"/>
    <s v="N"/>
    <s v="00 - N/A"/>
    <s v="10 - FONDO GENERAL"/>
    <s v="99 - MULTIPROVINCIAL"/>
    <s v="(en blanco)"/>
    <n v="7700000"/>
    <n v="4094999"/>
  </r>
  <r>
    <s v="2026"/>
    <x v="0"/>
    <x v="0"/>
    <x v="1"/>
    <x v="7"/>
    <s v="1 - Poder Legislativo"/>
    <s v="0102 - CÁMARA DE DIPUTADOS"/>
    <s v="0001 - CÁMARA DE DIPUTADOS"/>
    <s v="1 - SERVICIOS  GENERALES"/>
    <s v="1.1 - Administración general"/>
    <s v="1.1.01 - Órganos ejecutivos y legislativos"/>
    <s v="2.6 - BIENES MUEBLES, INMUEBLES E INTANGIBLES"/>
    <s v="2.6.1 - MOBILIARIO Y EQUIPO"/>
    <s v="N"/>
    <s v="00 - N/A"/>
    <s v="10 - FONDO GENERAL"/>
    <s v="99 - MULTIPROVINCIAL"/>
    <s v="(en blanco)"/>
    <n v="116500000"/>
    <n v="46821018.069999993"/>
  </r>
  <r>
    <s v="2026"/>
    <x v="0"/>
    <x v="0"/>
    <x v="1"/>
    <x v="7"/>
    <s v="1 - Poder Legislativo"/>
    <s v="0102 - CÁMARA DE DIPUTADOS"/>
    <s v="0001 - CÁMARA DE DIPUTADOS"/>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5455200"/>
    <n v="4245197.8"/>
  </r>
  <r>
    <s v="2026"/>
    <x v="0"/>
    <x v="0"/>
    <x v="1"/>
    <x v="7"/>
    <s v="1 - Poder Legislativo"/>
    <s v="0102 - CÁMARA DE DIPUTADOS"/>
    <s v="0001 - CÁMARA DE DIPUTADOS"/>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15500000"/>
    <n v="11875001"/>
  </r>
  <r>
    <s v="2026"/>
    <x v="0"/>
    <x v="0"/>
    <x v="1"/>
    <x v="7"/>
    <s v="1 - Poder Legislativo"/>
    <s v="0102 - CÁMARA DE DIPUTADOS"/>
    <s v="0001 - CÁMARA DE DIPUTADOS"/>
    <s v="1 - SERVICIOS  GENERALES"/>
    <s v="1.1 - Administración general"/>
    <s v="1.1.01 - Órganos ejecutivos y legislativos"/>
    <s v="2.6 - BIENES MUEBLES, INMUEBLES E INTANGIBLES"/>
    <s v="2.6.5 - MAQUINARIA, OTROS EQUIPOS Y HERRAMIENTAS"/>
    <s v="N"/>
    <s v="00 - N/A"/>
    <s v="10 - FONDO GENERAL"/>
    <s v="99 - MULTIPROVINCIAL"/>
    <s v="(en blanco)"/>
    <n v="28100000"/>
    <n v="13951974.17"/>
  </r>
  <r>
    <s v="2026"/>
    <x v="0"/>
    <x v="0"/>
    <x v="1"/>
    <x v="7"/>
    <s v="1 - Poder Legislativo"/>
    <s v="0102 - CÁMARA DE DIPUTADOS"/>
    <s v="0001 - CÁMARA DE DIPUTADOS"/>
    <s v="1 - SERVICIOS  GENERALES"/>
    <s v="1.1 - Administración general"/>
    <s v="1.1.01 - Órganos ejecutivos y legislativos"/>
    <s v="2.6 - BIENES MUEBLES, INMUEBLES E INTANGIBLES"/>
    <s v="2.6.6 - EQUIPOS DE DEFENSA Y SEGURIDAD"/>
    <s v="N"/>
    <s v="00 - N/A"/>
    <s v="10 - FONDO GENERAL"/>
    <s v="99 - MULTIPROVINCIAL"/>
    <s v="(en blanco)"/>
    <n v="750000"/>
    <n v="18750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1 - MOBILIARIO Y EQUIPO"/>
    <s v="N"/>
    <s v="00 - N/A"/>
    <s v="10 - FONDO GENERAL"/>
    <s v="99 - MULTIPROVINCIAL"/>
    <s v="(en blanco)"/>
    <n v="9100000"/>
    <n v="990247.19000000006"/>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200000"/>
    <n v="134240.29"/>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11995"/>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251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24616"/>
    <n v="1728218.6"/>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065801"/>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3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352804"/>
    <n v="25423.1"/>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47500"/>
    <n v="369783.85"/>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790469.54"/>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1 - MOBILIARIO Y EQUIPO"/>
    <s v="S"/>
    <s v="00 - N/A"/>
    <s v="70 - DONACION EXTERNA"/>
    <s v="99 - MULTIPROVINCIAL"/>
    <s v="(en blanco)"/>
    <n v="2000000"/>
    <n v="0"/>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8 - BIENES INTANGIBLES"/>
    <s v="S"/>
    <s v="00 - N/A"/>
    <s v="70 - DONACION EXTERNA"/>
    <s v="99 - MULTIPROVINCIAL"/>
    <s v="(en blanco)"/>
    <n v="9858507"/>
    <n v="0"/>
  </r>
  <r>
    <s v="2026"/>
    <x v="0"/>
    <x v="0"/>
    <x v="1"/>
    <x v="7"/>
    <s v="2 - Poder Ejecutivo"/>
    <s v="0201 - PRESIDENCIA DE LA REPÚBLICA"/>
    <s v="0001 - GABINETE SOCIAL DE LA PRESIDENCIA"/>
    <s v="3 - PROTECCIÓN DEL MEDIO AMBIENTE"/>
    <s v="3.3 - Cambio Climático"/>
    <s v="3.3.06 - Respuesta y recuperación de desastres climáticos"/>
    <s v="2.7 - OBRAS"/>
    <s v="2.7.1 - OBRAS EN EDIFICACIONES"/>
    <s v="S"/>
    <s v="00 - N/A"/>
    <s v="70 - DONACION EXTERNA"/>
    <s v="99 - MULTIPROVINCIAL"/>
    <s v="(en blanco)"/>
    <n v="30115000"/>
    <n v="0"/>
  </r>
  <r>
    <s v="2026"/>
    <x v="0"/>
    <x v="0"/>
    <x v="1"/>
    <x v="7"/>
    <s v="2 - Poder Ejecutivo"/>
    <s v="0201 - PRESIDENCIA DE LA REPÚBLICA"/>
    <s v="0001 - GABINETE SOCIAL DE LA PRESIDENCIA"/>
    <s v="4 - SERVICIOS SOCIALES"/>
    <s v="4.5 - Protección social"/>
    <s v="4.5.09 - Juventud"/>
    <s v="2.6 - BIENES MUEBLES, INMUEBLES E INTANGIBLES"/>
    <s v="2.6.1 - MOBILIARIO Y EQUIPO"/>
    <s v="N"/>
    <s v="00 - N/A"/>
    <s v="10 - FONDO GENERAL"/>
    <s v="99 - MULTIPROVINCIAL"/>
    <s v="(en blanco)"/>
    <n v="16718900"/>
    <n v="3974742.09"/>
  </r>
  <r>
    <s v="2026"/>
    <x v="0"/>
    <x v="0"/>
    <x v="1"/>
    <x v="7"/>
    <s v="2 - Poder Ejecutivo"/>
    <s v="0201 - PRESIDENCIA DE LA REPÚBLICA"/>
    <s v="0001 - GABINETE SOCIAL DE LA PRESIDENCIA"/>
    <s v="4 - SERVICIOS SOCIALES"/>
    <s v="4.5 - Protección social"/>
    <s v="4.5.09 - Juventud"/>
    <s v="2.6 - BIENES MUEBLES, INMUEBLES E INTANGIBLES"/>
    <s v="2.6.2 - MOBILIARIO Y EQUIPO DE AUDIO, AUDIOVISUAL, RECREATIVO Y EDUCACIONAL"/>
    <s v="N"/>
    <s v="00 - N/A"/>
    <s v="10 - FONDO GENERAL"/>
    <s v="99 - MULTIPROVINCIAL"/>
    <s v="(en blanco)"/>
    <n v="374000"/>
    <n v="0"/>
  </r>
  <r>
    <s v="2026"/>
    <x v="0"/>
    <x v="0"/>
    <x v="1"/>
    <x v="7"/>
    <s v="2 - Poder Ejecutivo"/>
    <s v="0201 - PRESIDENCIA DE LA REPÚBLICA"/>
    <s v="0001 - GABINETE SOCIAL DE LA PRESIDENCIA"/>
    <s v="4 - SERVICIOS SOCIALES"/>
    <s v="4.5 - Protección social"/>
    <s v="4.5.09 - Juventud"/>
    <s v="2.6 - BIENES MUEBLES, INMUEBLES E INTANGIBLES"/>
    <s v="2.6.3 - EQUIPO E INSTRUMENTAL, CIENTÍFICO Y LABORATORIO"/>
    <s v="N"/>
    <s v="00 - N/A"/>
    <s v="10 - FONDO GENERAL"/>
    <s v="99 - MULTIPROVINCIAL"/>
    <s v="(en blanco)"/>
    <n v="750000"/>
    <n v="0"/>
  </r>
  <r>
    <s v="2026"/>
    <x v="0"/>
    <x v="0"/>
    <x v="1"/>
    <x v="7"/>
    <s v="2 - Poder Ejecutivo"/>
    <s v="0201 - PRESIDENCIA DE LA REPÚBLICA"/>
    <s v="0001 - GABINETE SOCIAL DE LA PRESIDENCIA"/>
    <s v="4 - SERVICIOS SOCIALES"/>
    <s v="4.5 - Protección social"/>
    <s v="4.5.09 - Juventud"/>
    <s v="2.6 - BIENES MUEBLES, INMUEBLES E INTANGIBLES"/>
    <s v="2.6.4 - VEHÍCULOS Y EQUIPO DE TRANSPORTE, TRACCIÓN Y ELEVACIÓN"/>
    <s v="N"/>
    <s v="00 - N/A"/>
    <s v="10 - FONDO GENERAL"/>
    <s v="99 - MULTIPROVINCIAL"/>
    <s v="(en blanco)"/>
    <n v="59000"/>
    <n v="17148"/>
  </r>
  <r>
    <s v="2026"/>
    <x v="0"/>
    <x v="0"/>
    <x v="1"/>
    <x v="7"/>
    <s v="2 - Poder Ejecutivo"/>
    <s v="0201 - PRESIDENCIA DE LA REPÚBLICA"/>
    <s v="0001 - GABINETE SOCIAL DE LA PRESIDENCIA"/>
    <s v="4 - SERVICIOS SOCIALES"/>
    <s v="4.5 - Protección social"/>
    <s v="4.5.09 - Juventud"/>
    <s v="2.6 - BIENES MUEBLES, INMUEBLES E INTANGIBLES"/>
    <s v="2.6.5 - MAQUINARIA, OTROS EQUIPOS Y HERRAMIENTAS"/>
    <s v="N"/>
    <s v="00 - N/A"/>
    <s v="10 - FONDO GENERAL"/>
    <s v="99 - MULTIPROVINCIAL"/>
    <s v="(en blanco)"/>
    <n v="4408750"/>
    <n v="954050"/>
  </r>
  <r>
    <s v="2026"/>
    <x v="0"/>
    <x v="0"/>
    <x v="1"/>
    <x v="7"/>
    <s v="2 - Poder Ejecutivo"/>
    <s v="0201 - PRESIDENCIA DE LA REPÚBLICA"/>
    <s v="0001 - GABINETE SOCIAL DE LA PRESIDENCIA"/>
    <s v="4 - SERVICIOS SOCIALES"/>
    <s v="4.5 - Protección social"/>
    <s v="4.5.10 - Asistencia social"/>
    <s v="2.6 - BIENES MUEBLES, INMUEBLES E INTANGIBLES"/>
    <s v="2.6.1 - MOBILIARIO Y EQUIPO"/>
    <s v="N"/>
    <s v="00 - N/A"/>
    <s v="10 - FONDO GENERAL"/>
    <s v="99 - MULTIPROVINCIAL"/>
    <s v="(en blanco)"/>
    <n v="23440692"/>
    <n v="288362.36"/>
  </r>
  <r>
    <s v="2026"/>
    <x v="0"/>
    <x v="0"/>
    <x v="1"/>
    <x v="7"/>
    <s v="2 - Poder Ejecutivo"/>
    <s v="0201 - PRESIDENCIA DE LA REPÚBLICA"/>
    <s v="0001 - GABINETE SOCIAL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2412920"/>
    <n v="20359.98"/>
  </r>
  <r>
    <s v="2026"/>
    <x v="0"/>
    <x v="0"/>
    <x v="1"/>
    <x v="7"/>
    <s v="2 - Poder Ejecutivo"/>
    <s v="0201 - PRESIDENCIA DE LA REPÚBLICA"/>
    <s v="0001 - GABINETE SOCIAL DE LA PRESIDENCIA"/>
    <s v="4 - SERVICIOS SOCIALES"/>
    <s v="4.5 - Protección social"/>
    <s v="4.5.10 - Asistencia social"/>
    <s v="2.6 - BIENES MUEBLES, INMUEBLES E INTANGIBLES"/>
    <s v="2.6.3 - EQUIPO E INSTRUMENTAL, CIENTÍFICO Y LABORATORIO"/>
    <s v="N"/>
    <s v="00 - N/A"/>
    <s v="10 - FONDO GENERAL"/>
    <s v="99 - MULTIPROVINCIAL"/>
    <s v="(en blanco)"/>
    <n v="150200"/>
    <n v="0"/>
  </r>
  <r>
    <s v="2026"/>
    <x v="0"/>
    <x v="0"/>
    <x v="1"/>
    <x v="7"/>
    <s v="2 - Poder Ejecutivo"/>
    <s v="0201 - PRESIDENCIA DE LA REPÚBLICA"/>
    <s v="0001 - GABINETE SOCIAL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6004500"/>
    <n v="0"/>
  </r>
  <r>
    <s v="2026"/>
    <x v="0"/>
    <x v="0"/>
    <x v="1"/>
    <x v="7"/>
    <s v="2 - Poder Ejecutivo"/>
    <s v="0201 - PRESIDENCIA DE LA REPÚBLICA"/>
    <s v="0001 - GABINETE SOCIAL DE LA PRESIDENCIA"/>
    <s v="4 - SERVICIOS SOCIALES"/>
    <s v="4.5 - Protección social"/>
    <s v="4.5.10 - Asistencia social"/>
    <s v="2.6 - BIENES MUEBLES, INMUEBLES E INTANGIBLES"/>
    <s v="2.6.5 - MAQUINARIA, OTROS EQUIPOS Y HERRAMIENTAS"/>
    <s v="N"/>
    <s v="00 - N/A"/>
    <s v="10 - FONDO GENERAL"/>
    <s v="99 - MULTIPROVINCIAL"/>
    <s v="(en blanco)"/>
    <n v="7142749"/>
    <n v="0"/>
  </r>
  <r>
    <s v="2026"/>
    <x v="0"/>
    <x v="0"/>
    <x v="1"/>
    <x v="7"/>
    <s v="2 - Poder Ejecutivo"/>
    <s v="0201 - PRESIDENCIA DE LA REPÚBLICA"/>
    <s v="0001 - GABINETE SOCIAL DE LA PRESIDENCIA"/>
    <s v="4 - SERVICIOS SOCIALES"/>
    <s v="4.5 - Protección social"/>
    <s v="4.5.10 - Asistencia social"/>
    <s v="2.6 - BIENES MUEBLES, INMUEBLES E INTANGIBLES"/>
    <s v="2.6.6 - EQUIPOS DE DEFENSA Y SEGURIDAD"/>
    <s v="N"/>
    <s v="00 - N/A"/>
    <s v="10 - FONDO GENERAL"/>
    <s v="99 - MULTIPROVINCIAL"/>
    <s v="(en blanco)"/>
    <n v="285000"/>
    <n v="0"/>
  </r>
  <r>
    <s v="2026"/>
    <x v="0"/>
    <x v="0"/>
    <x v="1"/>
    <x v="7"/>
    <s v="2 - Poder Ejecutivo"/>
    <s v="0201 - PRESIDENCIA DE LA REPÚBLICA"/>
    <s v="0001 - GABINETE SOCIAL DE LA PRESIDENCIA"/>
    <s v="4 - SERVICIOS SOCIALES"/>
    <s v="4.5 - Protección social"/>
    <s v="4.5.10 - Asistencia social"/>
    <s v="2.6 - BIENES MUEBLES, INMUEBLES E INTANGIBLES"/>
    <s v="2.6.8 - BIENES INTANGIBLES"/>
    <s v="N"/>
    <s v="00 - N/A"/>
    <s v="10 - FONDO GENERAL"/>
    <s v="99 - MULTIPROVINCIAL"/>
    <s v="(en blanco)"/>
    <n v="60000"/>
    <n v="0"/>
  </r>
  <r>
    <s v="2026"/>
    <x v="0"/>
    <x v="0"/>
    <x v="1"/>
    <x v="7"/>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97500"/>
    <n v="0"/>
  </r>
  <r>
    <s v="2026"/>
    <x v="0"/>
    <x v="0"/>
    <x v="1"/>
    <x v="7"/>
    <s v="2 - Poder Ejecutivo"/>
    <s v="0201 - PRESIDENCIA DE LA REPÚBLICA"/>
    <s v="0001 - GABINETE SOCIAL DE LA PRESIDENCIA"/>
    <s v="4 - SERVICIOS SOCIALES"/>
    <s v="4.5 - Protección social"/>
    <s v="4.5.10 - Asistencia social"/>
    <s v="2.7 - OBRAS"/>
    <s v="2.7.1 - OBRAS EN EDIFICACIONES"/>
    <s v="N"/>
    <s v="00 - N/A"/>
    <s v="10 - FONDO GENERAL"/>
    <s v="99 - MULTIPROVINCIAL"/>
    <s v="(en blanco)"/>
    <n v="537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25 - SANTIAGO"/>
    <s v="(en blanco)"/>
    <n v="331156"/>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32 - SANTO DOMINGO"/>
    <s v="(en blanco)"/>
    <n v="1892000"/>
    <n v="120591.28"/>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99 - MULTIPROVINCIAL"/>
    <s v="(en blanco)"/>
    <n v="200400"/>
    <n v="19916.04"/>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25 - SANTIAGO"/>
    <s v="(en blanco)"/>
    <n v="5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32 - SANTO DOMINGO"/>
    <s v="(en blanco)"/>
    <n v="213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3 - EQUIPO E INSTRUMENTAL, CIENTÍFICO Y LABORATORIO"/>
    <s v="N"/>
    <s v="00 - N/A"/>
    <s v="10 - FONDO GENERAL"/>
    <s v="99 - MULTIPROVINCIAL"/>
    <s v="(en blanco)"/>
    <n v="2723822"/>
    <n v="25903.360000000001"/>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25 - SANTIAGO"/>
    <s v="(en blanco)"/>
    <n v="2572548"/>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32 - SANTO DOMINGO"/>
    <s v="(en blanco)"/>
    <n v="330967"/>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99 - MULTIPROVINCIAL"/>
    <s v="(en blanco)"/>
    <n v="9186"/>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25 - SANTIAGO"/>
    <s v="(en blanco)"/>
    <n v="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32 - SANTO DOMINGO"/>
    <s v="(en blanco)"/>
    <n v="28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53750000"/>
    <n v="2307762.66"/>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00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124"/>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600000"/>
    <n v="220280.9"/>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10 - FONDO GENERAL"/>
    <s v="99 - MULTIPROVINCIAL"/>
    <s v="(en blanco)"/>
    <n v="5390000"/>
    <n v="8890559.9299999997"/>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70 - DONACION EXTERNA"/>
    <s v="99 - MULTIPROVINCIAL"/>
    <s v="(en blanco)"/>
    <n v="18743374"/>
    <n v="0"/>
  </r>
  <r>
    <s v="2026"/>
    <x v="0"/>
    <x v="0"/>
    <x v="1"/>
    <x v="7"/>
    <s v="2 - Poder Ejecutivo"/>
    <s v="0201 - PRESIDENCIA DE LA REPÚBLICA"/>
    <s v="0001 - MINISTERIO DE LA PRESIDENCIA"/>
    <s v="3 - PROTECCIÓN DEL MEDIO AMBIENTE"/>
    <s v="3.3 - Cambio Climático"/>
    <s v="3.3.04 - Gobernanza del riesgo de desastres climáticos"/>
    <s v="2.6 - BIENES MUEBLES, INMUEBLES E INTANGIBLES"/>
    <s v="2.6.1 - MOBILIARIO Y EQUIPO"/>
    <s v="N"/>
    <s v="00 - N/A"/>
    <s v="10 - FONDO GENERAL"/>
    <s v="99 - MULTIPROVINCIAL"/>
    <s v="(en blanco)"/>
    <n v="650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1 - MOBILIARIO Y EQUIPO"/>
    <s v="S"/>
    <s v="00 - N/A"/>
    <s v="60 - CREDITO EXTERNO"/>
    <s v="99 - MULTIPROVINCIAL"/>
    <s v="(en blanco)"/>
    <n v="6520107"/>
    <n v="1904190.11"/>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2 - MOBILIARIO Y EQUIPO DE AUDIO, AUDIOVISUAL, RECREATIVO Y EDUCACIONAL"/>
    <s v="S"/>
    <s v="00 - N/A"/>
    <s v="60 - CREDITO EXTERNO"/>
    <s v="99 - MULTIPROVINCIAL"/>
    <s v="(en blanco)"/>
    <n v="14522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3 - EQUIPO E INSTRUMENTAL, CIENTÍFICO Y LABORATORIO"/>
    <s v="S"/>
    <s v="00 - N/A"/>
    <s v="60 - CREDITO EXTERNO"/>
    <s v="99 - MULTIPROVINCIAL"/>
    <s v="(en blanco)"/>
    <n v="1965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4 - VEHÍCULOS Y EQUIPO DE TRANSPORTE, TRACCIÓN Y ELEVACIÓN"/>
    <s v="S"/>
    <s v="00 - N/A"/>
    <s v="60 - CREDITO EXTERNO"/>
    <s v="99 - MULTIPROVINCIAL"/>
    <s v="(en blanco)"/>
    <n v="66506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5 - MAQUINARIA, OTROS EQUIPOS Y HERRAMIENTAS"/>
    <s v="S"/>
    <s v="00 - N/A"/>
    <s v="60 - CREDITO EXTERNO"/>
    <s v="99 - MULTIPROVINCIAL"/>
    <s v="(en blanco)"/>
    <n v="716406"/>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8 - BIENES INTANGIBLES"/>
    <s v="S"/>
    <s v="00 - N/A"/>
    <s v="60 - CREDITO EXTERNO"/>
    <s v="99 - MULTIPROVINCIAL"/>
    <s v="(en blanco)"/>
    <n v="6191450"/>
    <n v="0"/>
  </r>
  <r>
    <s v="2026"/>
    <x v="0"/>
    <x v="0"/>
    <x v="1"/>
    <x v="7"/>
    <s v="2 - Poder Ejecutivo"/>
    <s v="0201 - PRESIDENCIA DE LA REPÚBLICA"/>
    <s v="0001 - MINISTERIO DE LA PRESIDENCIA"/>
    <s v="4 - SERVICIOS SOCIALES"/>
    <s v="4.1 - Vivienda y servicios comunitarios"/>
    <s v="4.1.02 - Desarrollo comunitario"/>
    <s v="2.6 - BIENES MUEBLES, INMUEBLES E INTANGIBLES"/>
    <s v="2.6.1 - MOBILIARIO Y EQUIPO"/>
    <s v="S"/>
    <s v="00 - N/A"/>
    <s v="10 - FONDO GENERAL"/>
    <s v="99 - MULTIPROVINCIAL"/>
    <s v="(en blanco)"/>
    <n v="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740000"/>
    <n v="16420636.999999998"/>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575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5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385000"/>
    <n v="428877583.99999994"/>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4940000"/>
    <n v="2108967.4099999997"/>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700000"/>
    <n v="1410159"/>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7 - OBRAS"/>
    <s v="2.7.1 - OBRAS EN EDIFICACIONES"/>
    <s v="N"/>
    <s v="00 - N/A"/>
    <s v="10 - FONDO GENERAL"/>
    <s v="99 - MULTIPROVINCIAL"/>
    <s v="(en blanco)"/>
    <n v="5000000"/>
    <n v="2755798.61"/>
  </r>
  <r>
    <s v="2026"/>
    <x v="0"/>
    <x v="0"/>
    <x v="1"/>
    <x v="7"/>
    <s v="2 - Poder Ejecutivo"/>
    <s v="0201 - PRESIDENCIA DE LA REPÚBLICA"/>
    <s v="0001 - SECRETARIADO ADMINISTRATIVO DE LA PRESIDENCIA"/>
    <s v="4 - SERVICIOS SOCIALES"/>
    <s v="4.5 - Protección social"/>
    <s v="4.5.10 - Asistencia social"/>
    <s v="2.6 - BIENES MUEBLES, INMUEBLES E INTANGIBLES"/>
    <s v="2.6.1 - MOBILIARIO Y EQUIPO"/>
    <s v="N"/>
    <s v="00 - N/A"/>
    <s v="10 - FONDO GENERAL"/>
    <s v="99 - MULTIPROVINCIAL"/>
    <s v="(en blanco)"/>
    <n v="8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16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3 - EQUIPO E INSTRUMENTAL, CIENTÍFICO Y LABORATORIO"/>
    <s v="N"/>
    <s v="00 - N/A"/>
    <s v="10 - FONDO GENERAL"/>
    <s v="99 - MULTIPROVINCIAL"/>
    <s v="(en blanco)"/>
    <n v="2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10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5 - MAQUINARIA, OTROS EQUIPOS Y HERRAMIENTAS"/>
    <s v="N"/>
    <s v="00 - N/A"/>
    <s v="10 - FONDO GENERAL"/>
    <s v="99 - MULTIPROVINCIAL"/>
    <s v="(en blanco)"/>
    <n v="325000"/>
    <n v="57536.800000000003"/>
  </r>
  <r>
    <s v="2026"/>
    <x v="0"/>
    <x v="0"/>
    <x v="1"/>
    <x v="7"/>
    <s v="2 - Poder Ejecutivo"/>
    <s v="0201 - PRESIDENCIA DE LA REPÚBLICA"/>
    <s v="0001 - SECRETARIADO ADMINISTRATIVO DE LA PRESIDENCIA"/>
    <s v="4 - SERVICIOS SOCIALES"/>
    <s v="4.5 - Protección social"/>
    <s v="4.5.10 - Asistencia social"/>
    <s v="2.6 - BIENES MUEBLES, INMUEBLES E INTANGIBLES"/>
    <s v="2.6.6 - EQUIPOS DE DEFENSA Y SEGURIDAD"/>
    <s v="N"/>
    <s v="00 - N/A"/>
    <s v="10 - FONDO GENERAL"/>
    <s v="99 - MULTIPROVINCIAL"/>
    <s v="(en blanco)"/>
    <n v="25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8 - BIENES INTANGIBLES"/>
    <s v="N"/>
    <s v="00 - N/A"/>
    <s v="10 - FONDO GENERAL"/>
    <s v="99 - MULTIPROVINCIAL"/>
    <s v="(en blanco)"/>
    <n v="25000"/>
    <n v="0"/>
  </r>
  <r>
    <s v="2026"/>
    <x v="0"/>
    <x v="0"/>
    <x v="1"/>
    <x v="7"/>
    <s v="2 - Poder Ejecutivo"/>
    <s v="0201 - PRESIDENCIA DE LA REPÚBLICA"/>
    <s v="0001 - SECRETARIADO ADMINISTRATIVO DE LA PRESIDENCIA"/>
    <s v="4 - SERVICIOS SOCIALES"/>
    <s v="4.5 - Protección social"/>
    <s v="4.5.10 - Asistencia social"/>
    <s v="2.7 - OBRAS"/>
    <s v="2.7.1 - OBRAS EN EDIFICACIONES"/>
    <s v="N"/>
    <s v="00 - N/A"/>
    <s v="10 - FONDO GENERAL"/>
    <s v="99 - MULTIPROVINCIAL"/>
    <s v="(en blanco)"/>
    <n v="20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1 - MOBILIARIO Y EQUIPO"/>
    <s v="N"/>
    <s v="00 - N/A"/>
    <s v="10 - FONDO GENERAL"/>
    <s v="99 - MULTIPROVINCIAL"/>
    <s v="(en blanco)"/>
    <n v="30331284"/>
    <n v="14230144.600000001"/>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2 - MOBILIARIO Y EQUIPO DE AUDIO, AUDIOVISUAL, RECREATIVO Y EDUCACIONAL"/>
    <s v="N"/>
    <s v="00 - N/A"/>
    <s v="10 - FONDO GENERAL"/>
    <s v="99 - MULTIPROVINCIAL"/>
    <s v="(en blanco)"/>
    <n v="3487026"/>
    <n v="1162787.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3 - EQUIPO E INSTRUMENTAL, CIENTÍFICO Y LABORATORIO"/>
    <s v="N"/>
    <s v="00 - N/A"/>
    <s v="10 - FONDO GENERAL"/>
    <s v="99 - MULTIPROVINCIAL"/>
    <s v="(en blanco)"/>
    <n v="1520000"/>
    <n v="898886.18"/>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4 - VEHÍCULOS Y EQUIPO DE TRANSPORTE, TRACCIÓN Y ELEVACIÓN"/>
    <s v="N"/>
    <s v="00 - N/A"/>
    <s v="10 - FONDO GENERAL"/>
    <s v="99 - MULTIPROVINCIAL"/>
    <s v="(en blanco)"/>
    <n v="8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5 - MAQUINARIA, OTROS EQUIPOS Y HERRAMIENTAS"/>
    <s v="N"/>
    <s v="00 - N/A"/>
    <s v="10 - FONDO GENERAL"/>
    <s v="99 - MULTIPROVINCIAL"/>
    <s v="(en blanco)"/>
    <n v="1710129"/>
    <n v="250200.12"/>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6 - EQUIPOS DE DEFENSA Y SEGURIDAD"/>
    <s v="N"/>
    <s v="00 - N/A"/>
    <s v="10 - FONDO GENERAL"/>
    <s v="99 - MULTIPROVINCIAL"/>
    <s v="(en blanco)"/>
    <n v="249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8 - BIENES INTANGIBLES"/>
    <s v="N"/>
    <s v="00 - N/A"/>
    <s v="10 - FONDO GENERAL"/>
    <s v="99 - MULTIPROVINCIAL"/>
    <s v="(en blanco)"/>
    <n v="97238"/>
    <n v="0"/>
  </r>
  <r>
    <s v="2026"/>
    <x v="0"/>
    <x v="0"/>
    <x v="1"/>
    <x v="7"/>
    <s v="2 - Poder Ejecutivo"/>
    <s v="0201 - PRESIDENCIA DE LA REPÚBLICA"/>
    <s v="0004 - COMISION PRESIDENCIAL DE APOYO AL DESARROLLO BARRIAL"/>
    <s v="4 - SERVICIOS SOCIALES"/>
    <s v="4.5 - Protección social"/>
    <s v="4.5.10 - Asistencia social"/>
    <s v="2.7 - OBRAS"/>
    <s v="2.7.1 - OBRAS EN EDIFICACIONES"/>
    <s v="N"/>
    <s v="00 - N/A"/>
    <s v="10 - FONDO GENERAL"/>
    <s v="99 - MULTIPROVINCIAL"/>
    <s v="(en blanco)"/>
    <n v="94248812"/>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10 - FONDO GENERAL"/>
    <s v="99 - MULTIPROVINCIAL"/>
    <s v="(en blanco)"/>
    <n v="21389332"/>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20 - FONDOS CON DESTINO ESPECÍFICO"/>
    <s v="99 - MULTIPROVINCIAL"/>
    <s v="(en blanco)"/>
    <n v="6517919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S"/>
    <s v="03 - AMPLIACIÓN DEL SISTEMA NACIONAL DE ATENCION A EMERGENCIAS Y SEGURIDAD 9-1-1, FASE II"/>
    <s v="10 - FONDO GENERAL"/>
    <s v="15 - MONTE CRISTI"/>
    <n v="14624"/>
    <n v="75200000"/>
    <n v="2198904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10 - FONDO GENERAL"/>
    <s v="99 - MULTIPROVINCIAL"/>
    <s v="(en blanco)"/>
    <n v="500000"/>
    <n v="26418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20 - FONDOS CON DESTINO ESPECÍFICO"/>
    <s v="99 - MULTIPROVINCIAL"/>
    <s v="(en blanco)"/>
    <n v="13000000"/>
    <n v="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S"/>
    <s v="03 - AMPLIACIÓN DEL SISTEMA NACIONAL DE ATENCION A EMERGENCIAS Y SEGURIDAD 9-1-1, FASE II"/>
    <s v="10 - FONDO GENERAL"/>
    <s v="15 - MONTE CRISTI"/>
    <n v="14624"/>
    <n v="100000"/>
    <n v="10504255.92"/>
  </r>
  <r>
    <s v="2026"/>
    <x v="0"/>
    <x v="0"/>
    <x v="1"/>
    <x v="7"/>
    <s v="2 - Poder Ejecutivo"/>
    <s v="0201 - PRESIDENCIA DE LA REPÚBLICA"/>
    <s v="0004 - SERVICIO INTEGRAL DE EMERGENCIAS"/>
    <s v="1 - SERVICIOS  GENERALES"/>
    <s v="1.3 - Defensa nacional"/>
    <s v="1.3.03 - Defensa civil"/>
    <s v="2.6 - BIENES MUEBLES, INMUEBLES E INTANGIBLES"/>
    <s v="2.6.3 - EQUIPO E INSTRUMENTAL, CIENTÍFICO Y LABORATORIO"/>
    <s v="N"/>
    <s v="00 - N/A"/>
    <s v="10 - FONDO GENERAL"/>
    <s v="99 - MULTIPROVINCIAL"/>
    <s v="(en blanco)"/>
    <n v="600000"/>
    <n v="29551.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N"/>
    <s v="00 - N/A"/>
    <s v="20 - FONDOS CON DESTINO ESPECÍFICO"/>
    <s v="99 - MULTIPROVINCIAL"/>
    <s v="(en blanco)"/>
    <n v="166500000"/>
    <n v="638067411.9700000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S"/>
    <s v="03 - AMPLIACIÓN DEL SISTEMA NACIONAL DE ATENCION A EMERGENCIAS Y SEGURIDAD 9-1-1, FASE II"/>
    <s v="10 - FONDO GENERAL"/>
    <s v="15 - MONTE CRISTI"/>
    <n v="14624"/>
    <n v="392000000"/>
    <n v="289138892.42000002"/>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10 - FONDO GENERAL"/>
    <s v="99 - MULTIPROVINCIAL"/>
    <s v="(en blanco)"/>
    <n v="4020000"/>
    <n v="12918362.02"/>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20 - FONDOS CON DESTINO ESPECÍFICO"/>
    <s v="99 - MULTIPROVINCIAL"/>
    <s v="(en blanco)"/>
    <n v="80500000"/>
    <n v="0"/>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S"/>
    <s v="03 - AMPLIACIÓN DEL SISTEMA NACIONAL DE ATENCION A EMERGENCIAS Y SEGURIDAD 9-1-1, FASE II"/>
    <s v="10 - FONDO GENERAL"/>
    <s v="15 - MONTE CRISTI"/>
    <n v="14624"/>
    <n v="238450000"/>
    <n v="57748652.68"/>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10 - FONDO GENERAL"/>
    <s v="99 - MULTIPROVINCIAL"/>
    <s v="(en blanco)"/>
    <n v="20000"/>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20 - FONDOS CON DESTINO ESPECÍFICO"/>
    <s v="99 - MULTIPROVINCIAL"/>
    <s v="(en blanco)"/>
    <n v="700000"/>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S"/>
    <s v="03 - AMPLIACIÓN DEL SISTEMA NACIONAL DE ATENCION A EMERGENCIAS Y SEGURIDAD 9-1-1, FASE II"/>
    <s v="10 - FONDO GENERAL"/>
    <s v="15 - MONTE CRISTI"/>
    <n v="14624"/>
    <n v="0"/>
    <n v="2810987.74"/>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10 - FONDO GENERAL"/>
    <s v="99 - MULTIPROVINCIAL"/>
    <s v="(en blanco)"/>
    <n v="500000"/>
    <n v="1201660.5999999999"/>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20 - FONDOS CON DESTINO ESPECÍFICO"/>
    <s v="99 - MULTIPROVINCIAL"/>
    <s v="(en blanco)"/>
    <n v="20000000"/>
    <n v="0"/>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S"/>
    <s v="03 - AMPLIACIÓN DEL SISTEMA NACIONAL DE ATENCION A EMERGENCIAS Y SEGURIDAD 9-1-1, FASE II"/>
    <s v="10 - FONDO GENERAL"/>
    <s v="15 - MONTE CRISTI"/>
    <n v="14624"/>
    <n v="8000000"/>
    <n v="3740963.99"/>
  </r>
  <r>
    <s v="2026"/>
    <x v="0"/>
    <x v="0"/>
    <x v="1"/>
    <x v="7"/>
    <s v="2 - Poder Ejecutivo"/>
    <s v="0201 - PRESIDENCIA DE LA REPÚBLICA"/>
    <s v="0004 - SERVICIO INTEGRAL DE EMERGENCIAS"/>
    <s v="1 - SERVICIOS  GENERALES"/>
    <s v="1.3 - Defensa nacional"/>
    <s v="1.3.03 - Defensa civil"/>
    <s v="2.7 - OBRAS"/>
    <s v="2.7.1 - OBRAS EN EDIFICACIONES"/>
    <s v="N"/>
    <s v="00 - N/A"/>
    <s v="20 - FONDOS CON DESTINO ESPECÍFICO"/>
    <s v="99 - MULTIPROVINCIAL"/>
    <s v="(en blanco)"/>
    <n v="114485534"/>
    <n v="17554146.989999998"/>
  </r>
  <r>
    <s v="2026"/>
    <x v="0"/>
    <x v="0"/>
    <x v="1"/>
    <x v="7"/>
    <s v="2 - Poder Ejecutivo"/>
    <s v="0201 - PRESIDENCIA DE LA REPÚBLICA"/>
    <s v="0004 - SERVICIO INTEGRAL DE EMERGENCIAS"/>
    <s v="1 - SERVICIOS  GENERALES"/>
    <s v="1.3 - Defensa nacional"/>
    <s v="1.3.03 - Defensa civil"/>
    <s v="2.7 - OBRAS"/>
    <s v="2.7.1 - OBRAS EN EDIFICACIONES"/>
    <s v="S"/>
    <s v="03 - AMPLIACIÓN DEL SISTEMA NACIONAL DE ATENCION A EMERGENCIAS Y SEGURIDAD 9-1-1, FASE II"/>
    <s v="10 - FONDO GENERAL"/>
    <s v="15 - MONTE CRISTI"/>
    <n v="14624"/>
    <n v="5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0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19942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21358"/>
    <n v="141364"/>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35000"/>
    <n v="155406"/>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420000"/>
    <n v="54222.179999999993"/>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6 - BIENES MUEBLES, INMUEBLES E INTANGIBLES"/>
    <s v="2.6.4 - VEHÍCULOS Y EQUIPO DE TRANSPORTE, TRACCIÓN Y ELEVACIÓN"/>
    <s v="S"/>
    <s v="04 - RECUPERACION DEL MARGEN OCCIDENTAL DEL RÍO OZAMA EN EL BARRIO DE GUALEY, DISTRITO NACIONAL"/>
    <s v="10 - FONDO GENERAL"/>
    <s v="01 - DISTRITO NACIONAL"/>
    <n v="16878"/>
    <n v="0"/>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7 - OBRAS"/>
    <s v="2.7.1 - OBRAS EN EDIFICACIONES"/>
    <s v="S"/>
    <s v="04 - RECUPERACION DEL MARGEN OCCIDENTAL DEL RÍO OZAMA EN EL BARRIO DE GUALEY, DISTRITO NACIONAL"/>
    <s v="10 - FONDO GENERAL"/>
    <s v="01 - DISTRITO NACIONAL"/>
    <n v="16878"/>
    <n v="750000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10 - FONDO GENERAL"/>
    <s v="99 - MULTIPROVINCIAL"/>
    <s v="(en blanco)"/>
    <n v="0"/>
    <n v="468255.8"/>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40 - TRANSFERENCIAS"/>
    <s v="99 - MULTIPROVINCIAL"/>
    <s v="(en blanco)"/>
    <n v="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5 - MAQUINARIA, OTROS EQUIPOS Y HERRAMIENTAS"/>
    <s v="N"/>
    <s v="00 - N/A"/>
    <s v="10 - FONDO GENERAL"/>
    <s v="99 - MULTIPROVINCIAL"/>
    <s v="(en blanco)"/>
    <n v="0"/>
    <n v="4779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71200"/>
    <n v="110217.13"/>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8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400000"/>
    <n v="751872.06"/>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1173270.48"/>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8999999.9900000002"/>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10 - FONDO GENERAL"/>
    <s v="99 - MULTIPROVINCIAL"/>
    <s v="(en blanco)"/>
    <n v="30000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50 - CRÉDITO INTERNO"/>
    <s v="99 - MULTIPROVINCIAL"/>
    <s v="(en blanco)"/>
    <n v="0"/>
    <n v="3806146.2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2 - CONSTRUCCIÓN Y RECONSTRUCIÓN DE DESTACAMENTOS POLICIALES EN COMUNIDADES DEL DISTRITO NACIONAL"/>
    <s v="10 - FONDO GENERAL"/>
    <s v="01 - DISTRITO NACIONAL"/>
    <n v="14541"/>
    <n v="7380820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 DESTACAMENTOS POLICIALES EN COMUNIDADES DE LA PROVINCIA BARAHONA"/>
    <s v="10 - FONDO GENERAL"/>
    <s v="04 - BARAHONA"/>
    <n v="14577"/>
    <n v="9096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6 - CONSTRUCCIÓN DESTACAMENTO POLICIAL EN LA COMUNIDAD SAN JOSE DE PASTRANA, MUNICIPIO CABRERA, PROVINCIA MARIA TRINIDAD SANCHEZ"/>
    <s v="10 - FONDO GENERAL"/>
    <s v="14 - MARIA TRINIDAD SANCHEZ"/>
    <n v="16137"/>
    <n v="91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8 - CONSTRUCCIÓN DESTACAMENTO POLICIAL EN EL COPEYITO, MUNICIPIO RIO SAN JUAN, PROVINCIA MARIA TRINIDAD SANCHEZ"/>
    <s v="10 - FONDO GENERAL"/>
    <s v="14 - MARIA TRINIDAD SANCHEZ"/>
    <n v="16139"/>
    <n v="86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3 - CONSTRUCCIÓN Y RECONSTRUCCIÓN DE DESTACAMENTOS POLICIALES EN COMUNIDADES DE LA PROVINCIA SANTO DOMINGO"/>
    <s v="10 - FONDO GENERAL"/>
    <s v="32 - SANTO DOMINGO"/>
    <n v="14542"/>
    <n v="0"/>
    <n v="2036180.1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4 - CONSTRUCCIÓN DESTACAMENTO POLICIAL MATA SAN JUAN, SECTOR LICEY, MUNICIPIO SANTO DOMINGO NORTE, PROVINCIA SANTO DOMINGO"/>
    <s v="10 - FONDO GENERAL"/>
    <s v="32 - SANTO DOMINGO"/>
    <n v="17171"/>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5 - CONSTRUCCIÓN DESTACAMENTO POLICIAL CASTAÑUELAS, MUNICIPIO CASTAÑUELAS, PROVINCIA MONTE CRISTI"/>
    <s v="10 - FONDO GENERAL"/>
    <s v="15 - MONTE CRISTI"/>
    <n v="17196"/>
    <n v="0"/>
    <n v="3761942.1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3 - REMODELACIÓN DESTACAMENTO POLICIAL (O-1-3), SECTOR LOS AMERICANOS, MUNICIPIO LOS ALCARRIZOS, PROVINCIA SANTO DOMINGO"/>
    <s v="10 - FONDO GENERAL"/>
    <s v="32 - SANTO DOMINGO"/>
    <n v="17170"/>
    <n v="0"/>
    <n v="6025735.919999999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9 - CONSTRUCCIÓN Y RECONSTRUCCIÓN DE DESTACAMENTOS POLICIALES EN COMUNIDADES DE LA PROVINCIA INDEPENDENCIA"/>
    <s v="10 - FONDO GENERAL"/>
    <s v="10 - INDEPENDENCIA"/>
    <n v="14526"/>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3 - CONSTRUCCIÓN DESTACAMENTO POLICIAL EN EL SECTOR JARABACOA, MUNICIPIO JARABACOA, PROV. LA VEGA"/>
    <s v="10 - FONDO GENERAL"/>
    <s v="13 - LA VEGA"/>
    <n v="17181"/>
    <n v="0"/>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8 - CONSTRUCCIÓN DE DESTACAMENTO POLICIAL EN EL MUNICIPIO GUAYABAL, PROVINCIA AZUA"/>
    <s v="10 - FONDO GENERAL"/>
    <s v="02 - AZUA"/>
    <n v="14557"/>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STACAMENTO POLICIAL SANTO CERRO, SECCION BURENDE, MUNICIPIO LA VEGA, PROVINCIA LA VEGA"/>
    <s v="10 - FONDO GENERAL"/>
    <s v="13 - LA VEGA"/>
    <n v="17179"/>
    <n v="0"/>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2 - CONSTRUCCIÓN DESTACAMENTO POLICIAL PALO VERDE, MUNICIPIO CASTAÑUELAS, PROVINCIA MONTE CRISTI"/>
    <s v="10 - FONDO GENERAL"/>
    <s v="15 - MONTE CRISTI"/>
    <n v="17190"/>
    <n v="0"/>
    <n v="4749097.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5 - CONSTRUCCIÓN DESTACAMENTO POLICIAL EN EL BATEY BIENVENIDO, MUNICIPIO SANTO DOMINGO OESTE, PROV. SANTO DOMINGO"/>
    <s v="10 - FONDO GENERAL"/>
    <s v="32 - SANTO DOMINGO"/>
    <n v="17172"/>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CONSTRUCCIÓN DESTACAMENTOS POLICIALES EN COMUNIDADES SELECCIONADAS DE LA PROVINCIA DUARTE"/>
    <s v="10 - FONDO GENERAL"/>
    <s v="06 - DUARTE"/>
    <n v="14497"/>
    <n v="0"/>
    <n v="12823471.4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9 - CONSTRUCCIÓN DESTACAMENTO POLICIAL EN LA COMUNIDAD CARBONERA, MUNICIPIO PEPILLO SALCEDO, PROV. MONTE CRISTI"/>
    <s v="10 - FONDO GENERAL"/>
    <s v="15 - MONTE CRISTI"/>
    <n v="17177"/>
    <n v="0"/>
    <n v="4792971.40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0 - CONSTRUCCIÓN DESTACAMENTO POLICIAL (C-3-15 A) PUERTA DE HIERRO, SECTOR PALMA REAL, DISTRITO NACIONAL"/>
    <s v="10 - FONDO GENERAL"/>
    <s v="01 - DISTRITO NACIONAL"/>
    <n v="17167"/>
    <n v="0"/>
    <n v="2798966.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2 - CONSTRUCCIÓN DESTACAMENTO POLICIAL EN LA COMUNIDAD LA GINA, MUNICIPIO YAMASÁ, PROV. MONTE PLATA"/>
    <s v="10 - FONDO GENERAL"/>
    <s v="29 - MONTE PLATA"/>
    <n v="17180"/>
    <n v="0"/>
    <n v="4713179.15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1 - CONSTRUCCIÓN DESTACAMENTO POLICIAL LA YAGUIZA, MUNICIPIO SAN FRANCISCO DE MACORIS, PROVINCIA DUARTE"/>
    <s v="10 - FONDO GENERAL"/>
    <s v="06 - DUARTE"/>
    <n v="17189"/>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REMODELACIÓN DESTACAMENTO POLICIAL C-3 KM.9 DE LA AUTOPISTA DUARTE, DISTRITO NACIONAL"/>
    <s v="10 - FONDO GENERAL"/>
    <s v="01 - DISTRITO NACIONAL"/>
    <n v="17169"/>
    <n v="0"/>
    <n v="7185114.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5 - CONSTRUCCIÓN DESTACAMENTO POLICIAL EN EL AGUACATE, MUNICIPIO NEIBA, PROVINCIA BAHORUCO"/>
    <s v="10 - FONDO GENERAL"/>
    <s v="03 - BAHORUCO"/>
    <n v="17183"/>
    <n v="0"/>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4 - CONSTRUCCIÓN DESTACAMENTO POLICIAL GUANITO, MUNICIPIO EL LLANO, PROVINCIA ELÍAS PIÑA"/>
    <s v="10 - FONDO GENERAL"/>
    <s v="07 - ELIAS PINA"/>
    <n v="17193"/>
    <n v="0"/>
    <n v="3474900.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7 - CONSTRUCCIÓN DESTACAMENTO POLICIAL EN LA SECCION GUANUMA, DISTRITO MUNICIPAL LA VICTORIA, MUNICIPIO SANTO DOMINGO NORTE"/>
    <s v="10 - FONDO GENERAL"/>
    <s v="32 - SANTO DOMINGO"/>
    <n v="17174"/>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8 - CONSTRUCCIÓN DESTACAMENTO POLICIAL CABEZA DE TORO, MUNICIPIO TAMAYO, PROVINCIA BAHORUCO"/>
    <s v="10 - FONDO GENERAL"/>
    <s v="03 - BAHORUCO"/>
    <n v="17186"/>
    <n v="0"/>
    <n v="3157465.7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8 - REMODELACIÓN DESTACAMENTO POLICIAL HACIENDA ESTRELLA, D.M LA VICTORIA, MUNICIPIO SANTO DOMINGO NORTE, PROVINCIA SANTO DOMINGO"/>
    <s v="10 - FONDO GENERAL"/>
    <s v="32 - SANTO DOMINGO"/>
    <n v="17176"/>
    <n v="0"/>
    <n v="4599817.3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6 - REMODELACIÓN DESTACAMENTO POLICIAL EN EL SECTOR PEDRO BRAND, MUNICIPIO PEDRO BRAND, PROV. SANTO DOMINGO"/>
    <s v="10 - FONDO GENERAL"/>
    <s v="32 - SANTO DOMINGO"/>
    <n v="17173"/>
    <n v="0"/>
    <n v="2839017.1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4 - CONSTRUCCIÓN DESTACAMENTO POLICIAL SAN RAFAEL, PARAJE KILÓMETRO 20, MUNICIPIO EL VALLE, PROVINCIA HATO MAYOR"/>
    <s v="10 - FONDO GENERAL"/>
    <s v="30 - HATO MAYOR"/>
    <n v="17182"/>
    <n v="0"/>
    <n v="4748642.3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7 - CONSTRUCCIÓN Y RECONSTRUCCIÓN DE DESTACAMENTOS POLICIALES, EN COMUNIDADES DE LA PROVINCIA SANTIAGO"/>
    <s v="10 - FONDO GENERAL"/>
    <s v="25 - SANTIAGO"/>
    <n v="14556"/>
    <n v="0"/>
    <n v="3499555.8600000003"/>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7 - CONSTRUCCIÓN DESTACAMENTO POLICIAL EN EL D.M HATILLO, MUNICIPIO SAN CRISTÓBAL, PROVINCIA   SAN CRISTÓBAL"/>
    <s v="10 - FONDO GENERAL"/>
    <s v="21 - SAN CRISTOBAL"/>
    <n v="17185"/>
    <n v="0"/>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9 - CONSTRUCCIÓN DESTACAMENTO POLICIAL EN EL SECTOR SABANA YEGUA, MUNICIPIO SABANA YEGUA, PROVINCIA AZUA"/>
    <s v="10 - FONDO GENERAL"/>
    <s v="02 - AZUA"/>
    <n v="17187"/>
    <n v="0"/>
    <n v="4430910.7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1 - CONSTRUCCIÓN DESTACAMENTO POLICIAL EN BELLA COLINA-SAN MIGUEL, MUNICIPIO SANTO DOMINGO OESTE, PROVINCIA SANTO DOMINGO"/>
    <s v="10 - FONDO GENERAL"/>
    <s v="32 - SANTO DOMINGO"/>
    <n v="17168"/>
    <n v="0"/>
    <n v="4734169.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0 - CONSTRUCCIÓN DESTACAMENTO POLICIAL EN EL D.M MENA, MUNICIPIO TAMAYO, PROVINCIA BAHORUCO"/>
    <s v="10 - FONDO GENERAL"/>
    <s v="03 - BAHORUCO"/>
    <n v="17178"/>
    <n v="0"/>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3 - CONSTRUCCIÓN DESTACAMENTO POLICIAL MAJAGUAL, MUNICIPIO SABANA GRANDE DE BOYA, PROVINCIA MONTE PLATA"/>
    <s v="10 - FONDO GENERAL"/>
    <s v="29 - MONTE PLATA"/>
    <n v="17191"/>
    <n v="0"/>
    <n v="3110268.8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0 - CONSTRUCCIÓN DESTACAMENTO POLICIAL GUARAGUAO, D.M CRISTO REY DE GUARAGUAO, PROVINCIA DUARTE"/>
    <s v="10 - FONDO GENERAL"/>
    <s v="06 - DUARTE"/>
    <n v="17188"/>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6 - CONSTRUCCIÓN DESTACAMENTO POLICIAL MATA DE PALMA, PARAJE LA REFORMA, MUNICIPIO SAN ANTONIO DE GUERRA, PROVINCIA SANTO DOMINGO"/>
    <s v="10 - FONDO GENERAL"/>
    <s v="32 - SANTO DOMINGO"/>
    <n v="17184"/>
    <n v="0"/>
    <n v="2592936.8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6 - CONSTRUCCIÓN DESTACAMENTO POLICIAL BLANCO ARRIBA, D.M BLANCO, MUNICIPIO TENARES, PROVINCIA HERMANAS MIRABAL"/>
    <s v="10 - FONDO GENERAL"/>
    <s v="19 - HERMANAS MIRABAL"/>
    <n v="17154"/>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4 - CONSTRUCCIÓN DESTACAMENTO POLICIAL EN EL BARRIO MADRID, MUNICIPIO VILLA TAPIA, PROV. HERMANAS MIRABAL"/>
    <s v="10 - FONDO GENERAL"/>
    <s v="19 - HERMANAS MIRABAL"/>
    <n v="17152"/>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0 - CONSTRUCCIÓN DESTACAMENTO POLICIAL EN EL SECTOR SABANA AL MEDIO, MUNICIPIO BAYAGUANA, PROVINCIA MONTE PLATA."/>
    <s v="10 - FONDO GENERAL"/>
    <s v="29 - MONTE PLATA"/>
    <n v="17148"/>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3 - CONSTRUCCIÓN DESTACAMENTO POLICIAL EN EL SECTOR PASO BAJITO, MUNICIPIO JARABACOA, PROVINCIA LA VEGA."/>
    <s v="10 - FONDO GENERAL"/>
    <s v="13 - LA VEGA"/>
    <n v="17310"/>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5 - CONSTRUCCIÓN DESTACAMENTO POLICIAL EN EL SECTOR FUNDACIÓN, MUNICIPIO FUNDACIÓN, PROV. BARAHONA"/>
    <s v="10 - FONDO GENERAL"/>
    <s v="04 - BARAHONA"/>
    <n v="17153"/>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3 - CONSTRUCCIÓN DESTACAMENTO POLICIAL EN EL D.M. RIO GRANDE, MUNICIPIO ALTAMIRA, PROVINCIA PUERTO PLATA"/>
    <s v="10 - FONDO GENERAL"/>
    <s v="18 - PUERTO PLATA"/>
    <n v="17151"/>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7 - CONSTRUCCIÓN DESTACAMENTO POLICIAL EN EL D.M JUANCHO, MUNICIPIO OVIEDO, PROVINCIA PEDERNALES"/>
    <s v="10 - FONDO GENERAL"/>
    <s v="16 - PEDERNALES"/>
    <n v="17161"/>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2 - CONSTRUCCIÓN DESTACAMENTO POLICIAL EN LA SECCIÓN SABANA REY, D.M. EL RANCHITO, PROV. LA VEGA"/>
    <s v="10 - FONDO GENERAL"/>
    <s v="13 - LA VEGA"/>
    <n v="17150"/>
    <n v="0"/>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1 - CONSTRUCCIÓN DESTACAMENTO POLICIAL PARADERO, D. M. PARADERO, MUNICIPIO ESPERANZA, PROVINCIA VALVERDE"/>
    <s v="10 - FONDO GENERAL"/>
    <s v="27 - VALVERDE"/>
    <n v="17149"/>
    <n v="0"/>
    <n v="0"/>
  </r>
  <r>
    <s v="2026"/>
    <x v="0"/>
    <x v="0"/>
    <x v="1"/>
    <x v="7"/>
    <s v="2 - Poder Ejecutivo"/>
    <s v="0201 - PRESIDENCIA DE LA REPÚBLICA"/>
    <s v="0009 - COMISIÓN PRESIDENCIAL DE APOYO AL DESARROLLO PROVINCIAL"/>
    <s v="1 - SERVICIOS  GENERALES"/>
    <s v="1.4 - Justicia, orden público y seguridad"/>
    <s v="1.4.02 - Servicios de protección contra incendios"/>
    <s v="2.7 - OBRAS"/>
    <s v="2.7.1 - OBRAS EN EDIFICACIONES"/>
    <s v="S"/>
    <s v="26 - REHABILITACIÓN DE EDIFICACIÓN PARA EL ALOJAMIENTO DE ESTACIÓN DE BOMBEROS DE SAN FRANCISCO DE MACORÍS, PROVINCIA DUARTE"/>
    <s v="10 - FONDO GENERAL"/>
    <s v="06 - DUARTE"/>
    <n v="14586"/>
    <n v="0"/>
    <n v="0"/>
  </r>
  <r>
    <s v="2026"/>
    <x v="0"/>
    <x v="0"/>
    <x v="1"/>
    <x v="7"/>
    <s v="2 - Poder Ejecutivo"/>
    <s v="0201 - PRESIDENCIA DE LA REPÚBLICA"/>
    <s v="0009 - COMISIÓN PRESIDENCIAL DE APOYO AL DESARROLLO PROVINCIAL"/>
    <s v="1 - SERVICIOS  GENERALES"/>
    <s v="1.4 - Justicia, orden público y seguridad"/>
    <s v="1.4.03 - Administración y servicios de justicia"/>
    <s v="2.7 - OBRAS"/>
    <s v="2.7.1 - OBRAS EN EDIFICACIONES"/>
    <s v="S"/>
    <s v="23 - CONSTRUCCIÓN DE DESTACAMENTOS POLICIALES EN LA PROVINCIA SAN JUAN"/>
    <s v="10 - FONDO GENERAL"/>
    <s v="22 - SAN JUAN"/>
    <n v="14500"/>
    <n v="13846610"/>
    <n v="21083590.359999999"/>
  </r>
  <r>
    <s v="2026"/>
    <x v="0"/>
    <x v="0"/>
    <x v="1"/>
    <x v="7"/>
    <s v="2 - Poder Ejecutivo"/>
    <s v="0201 - PRESIDENCIA DE LA REPÚBLICA"/>
    <s v="0009 - COMISIÓN PRESIDENCIAL DE APOYO AL DESARROLLO PROVINCIAL"/>
    <s v="2 - SERVICIOS ECONÓMICOS"/>
    <s v="2.6 - Transporte"/>
    <s v="2.6.01 - Transporte por carretera"/>
    <s v="2.7 - OBRAS"/>
    <s v="2.7.1 - OBRAS EN EDIFICACIONES"/>
    <s v="S"/>
    <s v="40 - REMODELACIÓN DE LA CALLE DEL SOL TRAMO COMPRENDIDO ENTRE LAS CALLES GENERAL VALVERDE Y SABANA LARGA, PROVINCIA SANTIAGO"/>
    <s v="10 - FONDO GENERAL"/>
    <s v="25 - SANTIAGO"/>
    <n v="15027"/>
    <n v="38000000"/>
    <n v="19981429.850000001"/>
  </r>
  <r>
    <s v="2026"/>
    <x v="0"/>
    <x v="0"/>
    <x v="1"/>
    <x v="7"/>
    <s v="2 - Poder Ejecutivo"/>
    <s v="0201 - PRESIDENCIA DE LA REPÚBLICA"/>
    <s v="0009 - COMISIÓN PRESIDENCIAL DE APOYO AL DESARROLLO PROVINCIAL"/>
    <s v="4 - SERVICIOS SOCIALES"/>
    <s v="4.1 - Vivienda y servicios comunitarios"/>
    <s v="4.1.02 - Desarrollo comunitario"/>
    <s v="2.6 - BIENES MUEBLES, INMUEBLES E INTANGIBLES"/>
    <s v="2.6.1 - MOBILIARIO Y EQUIPO"/>
    <s v="S"/>
    <s v="70 - CONSTRUCCIÓN LA CASA DEL MANÍ, MUNICIPIO EL PINO, PROVINCIA DAJABON"/>
    <s v="10 - FONDO GENERAL"/>
    <s v="05 - DAJABON"/>
    <n v="16164"/>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9 - CONSTRUCCIÓN MERCADO MUNICIPAL DE CABRAL, PROVINCIA BARAHONA"/>
    <s v="10 - FONDO GENERAL"/>
    <s v="04 - BARAHONA"/>
    <n v="14645"/>
    <n v="368266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6 - REMODELACIÓN DE OFICINAS PÚBLICAS, MUNICIPIO BANI, PROVINCIA PERAVIA."/>
    <s v="10 - FONDO GENERAL"/>
    <s v="17 - PERAVIA"/>
    <n v="14545"/>
    <n v="4319869"/>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8 - REMODELACIÓN CENTRO COMUNAL SIMON BOLIVAR DEL SECTOR CARACOL BANANA, MUNICIPIO BONAO, PROVINCIA MONSEÑOR NOUEL"/>
    <s v="10 - FONDO GENERAL"/>
    <s v="28 - MONSENOR NOUEL"/>
    <n v="14924"/>
    <n v="11741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63 - CONSTRUCCIÓN CENTRO COMUNAL DISTRITO MUNICIPAL SAN LUIS, PROVINCIA SANTO DOMINGO"/>
    <s v="10 - FONDO GENERAL"/>
    <s v="32 - SANTO DOMINGO"/>
    <n v="15144"/>
    <n v="8656061"/>
    <n v="6220671.3200000003"/>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70 - CONSTRUCCIÓN LA CASA DEL MANÍ, MUNICIPIO EL PINO, PROVINCIA DAJABON"/>
    <s v="10 - FONDO GENERAL"/>
    <s v="05 - DAJABON"/>
    <n v="16164"/>
    <n v="12480334"/>
    <n v="12469844.949999999"/>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DE FUNERARIAS EN COMUNIDADES DE LA PROVINCIA MONTECRISTI"/>
    <s v="10 - FONDO GENERAL"/>
    <s v="15 - MONTE CRISTI"/>
    <n v="14613"/>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3 - CONSTRUCCIÓN CENTRO COMUNAL SECTOR PAJARITO, MUNICIPIO YAGUATE, PROVINCIA SAN CRISTOBAL"/>
    <s v="10 - FONDO GENERAL"/>
    <s v="21 - SAN CRISTOBAL"/>
    <n v="14978"/>
    <n v="0"/>
    <n v="975639.85"/>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FUNERARIA INGENIO SANTA FE, MUNICIPIO SAN PEDRO DE MACORÍS, PROVINCIA SAN PEDRO DE MACORÍS"/>
    <s v="10 - FONDO GENERAL"/>
    <s v="23 - SAN PEDRO DE MACORIS"/>
    <n v="14995"/>
    <n v="0"/>
    <n v="10924708.18"/>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2 - CONSTRUCCIÓN CENTRO COMUNAL EL TABLÓN, MUNICIPIO VILLA TAPIA, PROVINCIA HERMANAS MIRABAL"/>
    <s v="10 - FONDO GENERAL"/>
    <s v="19 - HERMANAS MIRABAL"/>
    <n v="17309"/>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6 - CONSTRUCCIÓN CENTRO COMUNAL CASA VIEJA, MUNICIPIO SANTO DOMINGO NORTE, PROVINCIA SANTO DOMINGO"/>
    <s v="10 - FONDO GENERAL"/>
    <s v="32 - SANTO DOMINGO"/>
    <n v="17313"/>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4 - CONSTRUCCIÓN CENTRO COMUNAL MAIMÓN, MUNICIPIO MAIMÓN, PROVINCIA MONSEÑOR NOUEL"/>
    <s v="10 - FONDO GENERAL"/>
    <s v="28 - MONSENOR NOUEL"/>
    <n v="17311"/>
    <n v="0"/>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5 - CONSTRUCCIÓN CENTRO COMUNAL LA COLONIA, MUNICIPIO MELLA, PROVINCIA INDEPENDENCIA"/>
    <s v="10 - FONDO GENERAL"/>
    <s v="10 - INDEPENDENCIA"/>
    <n v="1731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1 - REMODELACIÓN CLUB DEPORTIVO, SOCIAL Y CULTURAL VILLA FRANCISCA, SECTOR VILLA FRANCISCA, DISTRITO NACIONAL."/>
    <s v="10 - FONDO GENERAL"/>
    <s v="01 - DISTRITO NACIONAL"/>
    <n v="16542"/>
    <n v="9300000"/>
    <n v="18039107.6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2 - REMODELACIÓN CLUB DEPORTIVO Y CULTURAL RAMÓN MATÍAS MELLA, MUNICIPIO SANTO DOMINGO ESTE, PROVINCIA SANTO DOMINGO"/>
    <s v="10 - FONDO GENERAL"/>
    <s v="32 - SANTO DOMINGO"/>
    <n v="16544"/>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3 - REMODELACIÓN CLUB DEPORTIVO Y CULTURAL SAN MARTÍN DE PORRES, SECTOR PAPAGAYO, MUNICIPIO LA ROMANA, PROVINCIA LA ROMANA"/>
    <s v="10 - FONDO GENERAL"/>
    <s v="12 - LA ROMANA"/>
    <n v="16691"/>
    <n v="0"/>
    <n v="2046779.63"/>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4 - REMODELACIÓN CLUB ATLETICO Y CULTURAL HUGO KUNHARDT, BARRIO INVI, MUNICIPIO PUERTO PLATA, PROVINCIA PUERTO PLATA"/>
    <s v="10 - FONDO GENERAL"/>
    <s v="18 - PUERTO PLATA"/>
    <n v="16696"/>
    <n v="6329091"/>
    <n v="5952840.2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7 - REMODELACIÓN CLUB DEPORTIVO EL MILLÓN YIREH, SECTOR EL MILLÓN, DISTRITO NACIONAL"/>
    <s v="10 - FONDO GENERAL"/>
    <s v="01 - DISTRITO NACIONAL"/>
    <n v="16755"/>
    <n v="0"/>
    <n v="3452553.9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LUB DEPORTIVO Y CULTURAL GINANDIANA, MUNICIPIO EL SEIBO, PROVINCIA EL SEIBO"/>
    <s v="10 - FONDO GENERAL"/>
    <s v="08 - EL SEIBO"/>
    <n v="16757"/>
    <n v="0"/>
    <n v="6478150.910000000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53 - REMODELACIÓN ESTADIO DE BÉISBOL EL PINAR, D.M. EL PINAR, MUNICIPIO SAN JOSÉ DE OCOA, PROVINCIA SAN JOSÉ DE OCOA"/>
    <s v="10 - FONDO GENERAL"/>
    <s v="31 - SAN JOSE DE OCOA"/>
    <n v="1740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REMODELACIÓN CLUB DEPORTIVO, SOCIAL Y CULTURAL VILLA FRANCISCA, SECTOR VILLA FRANCISCA, DISTRITO NACIONAL."/>
    <s v="10 - FONDO GENERAL"/>
    <s v="01 - DISTRITO NACIONAL"/>
    <n v="16542"/>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2 - REMODELACIÓN CLUB DEPORTIVO Y CULTURAL RAMÓN MATÍAS MELLA, MUNICIPIO SANTO DOMINGO ESTE, PROVINCIA SANTO DOMINGO"/>
    <s v="10 - FONDO GENERAL"/>
    <s v="32 - SANTO DOMINGO"/>
    <n v="16544"/>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3 - REMODELACIÓN CLUB DEPORTIVO Y CULTURAL SAN MARTÍN DE PORRES, SECTOR PAPAGAYO, MUNICIPIO LA ROMANA, PROVINCIA LA ROMANA"/>
    <s v="10 - FONDO GENERAL"/>
    <s v="12 - LA ROMANA"/>
    <n v="16691"/>
    <n v="1200000"/>
    <n v="12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4 - REMODELACIÓN CLUB ATLETICO Y CULTURAL HUGO KUNHARDT, BARRIO INVI, MUNICIPIO PUERTO PLATA, PROVINCIA PUERTO PLATA"/>
    <s v="10 - FONDO GENERAL"/>
    <s v="18 - PUERTO PLATA"/>
    <n v="16696"/>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5 - REMODELACIÓN CLUB DEPORTIVO Y CULTURAL LOS MINA, MUNICIPIO SANTO DOMINGO ESTE, PROVINCIA SANTO DOMINGO"/>
    <s v="10 - FONDO GENERAL"/>
    <s v="32 - SANTO DOMINGO"/>
    <n v="16727"/>
    <n v="1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REMODELACIÓN CLUB DEPORTIVO EL MILLÓN YIREH, SECTOR EL MILLÓN, DISTRITO NACIONAL"/>
    <s v="10 - FONDO GENERAL"/>
    <s v="01 - DISTRITO NACIONAL"/>
    <n v="16755"/>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CLUB DEPORTIVO Y CULTURAL GINANDIANA, MUNICIPIO EL SEIBO, PROVINCIA EL SEIBO"/>
    <s v="10 - FONDO GENERAL"/>
    <s v="08 - EL SEIBO"/>
    <n v="16757"/>
    <n v="1700000"/>
    <n v="3252387"/>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MODELACIÓN POLIDEPORTIVO JUAN PABLO SOSA VILLANUEVA, MUNICIPIO VILLA GONZÁLEZ, PROVINCIA SANTIAGO"/>
    <s v="10 - FONDO GENERAL"/>
    <s v="25 - SANTIAGO"/>
    <n v="16766"/>
    <n v="24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REMODELACIÓN CLUB DEPORTIVO GUSTAVO BEHALL, CENTRO HISTORICO DE PUERTO PLATA, MUNICIPIO PUERTO PLATA"/>
    <s v="10 - FONDO GENERAL"/>
    <s v="18 - PUERTO PLATA"/>
    <n v="16857"/>
    <n v="1300000"/>
    <n v="13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1 - REMODELACIÓN PARQUE CENTRAL D.M. AMINA, MUNICIPIO MAO, PROVINCIA VALVERDE"/>
    <s v="10 - FONDO GENERAL"/>
    <s v="27 - VALVERDE"/>
    <n v="15078"/>
    <n v="3500000"/>
    <n v="4648867.5"/>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3 - CONSTRUCCIÓN ESTADIO DE SÓFTBOL VILLA GÜERA, MUNICIPIO BANÍ, PROVINCIA PERAVIA"/>
    <s v="10 - FONDO GENERAL"/>
    <s v="17 - PERAVIA"/>
    <n v="15088"/>
    <n v="7332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4 - CONSTRUCCIÓN CAMPO DE BÉISBOL NELSON MATEO, D.M. PIZARRETE, MUNICIPIO NIZAO, PROVINCIA PERAVIA."/>
    <s v="10 - FONDO GENERAL"/>
    <s v="17 - PERAVIA"/>
    <n v="15097"/>
    <n v="30215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5 - CONSTRUCCIÓN CAMPO DE BÉISBOL EL CAFÉ DE HERRERA,  MUNICIPIO SANTO DOMINGO OESTE, PROVINCIA SANTO DOMINGO"/>
    <s v="10 - FONDO GENERAL"/>
    <s v="32 - SANTO DOMINGO"/>
    <n v="15098"/>
    <n v="6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CAMPO DE BÉISBOL EN EL MUNICIPIO PERALVILLO, PROVINCIA MONTE PLATA."/>
    <s v="10 - FONDO GENERAL"/>
    <s v="29 - MONTE PLATA"/>
    <n v="15099"/>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7 - CONSTRUCCIÓN CAMPO DE BÉISBOL RAMON PIMENTEL, SECCION LA MONTERIA, MUNICIPIO BANI."/>
    <s v="10 - FONDO GENERAL"/>
    <s v="17 - PERAVIA"/>
    <n v="15114"/>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8 - CONSTRUCCIÓN CAMPO DE BÉISBOL LAS CAOBAS, SECTOR LAS CAOBAS, MUNICIPIO SANTO DOMINGO OESTE"/>
    <s v="10 - FONDO GENERAL"/>
    <s v="32 - SANTO DOMINGO"/>
    <n v="15115"/>
    <n v="7332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0 - CONSTRUCCIÓN ESTADIO DE BÉISBOL FELLO SOTO, D. M. SABANA BUEY, MUNICIPIO BANÍ, PROVINCIA PERAVIA"/>
    <s v="10 - FONDO GENERAL"/>
    <s v="17 - PERAVIA"/>
    <n v="15123"/>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1 - CONSTRUCCIÓN CAMPO DE BÉISBOL SABANA DE PAYABO, MUNICIPIO MONTE PLATA, PROVINCIA MONTE PLATA."/>
    <s v="10 - FONDO GENERAL"/>
    <s v="29 - MONTE PLATA"/>
    <n v="15132"/>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2 - CONSTRUCCIÓN CANCHA DE BALONCESTO EL TOCONAL, MUNICIPIO SAN PEDRO DE MACORÍS"/>
    <s v="10 - FONDO GENERAL"/>
    <s v="23 - SAN PEDRO DE MACORIS"/>
    <n v="15140"/>
    <n v="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5 - CONSTRUCCIÓN CANCHA DE BALONCESTO MELLA FANÍ, PARAJE LA LUISA PRIETA, MUNICIPIO MONTE PLATA, PROVINCIA MONTE PLATA."/>
    <s v="10 - FONDO GENERAL"/>
    <s v="29 - MONTE PLATA"/>
    <n v="15824"/>
    <n v="38058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CONSTRUCCIÓN CLUB DEPORTIVO Y CULTURAL VILLA FARO, MUNICIPIO SANTO DOMINGO ESTE, PROVINCIA SANTO DOMINGO"/>
    <s v="10 - FONDO GENERAL"/>
    <s v="32 - SANTO DOMINGO"/>
    <n v="16177"/>
    <n v="66612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CLUB DEPORTIVO MIL FLORES, MUNICIPIO SANTO DOMINGO ESTE, PROVINCIA SANTO DOMINGO"/>
    <s v="10 - FONDO GENERAL"/>
    <s v="32 - SANTO DOMINGO"/>
    <n v="16185"/>
    <n v="30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REMODELACIÓN CLUB RECREATIVO Y CULTURAL VILLA XARAGUA, MUNICIPIO VILLA JARAGUA, PROVINCIA BAHORUCO"/>
    <s v="10 - FONDO GENERAL"/>
    <s v="03 - BAHORUCO"/>
    <n v="16411"/>
    <n v="420060"/>
    <n v="42006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CANCHA DE BALONCESTO EN EL MUNICIPIO EL CERCADO, PROVINCIA SAN JUAN"/>
    <s v="10 - FONDO GENERAL"/>
    <s v="22 - SAN JUAN"/>
    <n v="1469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CANCHA DE BALONCESTO EN EL DISTRITO MUNICIPAL GUANITO, MUNICIPIO SAN JUAN DE LA MAGUANA, PROVINCIA SAN JUAN"/>
    <s v="10 - FONDO GENERAL"/>
    <s v="22 - SAN JUAN"/>
    <n v="1469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9 - CONSTRUCCIÓN CLUB DEPORTIVO Y CULTURAL NUEVA GENERACION, SECTOR HATO NUEVO, MUNICIPIO SANTO DOMINGO OESTE, PROVINCIA SANTO DOMINGO"/>
    <s v="10 - FONDO GENERAL"/>
    <s v="32 - SANTO DOMINGO"/>
    <n v="1705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DE PARQUE RECREATIVO EN LA BASE AEREA DE SAN ISIDRO, MUNICIPIO SANTO DOMINGO ESTE, PROVINCIA SANTO DOMINGO."/>
    <s v="10 - FONDO GENERAL"/>
    <s v="32 - SANTO DOMINGO"/>
    <n v="1719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MODELACIÓN CANCHA MIXTA ANTONIO ESPINAL, D. M. JUMA BEJUCAL, PROVINCIA MONSEÑOR NOUEL"/>
    <s v="10 - FONDO GENERAL"/>
    <s v="28 - MONSENOR NOUEL"/>
    <n v="1720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4 - CONSTRUCCIÓN CAMPO DE BÉISBOL EN EL D.M. VILLA FUNDACION, MUNICIPIO BANÍ, PROVINCIA PERAVIA"/>
    <s v="10 - FONDO GENERAL"/>
    <s v="17 - PERAVIA"/>
    <n v="17300"/>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0 - CONSTRUCCIÓN CAMPO DE BÉISBOL HERMANOS ROJAS ALOU, SECTOR LA VICTORIA, MUNICIPIO SANTO DOMINGO NORTE, PROVINCIA SANTO DOMINGO"/>
    <s v="10 - FONDO GENERAL"/>
    <s v="32 - SANTO DOMINGO"/>
    <n v="1729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6 - CONSTRUCCIÓN CANCHA DE BALONCESTO EN EL SECTOR GALINDO, MUNICIPIO VILLA TAPIA, PROVINCIA HERMANAS MIRABAL"/>
    <s v="10 - FONDO GENERAL"/>
    <s v="19 - HERMANAS MIRABAL"/>
    <n v="1727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7 - CONSTRUCCIÓN CLUB DEPORTIVO INVI, SECTOR HATO NUEVO, MUNICIPIO LOS ALCARRIZOS, PROVINCIA SANTO DOMINGO"/>
    <s v="10 - FONDO GENERAL"/>
    <s v="32 - SANTO DOMINGO"/>
    <n v="1727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9 - REMODELACIÓN POLIDEPORTIVO ROLANDO RAMÍREZ, SECTOR VILLA OLÍMPICA, MUNICIPIO SAN PEDRO DE MACORÍS"/>
    <s v="10 - FONDO GENERAL"/>
    <s v="23 - SAN PEDRO DE MACORIS"/>
    <n v="1720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1 - CONSTRUCCIÓN CLUB DEPORTIVO Y CULTURAL NUEVA ESPERANZA, MUNICIPIO COTUÍ, PROVINCIA SÁNCHEZ RAMÍREZ"/>
    <s v="10 - FONDO GENERAL"/>
    <s v="24 - SANCHEZ RAMIREZ"/>
    <n v="1724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1 - CONSTRUCCIÓN POLIDEPORTIVO NUEVO MILENIO, SECTOR LOS GIRASOLES, DISTRITO NACIONAL."/>
    <s v="10 - FONDO GENERAL"/>
    <s v="01 - DISTRITO NACIONAL"/>
    <n v="17296"/>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3 - CONSTRUCCIÓN CANCHA DE BALONCESTO EN EL SECTOR HARAS NACIONALES, MUNICIPIO SANTO DOMINGO NORTE, PROVINCIA SANTO DOMINGO"/>
    <s v="10 - FONDO GENERAL"/>
    <s v="32 - SANTO DOMINGO"/>
    <n v="1726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CONSTRUCCIÓN DE GAZEBO PARA HOGAR DE ANCIANOS CONAPE, SECTOR VILLA ORTEGA, MUNICIPIO HATO MAYOR, PROVINCIA HATO MAYOR"/>
    <s v="10 - FONDO GENERAL"/>
    <s v="30 - HATO MAYOR"/>
    <n v="1730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POLIDEPORTIVO EN LA BASE DE INFANTERÍA DE MARINA VICEALMIRANTE MANUEL R. MONTES ARACHE, MUNICIPIO BOCA CHICA, PROVINCIA SANTO DOMINGO"/>
    <s v="10 - FONDO GENERAL"/>
    <s v="32 - SANTO DOMINGO"/>
    <n v="1726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CONSTRUCCIÓN POLIDEPORTIVO EN EL SECTOR CANASTICA, MUNICIPIO SAN CRISTÓBAL, PROVINCIA SAN CRISTÓBAL"/>
    <s v="10 - FONDO GENERAL"/>
    <s v="21 - SAN CRISTOBAL"/>
    <n v="1731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POLIDEPORTIVO LOS RIOS, MUNICIPIO LOS RIOS, PROVINCIA BAHORUCO."/>
    <s v="10 - FONDO GENERAL"/>
    <s v="03 - BAHORUCO"/>
    <n v="1729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POLIDEPORTIVO REALES DEL CALICHE, SECTOR CRISTO REY, DISTRITO NACIONAL"/>
    <s v="10 - FONDO GENERAL"/>
    <s v="01 - DISTRITO NACIONAL"/>
    <n v="1730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5 - CONSTRUCCIÓN POLIDEPORTIVO LOS AMERICANOS, MUNICIPIO LOS ALCARRIZOS, PROVINCIA SANTO DOMINGO"/>
    <s v="10 - FONDO GENERAL"/>
    <s v="32 - SANTO DOMINGO"/>
    <n v="17301"/>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3 - CONSTRUCCIÓN CAMPO DE BÉISBOL LA FORTUNA DE ANGELINA, MUNICIPIO VILLA LA MATA, PROVINCIA SANCHEZ RAMIREZ"/>
    <s v="10 - FONDO GENERAL"/>
    <s v="99 - MULTIPROVINCIAL"/>
    <n v="17298"/>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CONSTRUCCIÓN COMPLEJO DEPORTIVO LICEY AL MEDIO, MUNICIPIO LICEY AL MEDIO, PROVINCIA SANTIAGO"/>
    <s v="10 - FONDO GENERAL"/>
    <s v="25 - SANTIAGO"/>
    <n v="1731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9 - CONSTRUCCIÓN CAMPO DE BÉISBOL EN EL D.M VILLA SOMBRERO, MUNICIPIO BANÍ, PROVINCIA PERAVIA"/>
    <s v="10 - FONDO GENERAL"/>
    <s v="17 - PERAVIA"/>
    <n v="1729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POLIDEPORTIVO NIZAO, MUNICIPIO NIZAO, PROVINCIA PERAVIA"/>
    <s v="10 - FONDO GENERAL"/>
    <s v="17 - PERAVIA"/>
    <n v="17316"/>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3 - CONSTRUCCIÓN CAPILLA SANTISIMA TRINIDAD, SECTOR LOS TRES BRAZOS, MUNICIPIO SANTO DOMINGO ESTE"/>
    <s v="10 - FONDO GENERAL"/>
    <s v="32 - SANTO DOMINGO"/>
    <n v="17319"/>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1 - REMODELACIÓN POLIDEPORTIVO MARÍA AUXILIADORA, SECTOR MARÍA AUXILIADORA, DISTRITO NACIONAL"/>
    <s v="10 - FONDO GENERAL"/>
    <s v="01 - DISTRITO NACIONAL"/>
    <n v="17320"/>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POLIDEPORTIVO ROSA DUARTE, SECTOR MEJORAMIENTO SOCIAL, DISTRITO NACIONAL"/>
    <s v="10 - FONDO GENERAL"/>
    <s v="01 - DISTRITO NACIONAL"/>
    <n v="1730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2 - RECONSTRUCCIÓN CLUB DEPORTIVO Y CULTURAL AJAPRO, SECTOR LA AGUSTINA, DISTRITO NACIONAL"/>
    <s v="10 - FONDO GENERAL"/>
    <s v="01 - DISTRITO NACIONAL"/>
    <n v="1730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CONSTRUCCIÓN POLIDEPORTIVO LA SALVIA - LOS QUEMADOS, MUNICIPIO BONAO, PROVINCIA MONSEÑOR NOUEL"/>
    <s v="10 - FONDO GENERAL"/>
    <s v="28 - MONSENOR NOUEL"/>
    <n v="17306"/>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5 - CONSTRUCCIÓN CAMPO DE SOFTBALL LA AVIACION, SECTOR GURABO, MUNICIPIO SANTIAGO"/>
    <s v="10 - FONDO GENERAL"/>
    <s v="25 - SANTIAGO"/>
    <n v="1726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9 - CONSTRUCCIÓN CLUB DEPORTIVO Y CULTURAL LOS ALCARRIZOS EBA, MUNICIPIO LOS ALCARRIZOS, PROVINCIA SANTO DOMINGO"/>
    <s v="10 - FONDO GENERAL"/>
    <s v="32 - SANTO DOMINGO"/>
    <n v="17280"/>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CONSTRUCCIÓN POLIDEPORTIVO EL CERCADO, MUNICIPIO EL CERCADO, PROVINCIA SAN JUAN"/>
    <s v="10 - FONDO GENERAL"/>
    <s v="22 - SAN JUAN"/>
    <n v="17317"/>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4 - CONSTRUCCIÓN CANCHA DE BALONCESTO EN EL DISTRITO MUNICIPAL SABANA BUEY, MUNICIPIO BANI, PROVINCIA PERAVIA"/>
    <s v="10 - FONDO GENERAL"/>
    <s v="17 - PERAVIA"/>
    <n v="17321"/>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4 - CONSTRUCCIÓN CAMPO DE SÓFTBOL RAFAEL VOLQUEZ, MUNICIPIO RAMÓN SANTANA, PROVINCIA SAN PEDRO DE MACORÍS"/>
    <s v="10 - FONDO GENERAL"/>
    <s v="23 - SAN PEDRO DE MACORIS"/>
    <n v="1726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8 - CONSTRUCCIÓN CANCHA DE BALONCESTO EN EL SECTOR LOS ARROYOS, MUNICIPIO EL CERCADO, PROVINCIA SAN JUAN"/>
    <s v="10 - FONDO GENERAL"/>
    <s v="22 - SAN JUAN"/>
    <n v="17279"/>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8 - CONSTRUCCIÓN POLIDEPORTIVO LAS SALINAS, SECTOR LA ESPERANZA, PROVINCIA BARAHONA"/>
    <s v="10 - FONDO GENERAL"/>
    <s v="04 - BARAHONA"/>
    <n v="17304"/>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7 - CONSTRUCCIÓN CAMPO DE BÉISBOL HOYO DE ORO, D.M ANGELINA, MUNICIPIO VILLA LA MATA, PROVINCIA SÁNCHEZ RAMÍREZ"/>
    <s v="10 - FONDO GENERAL"/>
    <s v="24 - SANCHEZ RAMIREZ"/>
    <n v="17275"/>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0 - CONSTRUCCIÓN CAMPO DE BÉISBOL EL CAIMITO, D. M. EL CAIMITO, PROVINCIA SANTIAGO."/>
    <s v="10 - FONDO GENERAL"/>
    <s v="25 - SANTIAGO"/>
    <n v="17243"/>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DEL CLUB DEPORTIVO LA FE, MUNICIPIO DAJABÓN"/>
    <s v="10 - FONDO GENERAL"/>
    <s v="05 - DAJABON"/>
    <n v="16191"/>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0 - CONSTRUCCIÓN CAMPO DE BÉISBOL LOS YAYALES, MUNICIPIO NAGUA, PROVINCIA MARIA TRINIDAD SANCHEZ"/>
    <s v="10 - FONDO GENERAL"/>
    <s v="14 - MARIA TRINIDAD SANCHEZ"/>
    <n v="17412"/>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3 - REMODELACIÓN ESTADIO DE BÉISBOL EL PINAR, D.M. EL PINAR, MUNICIPIO SAN JOSÉ DE OCOA, PROVINCIA SAN JOSÉ DE OCOA"/>
    <s v="10 - FONDO GENERAL"/>
    <s v="31 - SAN JOSE DE OCOA"/>
    <n v="17405"/>
    <n v="0"/>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2 - RESTAURACIÓN DEL CENTRO DE LA CULTURA ERCILIA PEPÍN, PROVINCIA SANTIAGO"/>
    <s v="10 - FONDO GENERAL"/>
    <s v="25 - SANTIAGO"/>
    <n v="14813"/>
    <n v="3117489"/>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3 - RESTAURACIÓN CASA DE ARTE DEL CENTRO HISTORICO DE SANTIAGO DE LOS CABALLEROS, PROVINCIA SANTIAGO"/>
    <s v="10 - FONDO GENERAL"/>
    <s v="25 - SANTIAGO"/>
    <n v="14814"/>
    <n v="228523"/>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6 - BIENES MUEBLES, INMUEBLES E INTANGIBLES"/>
    <s v="2.6.1 - MOBILIARIO Y EQUIPO"/>
    <s v="S"/>
    <s v="42 - CONSTRUCCIÓN CAPILLA SABANA REY LA ROMERA, DISTRITO MUNICIPAL EL RANCHITO, MUNICIPIO LA VEGA"/>
    <s v="10 - FONDO GENERAL"/>
    <s v="13 - LA VEGA"/>
    <n v="15081"/>
    <n v="0"/>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2 - CONSTRUCCIÓN CAPILLA SABANA REY LA ROMERA, DISTRITO MUNICIPAL EL RANCHITO, MUNICIPIO LA VEGA"/>
    <s v="10 - FONDO GENERAL"/>
    <s v="13 - LA VEGA"/>
    <n v="15081"/>
    <n v="6428097"/>
    <n v="6346572.490000000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9 - REMODELACIÓN IGLESIA LA LUZ DEL MUNDO, SECTOR MIRAFLORES, MUNICIPIO SANTO DOMINGO NORTE"/>
    <s v="10 - FONDO GENERAL"/>
    <s v="32 - SANTO DOMINGO"/>
    <n v="15120"/>
    <n v="7245692"/>
    <n v="6855729"/>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64 - CONSTRUCCIÓN CENTRO PARROQUIAL DE LA IGLESIA SAN FRANCISCO DE ASÍS, SECTOR LA NUEVA BARQUITA, MUNICIPIO SANTO DOMINGO NORTE"/>
    <s v="10 - FONDO GENERAL"/>
    <s v="32 - SANTO DOMINGO"/>
    <n v="15146"/>
    <n v="6761825"/>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15 - CONSTRUCCIÓN DE FUNERARIA MUNICIPIO OVIEDO, PROVINCIA PEDERNALES"/>
    <s v="10 - FONDO GENERAL"/>
    <s v="16 - PEDERNALES"/>
    <n v="14544"/>
    <n v="0"/>
    <n v="5681641.7599999998"/>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2 - CONSTRUCCIÓN PARROQUIA SAN ANTONIO DE PADUA, DISTRITO MUNICIPAL YÁSICA ARRIBA, PROVINCIA PUERTO PLATA"/>
    <s v="10 - FONDO GENERAL"/>
    <s v="18 - PUERTO PLATA"/>
    <n v="17257"/>
    <n v="0"/>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8 - CONSTRUCCIÓN IGLESIA SUMO SACERDOTE, MUNICIPIO SABANA DE LA MAR, PROVINCIA HATO MAYOR"/>
    <s v="10 - FONDO GENERAL"/>
    <s v="30 - HATO MAYOR"/>
    <n v="17276"/>
    <n v="0"/>
    <n v="0"/>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510000"/>
    <n v="7908134.249999999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50 - CRÉDITO INTERNO"/>
    <s v="99 - MULTIPROVINCIAL"/>
    <s v="(en blanco)"/>
    <n v="0"/>
    <n v="3296456.5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800000"/>
    <n v="1428299.17"/>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50 - CRÉDITO INTERNO"/>
    <s v="99 - MULTIPROVINCIAL"/>
    <s v="(en blanco)"/>
    <n v="0"/>
    <n v="373669.0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800000"/>
    <n v="3835775.25"/>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407072.8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600100"/>
    <n v="5602905.8999999985"/>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34999.980000000003"/>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10 - FONDO GENERAL"/>
    <s v="99 - MULTIPROVINCIAL"/>
    <s v="(en blanco)"/>
    <n v="35000000"/>
    <n v="14175669.629999999"/>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50 - CRÉDITO INTERNO"/>
    <s v="99 - MULTIPROVINCIAL"/>
    <s v="(en blanco)"/>
    <n v="0"/>
    <n v="42517899.079999998"/>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05 - CONSTRUCCIÓN DE ECO-HÁBITAT INTEGRAL PARA FAMILIAS EN CONDICIONES DE VULNERABILIDAD EN EL MUNICIPIO EL SEIBO, PROVINCIA EL SEIBO"/>
    <s v="10 - FONDO GENERAL"/>
    <s v="08 - EL SEIBO"/>
    <n v="15118"/>
    <n v="7475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12 - MEJORAMIENTO DE VIVIENDAS Y EMBELLECIMIENTO URBANO CON ARTE PÚBLICO EN EL BARRIO ENRIQUILLO, MUNICIPIO SANTO DOMINGO OESTE."/>
    <s v="10 - FONDO GENERAL"/>
    <s v="32 - SANTO DOMINGO"/>
    <n v="17220"/>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05 - CONSTRUCCIÓN DE ECO-HÁBITAT INTEGRAL PARA FAMILIAS EN CONDICIONES DE VULNERABILIDAD EN EL MUNICIPIO EL SEIBO, PROVINCIA EL SEIBO"/>
    <s v="10 - FONDO GENERAL"/>
    <s v="08 - EL SEIBO"/>
    <n v="15118"/>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12 - MEJORAMIENTO DE VIVIENDAS Y EMBELLECIMIENTO URBANO CON ARTE PÚBLICO EN EL BARRIO ENRIQUILLO, MUNICIPIO SANTO DOMINGO OESTE."/>
    <s v="10 - FONDO GENERAL"/>
    <s v="32 - SANTO DOMINGO"/>
    <n v="17220"/>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5 - MAQUINARIA, OTROS EQUIPOS Y HERRAMIENTAS"/>
    <s v="S"/>
    <s v="05 - CONSTRUCCIÓN DE ECO-HÁBITAT INTEGRAL PARA FAMILIAS EN CONDICIONES DE VULNERABILIDAD EN EL MUNICIPIO EL SEIBO, PROVINCIA EL SEIBO"/>
    <s v="10 - FONDO GENERAL"/>
    <s v="08 - EL SEIBO"/>
    <n v="15118"/>
    <n v="80044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1 - CONSTRUCCIÓN DE ECO-HABITAT INTEGRAL PARA CIUDADANOS EN CONDICION DE POBREZA MULTIDIMENSIONAL EN LA PROVINCIA DE AZUA"/>
    <s v="10 - FONDO GENERAL"/>
    <s v="02 - AZUA"/>
    <n v="14713"/>
    <n v="20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2 - CONSTRUCCIÓN DE ECO-HÁBITAT INTEGRAL PARA CIUDADANOS EN CONDICIÓN DE POBREZA MULTIDIMENSIONAL, PROVINCIA MARÍA TRINIDAD SÁNCHEZ"/>
    <s v="10 - FONDO GENERAL"/>
    <s v="14 - MARIA TRINIDAD SANCHEZ"/>
    <n v="15014"/>
    <n v="7203181"/>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5 - CONSTRUCCIÓN DE ECO-HÁBITAT INTEGRAL PARA FAMILIAS EN CONDICIONES DE VULNERABILIDAD EN EL MUNICIPIO EL SEIBO, PROVINCIA EL SEIBO"/>
    <s v="10 - FONDO GENERAL"/>
    <s v="08 - EL SEIBO"/>
    <n v="15118"/>
    <n v="27238813"/>
    <n v="16452236.99"/>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6 - CONSTRUCCIÓN DE ECO-HABITAT INTEGRAL PARA CIUDADANOS EN CONDICION DE POBREZA MULTIDIMENSIONAL EN EL MUNICIPIO SAN PEDRO DE MACORÍS, PROVINCIA SAN PEDRO DE MACORÍS"/>
    <s v="10 - FONDO GENERAL"/>
    <s v="23 - SAN PEDRO DE MACORIS"/>
    <n v="15128"/>
    <n v="26496875"/>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0 - CONSTRUCCIÓN DE 100 VIVIENDAS ECO-AMIGABLES PARA FAMILIAS EN CONDICIONES DE VULNERABILIDAD EN EL DISTRITO MUNICIPAL CHIRINO, PROVINCIA MONTE PLATA"/>
    <s v="10 - FONDO GENERAL"/>
    <s v="29 - MONTE PLATA"/>
    <n v="16366"/>
    <n v="42248433"/>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3 - CONSTRUCCIÓN DE ECO-VIVIENDAS PARA CIUDADANOS EN CONDICION DE POBREZA MULTIDIMENSIONAL EN EL MUNICIPIO MONTE CRISTI, PROVINCIA MONTE CRISTI"/>
    <s v="10 - FONDO GENERAL"/>
    <s v="15 - MONTE CRISTI"/>
    <n v="15129"/>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2 - MEJORAMIENTO DE VIVIENDAS Y EMBELLECIMIENTO URBANO CON ARTE PÚBLICO EN EL BARRIO ENRIQUILLO, MUNICIPIO SANTO DOMINGO OESTE."/>
    <s v="10 - FONDO GENERAL"/>
    <s v="32 - SANTO DOMINGO"/>
    <n v="17220"/>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1 - MOBILIARIO Y EQUIPO"/>
    <s v="S"/>
    <s v="08 - CONSTRUCCIÓN DE PLAZA COMUNITARIA EN EL MUNICIPIO DE BÁNICA,  PROVINCIA ELÍAS PIÑA"/>
    <s v="10 - FONDO GENERAL"/>
    <s v="07 - ELIAS PINA"/>
    <n v="15351"/>
    <n v="0"/>
    <n v="276875.2"/>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5 - MAQUINARIA, OTROS EQUIPOS Y HERRAMIENTAS"/>
    <s v="S"/>
    <s v="08 - CONSTRUCCIÓN DE PLAZA COMUNITARIA EN EL MUNICIPIO DE BÁNICA,  PROVINCIA ELÍAS PIÑA"/>
    <s v="10 - FONDO GENERAL"/>
    <s v="07 - ELIAS PINA"/>
    <n v="15351"/>
    <n v="0"/>
    <n v="6844"/>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11 - CONSTRUCCIÓN DE PLAZA COMUNITARIA EN EL DISTRITO MUNICIPAL DE CHIRINO, PROVINCIA MONTE PLATA"/>
    <s v="10 - FONDO GENERAL"/>
    <s v="29 - MONTE PLATA"/>
    <n v="16424"/>
    <n v="28438437"/>
    <n v="19670033.280000001"/>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08 - CONSTRUCCIÓN DE PLAZA COMUNITARIA EN EL MUNICIPIO DE BÁNICA,  PROVINCIA ELÍAS PIÑA"/>
    <s v="10 - FONDO GENERAL"/>
    <s v="07 - ELIAS PINA"/>
    <n v="15351"/>
    <n v="0"/>
    <n v="2040943.13"/>
  </r>
  <r>
    <s v="2026"/>
    <x v="0"/>
    <x v="0"/>
    <x v="1"/>
    <x v="7"/>
    <s v="2 - Poder Ejecutivo"/>
    <s v="0201 - PRESIDENCIA DE LA REPÚBLICA"/>
    <s v="0010 - CONSEJO NACIONAL DE LA PERSONA ENVEJECIENTE"/>
    <s v="4 - SERVICIOS SOCIALES"/>
    <s v="4.5 - Protección social"/>
    <s v="4.5.10 - Asistencia social"/>
    <s v="2.6 - BIENES MUEBLES, INMUEBLES E INTANGIBLES"/>
    <s v="2.6.1 - MOBILIARIO Y EQUIPO"/>
    <s v="N"/>
    <s v="00 - N/A"/>
    <s v="10 - FONDO GENERAL"/>
    <s v="99 - MULTIPROVINCIAL"/>
    <s v="(en blanco)"/>
    <n v="5891879"/>
    <n v="1949945.02"/>
  </r>
  <r>
    <s v="2026"/>
    <x v="0"/>
    <x v="0"/>
    <x v="1"/>
    <x v="7"/>
    <s v="2 - Poder Ejecutivo"/>
    <s v="0201 - PRESIDENCIA DE LA REPÚBLICA"/>
    <s v="0010 - CONSEJO NACIONAL DE LA PERSONA ENVEJECIENTE"/>
    <s v="4 - SERVICIOS SOCIALES"/>
    <s v="4.5 - Protección social"/>
    <s v="4.5.10 - Asistencia social"/>
    <s v="2.6 - BIENES MUEBLES, INMUEBLES E INTANGIBLES"/>
    <s v="2.6.2 - MOBILIARIO Y EQUIPO DE AUDIO, AUDIOVISUAL, RECREATIVO Y EDUCACIONAL"/>
    <s v="N"/>
    <s v="00 - N/A"/>
    <s v="10 - FONDO GENERAL"/>
    <s v="99 - MULTIPROVINCIAL"/>
    <s v="(en blanco)"/>
    <n v="795900"/>
    <n v="415360"/>
  </r>
  <r>
    <s v="2026"/>
    <x v="0"/>
    <x v="0"/>
    <x v="1"/>
    <x v="7"/>
    <s v="2 - Poder Ejecutivo"/>
    <s v="0201 - PRESIDENCIA DE LA REPÚBLICA"/>
    <s v="0010 - CONSEJO NACIONAL DE LA PERSONA ENVEJECIENTE"/>
    <s v="4 - SERVICIOS SOCIALES"/>
    <s v="4.5 - Protección social"/>
    <s v="4.5.10 - Asistencia social"/>
    <s v="2.6 - BIENES MUEBLES, INMUEBLES E INTANGIBLES"/>
    <s v="2.6.3 - EQUIPO E INSTRUMENTAL, CIENTÍFICO Y LABORATORIO"/>
    <s v="N"/>
    <s v="00 - N/A"/>
    <s v="10 - FONDO GENERAL"/>
    <s v="99 - MULTIPROVINCIAL"/>
    <s v="(en blanco)"/>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01 - DISTRITO NACIONAL"/>
    <s v="(en blanco)"/>
    <n v="12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3 - LA VEGA"/>
    <s v="(en blanco)"/>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6 - PEDERNALES"/>
    <s v="(en blanco)"/>
    <n v="4132984"/>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1 - SAN CRISTOBAL"/>
    <s v="(en blanco)"/>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5 - SANTIAGO"/>
    <s v="(en blanco)"/>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7 - VALVERDE"/>
    <s v="(en blanco)"/>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0 - HATO MAYOR"/>
    <s v="(en blanco)"/>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2 - SANTO DOMINGO"/>
    <s v="(en blanco)"/>
    <n v="4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99 - MULTIPROVINCIAL"/>
    <s v="(en blanco)"/>
    <n v="3195161"/>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5 - MAQUINARIA, OTROS EQUIPOS Y HERRAMIENTAS"/>
    <s v="N"/>
    <s v="00 - N/A"/>
    <s v="10 - FONDO GENERAL"/>
    <s v="99 - MULTIPROVINCIAL"/>
    <s v="(en blanco)"/>
    <n v="1058259"/>
    <n v="333658.58"/>
  </r>
  <r>
    <s v="2026"/>
    <x v="0"/>
    <x v="0"/>
    <x v="1"/>
    <x v="7"/>
    <s v="2 - Poder Ejecutivo"/>
    <s v="0201 - PRESIDENCIA DE LA REPÚBLICA"/>
    <s v="0010 - CONSEJO NACIONAL DE LA PERSONA ENVEJECIENTE"/>
    <s v="4 - SERVICIOS SOCIALES"/>
    <s v="4.5 - Protección social"/>
    <s v="4.5.10 - Asistencia social"/>
    <s v="2.6 - BIENES MUEBLES, INMUEBLES E INTANGIBLES"/>
    <s v="2.6.6 - EQUIPOS DE DEFENSA Y SEGURIDAD"/>
    <s v="N"/>
    <s v="00 - N/A"/>
    <s v="10 - FONDO GENERAL"/>
    <s v="99 - MULTIPROVINCIAL"/>
    <s v="(en blanco)"/>
    <n v="100000"/>
    <n v="51802"/>
  </r>
  <r>
    <s v="2026"/>
    <x v="0"/>
    <x v="0"/>
    <x v="1"/>
    <x v="7"/>
    <s v="2 - Poder Ejecutivo"/>
    <s v="0201 - PRESIDENCIA DE LA REPÚBLICA"/>
    <s v="0010 - CONSEJO NACIONAL DE LA PERSONA ENVEJECIENTE"/>
    <s v="4 - SERVICIOS SOCIALES"/>
    <s v="4.5 - Protección social"/>
    <s v="4.5.10 - Asistencia social"/>
    <s v="2.7 - OBRAS"/>
    <s v="2.7.1 - OBRAS EN EDIFICACIONES"/>
    <s v="N"/>
    <s v="00 - N/A"/>
    <s v="10 - FONDO GENERAL"/>
    <s v="99 - MULTIPROVINCIAL"/>
    <s v="(en blanco)"/>
    <n v="600000"/>
    <n v="265500"/>
  </r>
  <r>
    <s v="2026"/>
    <x v="0"/>
    <x v="0"/>
    <x v="1"/>
    <x v="7"/>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6 - BIENES MUEBLES, INMUEBLES E INTANGIBLES"/>
    <s v="2.6.1 - MOBILIARIO Y EQUIPO"/>
    <s v="N"/>
    <s v="00 - N/A"/>
    <s v="10 - FONDO GENERAL"/>
    <s v="99 - MULTIPROVINCIAL"/>
    <s v="(en blanco)"/>
    <n v="100000"/>
    <n v="20953.66"/>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768385"/>
    <n v="786666.5"/>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98268.32"/>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2200000"/>
    <n v="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72000"/>
    <n v="169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230213.28"/>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7 - OBRAS"/>
    <s v="2.7.1 - OBRAS EN EDIFICACIONES"/>
    <s v="N"/>
    <s v="00 - N/A"/>
    <s v="10 - FONDO GENERAL"/>
    <s v="99 - MULTIPROVINCIAL"/>
    <s v="(en blanco)"/>
    <n v="5400000"/>
    <n v="2338498.2199999997"/>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0000"/>
    <n v="51920"/>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0000"/>
    <n v="89916"/>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874000"/>
    <n v="42921.32"/>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64999.99"/>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6 - EQUIPOS DE DEFENSA Y SEGURIDAD"/>
    <s v="N"/>
    <s v="00 - N/A"/>
    <s v="10 - FONDO GENERAL"/>
    <s v="99 - MULTIPROVINCIAL"/>
    <s v="(en blanco)"/>
    <n v="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8 - BIENES INTANGIBLES"/>
    <s v="N"/>
    <s v="00 - N/A"/>
    <s v="10 - FONDO GENERAL"/>
    <s v="99 - MULTIPROVINCIAL"/>
    <s v="(en blanco)"/>
    <n v="0"/>
    <n v="0"/>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10 - FONDO GENERAL"/>
    <s v="99 - MULTIPROVINCIAL"/>
    <s v="(en blanco)"/>
    <n v="3284536"/>
    <n v="1531433.33"/>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50 - CRÉDITO INTERNO"/>
    <s v="99 - MULTIPROVINCIAL"/>
    <s v="(en blanco)"/>
    <n v="0"/>
    <n v="169433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2 - MOBILIARIO Y EQUIPO DE AUDIO, AUDIOVISUAL, RECREATIVO Y EDUCACIONAL"/>
    <s v="N"/>
    <s v="00 - N/A"/>
    <s v="10 - FONDO GENERAL"/>
    <s v="99 - MULTIPROVINCIAL"/>
    <s v="(en blanco)"/>
    <n v="58400"/>
    <n v="12437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3 - EQUIPO E INSTRUMENTAL, CIENTÍFICO Y LABORATORIO"/>
    <s v="N"/>
    <s v="00 - N/A"/>
    <s v="10 - FONDO GENERAL"/>
    <s v="99 - MULTIPROVINCIAL"/>
    <s v="(en blanco)"/>
    <n v="0"/>
    <n v="244818.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10 - FONDO GENERAL"/>
    <s v="99 - MULTIPROVINCIAL"/>
    <s v="(en blanco)"/>
    <n v="29000"/>
    <n v="370800.0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50 - CRÉDITO INTERNO"/>
    <s v="99 - MULTIPROVINCIAL"/>
    <s v="(en blanco)"/>
    <n v="0"/>
    <n v="497812.5"/>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7 - ACTIVOS BIOLÓGICOS"/>
    <s v="N"/>
    <s v="00 - N/A"/>
    <s v="10 - FONDO GENERAL"/>
    <s v="99 - MULTIPROVINCIAL"/>
    <s v="(en blanco)"/>
    <n v="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1 - MOBILIARIO Y EQUIPO"/>
    <s v="N"/>
    <s v="00 - N/A"/>
    <s v="10 - FONDO GENERAL"/>
    <s v="99 - MULTIPROVINCIAL"/>
    <s v="(en blanco)"/>
    <n v="1200000"/>
    <n v="56640"/>
  </r>
  <r>
    <s v="2026"/>
    <x v="0"/>
    <x v="0"/>
    <x v="1"/>
    <x v="7"/>
    <s v="2 - Poder Ejecutivo"/>
    <s v="0201 - PRESIDENCIA DE LA REPÚBLICA"/>
    <s v="0016 - DIRECCION GENERAL DE DESARROLLO FRONTERIZO"/>
    <s v="4 - SERVICIOS SOCIALES"/>
    <s v="4.5 - Protección social"/>
    <s v="4.5.10 - Asistencia social"/>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4 - VEHÍCULOS Y EQUIPO DE TRANSPORTE, TRACCIÓN Y ELEVACIÓN"/>
    <s v="N"/>
    <s v="00 - N/A"/>
    <s v="10 - FONDO GENERAL"/>
    <s v="99 - MULTIPROVINCIAL"/>
    <s v="(en blanco)"/>
    <n v="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5 - MAQUINARIA, OTROS EQUIPOS Y HERRAMIENTAS"/>
    <s v="N"/>
    <s v="00 - N/A"/>
    <s v="10 - FONDO GENERAL"/>
    <s v="99 - MULTIPROVINCIAL"/>
    <s v="(en blanco)"/>
    <n v="300000"/>
    <n v="6199.72"/>
  </r>
  <r>
    <s v="2026"/>
    <x v="0"/>
    <x v="0"/>
    <x v="1"/>
    <x v="7"/>
    <s v="2 - Poder Ejecutivo"/>
    <s v="0201 - PRESIDENCIA DE LA REPÚBLICA"/>
    <s v="0016 - DIRECCION GENERAL DE DESARROLLO FRONTERIZO"/>
    <s v="4 - SERVICIOS SOCIALES"/>
    <s v="4.5 - Protección social"/>
    <s v="4.5.10 - Asistencia social"/>
    <s v="2.6 - BIENES MUEBLES, INMUEBLES E INTANGIBLES"/>
    <s v="2.6.6 - EQUIPOS DE DEFENSA Y SEGURIDAD"/>
    <s v="N"/>
    <s v="00 - N/A"/>
    <s v="10 - FONDO GENERAL"/>
    <s v="99 - MULTIPROVINCIAL"/>
    <s v="(en blanco)"/>
    <n v="1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7 - ACTIVOS BIOLÓGICOS"/>
    <s v="N"/>
    <s v="00 - N/A"/>
    <s v="10 - FONDO GENERAL"/>
    <s v="99 - MULTIPROVINCIAL"/>
    <s v="(en blanco)"/>
    <n v="2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0"/>
  </r>
  <r>
    <s v="2026"/>
    <x v="0"/>
    <x v="0"/>
    <x v="1"/>
    <x v="7"/>
    <s v="2 - Poder Ejecutivo"/>
    <s v="0201 - PRESIDENCIA DE LA REPÚBLICA"/>
    <s v="0016 - DIRECCION GENERAL DE DESARROLLO FRONTERIZO"/>
    <s v="4 - SERVICIOS SOCIALES"/>
    <s v="4.5 - Protección social"/>
    <s v="4.5.10 - Asistencia social"/>
    <s v="2.7 - OBRAS"/>
    <s v="2.7.1 - OBRAS EN EDIFICACIONES"/>
    <s v="N"/>
    <s v="00 - N/A"/>
    <s v="10 - FONDO GENERAL"/>
    <s v="99 - MULTIPROVINCIAL"/>
    <s v="(en blanco)"/>
    <n v="100000"/>
    <n v="32593429.759999998"/>
  </r>
  <r>
    <s v="2026"/>
    <x v="0"/>
    <x v="0"/>
    <x v="1"/>
    <x v="7"/>
    <s v="2 - Poder Ejecutivo"/>
    <s v="0201 - PRESIDENCIA DE LA REPÚBLICA"/>
    <s v="0017 - DIRECCIÓN DE DESARROLLO SOCIAL SUPÉRATE"/>
    <s v="4 - SERVICIOS SOCIALES"/>
    <s v="4.4 - Educación"/>
    <s v="4.4.07 - Educación vocacional"/>
    <s v="2.7 - OBRAS"/>
    <s v="2.7.1 - OBRAS EN EDIFICACIONES"/>
    <s v="S"/>
    <s v="01 - CONSTRUCCIÓN CENTRO DE DESARROLLO DE CAPACIDADES EN COMENDADOR,  PROVINCIA ELÍAS PIÑA"/>
    <s v="70 - DONACION EXTERNA"/>
    <s v="07 - ELIAS PINA"/>
    <n v="14224"/>
    <n v="15299574"/>
    <n v="0"/>
  </r>
  <r>
    <s v="2026"/>
    <x v="0"/>
    <x v="0"/>
    <x v="1"/>
    <x v="7"/>
    <s v="2 - Poder Ejecutivo"/>
    <s v="0201 - PRESIDENCIA DE LA REPÚBLICA"/>
    <s v="0017 - DIRECCIÓN DE DESARROLLO SOCIAL SUPÉRATE"/>
    <s v="4 - SERVICIOS SOCIALES"/>
    <s v="4.5 - Protección social"/>
    <s v="4.5.10 - Asistencia social"/>
    <s v="2.6 - BIENES MUEBLES, INMUEBLES E INTANGIBLES"/>
    <s v="2.6.1 - MOBILIARIO Y EQUIPO"/>
    <s v="N"/>
    <s v="00 - N/A"/>
    <s v="10 - FONDO GENERAL"/>
    <s v="99 - MULTIPROVINCIAL"/>
    <s v="(en blanco)"/>
    <n v="26197474"/>
    <n v="0"/>
  </r>
  <r>
    <s v="2026"/>
    <x v="0"/>
    <x v="0"/>
    <x v="1"/>
    <x v="7"/>
    <s v="2 - Poder Ejecutivo"/>
    <s v="0201 - PRESIDENCIA DE LA REPÚBLICA"/>
    <s v="0017 - DIRECCIÓN DE DESARROLLO SOCIAL SUPÉRATE"/>
    <s v="4 - SERVICIOS SOCIALES"/>
    <s v="4.5 - Protección social"/>
    <s v="4.5.10 - Asistencia social"/>
    <s v="2.6 - BIENES MUEBLES, INMUEBLES E INTANGIBLES"/>
    <s v="2.6.2 - MOBILIARIO Y EQUIPO DE AUDIO, AUDIOVISUAL, RECREATIVO Y EDUCACIONAL"/>
    <s v="N"/>
    <s v="00 - N/A"/>
    <s v="10 - FONDO GENERAL"/>
    <s v="99 - MULTIPROVINCIAL"/>
    <s v="(en blanco)"/>
    <n v="199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3 - EQUIPO E INSTRUMENTAL, CIENTÍFICO Y LABORATORIO"/>
    <s v="N"/>
    <s v="00 - N/A"/>
    <s v="10 - FONDO GENERAL"/>
    <s v="99 - MULTIPROVINCIAL"/>
    <s v="(en blanco)"/>
    <n v="7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4 - VEHÍCULOS Y EQUIPO DE TRANSPORTE, TRACCIÓN Y ELEVACIÓN"/>
    <s v="N"/>
    <s v="00 - N/A"/>
    <s v="10 - FONDO GENERAL"/>
    <s v="99 - MULTIPROVINCIAL"/>
    <s v="(en blanco)"/>
    <n v="56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5 - MAQUINARIA, OTROS EQUIPOS Y HERRAMIENTAS"/>
    <s v="N"/>
    <s v="00 - N/A"/>
    <s v="10 - FONDO GENERAL"/>
    <s v="99 - MULTIPROVINCIAL"/>
    <s v="(en blanco)"/>
    <n v="5930000"/>
    <n v="218536.52"/>
  </r>
  <r>
    <s v="2026"/>
    <x v="0"/>
    <x v="0"/>
    <x v="1"/>
    <x v="7"/>
    <s v="2 - Poder Ejecutivo"/>
    <s v="0201 - PRESIDENCIA DE LA REPÚBLICA"/>
    <s v="0017 - DIRECCIÓN DE DESARROLLO SOCIAL SUPÉRATE"/>
    <s v="4 - SERVICIOS SOCIALES"/>
    <s v="4.5 - Protección social"/>
    <s v="4.5.10 - Asistencia social"/>
    <s v="2.6 - BIENES MUEBLES, INMUEBLES E INTANGIBLES"/>
    <s v="2.6.6 - EQUIPOS DE DEFENSA Y SEGURIDAD"/>
    <s v="N"/>
    <s v="00 - N/A"/>
    <s v="10 - FONDO GENERAL"/>
    <s v="99 - MULTIPROVINCIAL"/>
    <s v="(en blanco)"/>
    <n v="165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7 - ACTIVOS BIOLÓGICOS"/>
    <s v="N"/>
    <s v="00 - N/A"/>
    <s v="10 - FONDO GENERAL"/>
    <s v="99 - MULTIPROVINCIAL"/>
    <s v="(en blanco)"/>
    <n v="1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8 - BIENES INTANGIBLES"/>
    <s v="N"/>
    <s v="00 - N/A"/>
    <s v="10 - FONDO GENERAL"/>
    <s v="99 - MULTIPROVINCIAL"/>
    <s v="(en blanco)"/>
    <n v="267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00000"/>
    <n v="0"/>
  </r>
  <r>
    <s v="2026"/>
    <x v="0"/>
    <x v="0"/>
    <x v="1"/>
    <x v="7"/>
    <s v="2 - Poder Ejecutivo"/>
    <s v="0201 - PRESIDENCIA DE LA REPÚBLICA"/>
    <s v="0017 - DIRECCIÓN DE DESARROLLO SOCIAL SUPÉRATE"/>
    <s v="4 - SERVICIOS SOCIALES"/>
    <s v="4.5 - Protección social"/>
    <s v="4.5.10 - Asistencia social"/>
    <s v="2.7 - OBRAS"/>
    <s v="2.7.1 - OBRAS EN EDIFICACIONES"/>
    <s v="N"/>
    <s v="00 - N/A"/>
    <s v="10 - FONDO GENERAL"/>
    <s v="99 - MULTIPROVINCIAL"/>
    <s v="(en blanco)"/>
    <n v="1500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1 - MOBILIARIO Y EQUIPO"/>
    <s v="S"/>
    <s v="00 - N/A"/>
    <s v="60 - CREDITO EXTERNO"/>
    <s v="99 - MULTIPROVINCIAL"/>
    <s v="(en blanco)"/>
    <n v="4500000"/>
    <n v="3796858.8600000003"/>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2 - MOBILIARIO Y EQUIPO DE AUDIO, AUDIOVISUAL, RECREATIVO Y EDUCACIONAL"/>
    <s v="S"/>
    <s v="00 - N/A"/>
    <s v="60 - CREDITO EXTERNO"/>
    <s v="99 - MULTIPROVINCIAL"/>
    <s v="(en blanco)"/>
    <n v="85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4 - VEHÍCULOS Y EQUIPO DE TRANSPORTE, TRACCIÓN Y ELEVACIÓN"/>
    <s v="S"/>
    <s v="00 - N/A"/>
    <s v="60 - CREDITO EXTERNO"/>
    <s v="99 - MULTIPROVINCIAL"/>
    <s v="(en blanco)"/>
    <n v="150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5 - MAQUINARIA, OTROS EQUIPOS Y HERRAMIENTAS"/>
    <s v="S"/>
    <s v="00 - N/A"/>
    <s v="60 - CREDITO EXTERNO"/>
    <s v="99 - MULTIPROVINCIAL"/>
    <s v="(en blanco)"/>
    <n v="0"/>
    <n v="442698.23999999999"/>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6 - EQUIPOS DE DEFENSA Y SEGURIDAD"/>
    <s v="S"/>
    <s v="00 - N/A"/>
    <s v="60 - CREDITO EXTERNO"/>
    <s v="99 - MULTIPROVINCIAL"/>
    <s v="(en blanco)"/>
    <n v="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9 - EDIFICIOS, ESTRUCTURAS, TIERRAS, TERRENOS Y OBJETOS DE VALOR"/>
    <s v="S"/>
    <s v="00 - N/A"/>
    <s v="60 - CREDITO EXTERNO"/>
    <s v="99 - MULTIPROVINCIAL"/>
    <s v="(en blanco)"/>
    <n v="2763380"/>
    <n v="0"/>
  </r>
  <r>
    <s v="2026"/>
    <x v="0"/>
    <x v="0"/>
    <x v="1"/>
    <x v="7"/>
    <s v="2 - Poder Ejecutivo"/>
    <s v="0201 - PRESIDENCIA DE LA REPÚBLICA"/>
    <s v="0017 - DIRECCIÓN DE DESARROLLO SOCIAL SUPÉRATE"/>
    <s v="4 - SERVICIOS SOCIALES"/>
    <s v="4.5 - Protección social"/>
    <s v="4.5.99 - Planificación, gestión y supervisión de la protección social"/>
    <s v="2.7 - OBRAS"/>
    <s v="2.7.1 - OBRAS EN EDIFICACIONES"/>
    <s v="S"/>
    <s v="00 - N/A"/>
    <s v="60 - CREDITO EXTERNO"/>
    <s v="99 - MULTIPROVINCIAL"/>
    <s v="(en blanco)"/>
    <n v="158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1 - MOBILIARIO Y EQUIPO"/>
    <s v="N"/>
    <s v="00 - N/A"/>
    <s v="10 - FONDO GENERAL"/>
    <s v="99 - MULTIPROVINCIAL"/>
    <s v="(en blanco)"/>
    <n v="2631103"/>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4 - VEHÍCULOS Y EQUIPO DE TRANSPORTE, TRACCIÓN Y ELEVACIÓN"/>
    <s v="N"/>
    <s v="00 - N/A"/>
    <s v="10 - FONDO GENERAL"/>
    <s v="99 - MULTIPROVINCIAL"/>
    <s v="(en blanco)"/>
    <n v="7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5 - MAQUINARIA, OTROS EQUIPOS Y HERRAMIENTAS"/>
    <s v="N"/>
    <s v="00 - N/A"/>
    <s v="10 - FONDO GENERAL"/>
    <s v="99 - MULTIPROVINCIAL"/>
    <s v="(en blanco)"/>
    <n v="100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1 - MOBILIARIO Y EQUIPO"/>
    <s v="N"/>
    <s v="00 - N/A"/>
    <s v="10 - FONDO GENERAL"/>
    <s v="99 - MULTIPROVINCIAL"/>
    <s v="(en blanco)"/>
    <n v="350000"/>
    <n v="35999.99"/>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1970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10 - FONDO GENERAL"/>
    <s v="99 - MULTIPROVINCIAL"/>
    <s v="(en blanco)"/>
    <n v="717840244"/>
    <n v="103419643.97999999"/>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20 - FONDOS CON DESTINO ESPECÍFICO"/>
    <s v="99 - MULTIPROVINCIAL"/>
    <s v="(en blanco)"/>
    <n v="32640019"/>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50 - CRÉDITO INTERNO"/>
    <s v="99 - MULTIPROVINCIAL"/>
    <s v="(en blanco)"/>
    <n v="0"/>
    <n v="140678054.1000000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10 - FONDO GENERAL"/>
    <s v="99 - MULTIPROVINCIAL"/>
    <s v="(en blanco)"/>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20 - FONDOS CON DESTINO ESPECÍFICO"/>
    <s v="99 - MULTIPROVINCIAL"/>
    <s v="(en blanco)"/>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50 - CRÉDITO INTERNO"/>
    <s v="99 - MULTIPROVINCIAL"/>
    <s v="(en blanco)"/>
    <n v="0"/>
    <n v="21510107.899999999"/>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3 - EQUIPO E INSTRUMENTAL, CIENTÍFICO Y LABORATORIO"/>
    <s v="N"/>
    <s v="00 - N/A"/>
    <s v="10 - FONDO GENERAL"/>
    <s v="99 - MULTIPROVINCIAL"/>
    <s v="(en blanco)"/>
    <n v="0"/>
    <n v="269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10 - FONDO GENERAL"/>
    <s v="99 - MULTIPROVINCIAL"/>
    <s v="(en blanco)"/>
    <n v="0"/>
    <n v="97598.5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20 - FONDOS CON DESTINO ESPECÍFICO"/>
    <s v="99 - MULTIPROVINCIAL"/>
    <s v="(en blanco)"/>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10 - FONDO GENERAL"/>
    <s v="99 - MULTIPROVINCIAL"/>
    <s v="(en blanco)"/>
    <n v="0"/>
    <n v="3269905.46"/>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20 - FONDOS CON DESTINO ESPECÍFICO"/>
    <s v="99 - MULTIPROVINCIAL"/>
    <s v="(en blanco)"/>
    <n v="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50 - CRÉDITO INTERNO"/>
    <s v="99 - MULTIPROVINCIAL"/>
    <s v="(en blanco)"/>
    <n v="0"/>
    <n v="6299996.40000000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6 - EQUIPOS DE DEFENSA Y SEGURIDAD"/>
    <s v="N"/>
    <s v="00 - N/A"/>
    <s v="10 - FONDO GENERAL"/>
    <s v="99 - MULTIPROVINCIAL"/>
    <s v="(en blanco)"/>
    <n v="0"/>
    <n v="0"/>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10 - FONDO GENERAL"/>
    <s v="99 - MULTIPROVINCIAL"/>
    <s v="(en blanco)"/>
    <n v="4000000"/>
    <n v="4219684.38"/>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20 - FONDOS CON DESTINO ESPECÍFICO"/>
    <s v="99 - MULTIPROVINCIAL"/>
    <s v="(en blanco)"/>
    <n v="36546535"/>
    <n v="0"/>
  </r>
  <r>
    <s v="2026"/>
    <x v="0"/>
    <x v="0"/>
    <x v="1"/>
    <x v="7"/>
    <s v="2 - Poder Ejecutivo"/>
    <s v="0201 - PRESIDENCIA DE LA REPÚBLICA"/>
    <s v="0024 - AUTORIDAD NACIONAL DE ASUNTOS MARÍTIMOS (ANAMAR)"/>
    <s v="3 - PROTECCIÓN DEL MEDIO AMBIENTE"/>
    <s v="3.2 - Protección de la biodiversidad y ordenación de desechos"/>
    <s v="3.2.11 - Uso sostenible"/>
    <s v="2.6 - BIENES MUEBLES, INMUEBLES E INTANGIBLES"/>
    <s v="2.6.1 - MOBILIARIO Y EQUIPO"/>
    <s v="N"/>
    <s v="00 - N/A"/>
    <s v="10 - FONDO GENERAL"/>
    <s v="99 - MULTIPROVINCIAL"/>
    <s v="(en blanco)"/>
    <n v="275000"/>
    <n v="8596.0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7830000"/>
    <n v="1686517.4700000002"/>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40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5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600000"/>
    <n v="1502200.01"/>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00000"/>
    <n v="101743.4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0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624730"/>
    <n v="413589.84"/>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84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9000"/>
    <n v="94122.7"/>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6500"/>
    <n v="3835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0548700"/>
    <n v="546940.45000000007"/>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664500"/>
    <n v="130744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24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28380"/>
    <n v="1735445.49"/>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0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7258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86305"/>
    <n v="5034009.58"/>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770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
    <n v="250000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131500"/>
    <n v="789564.19"/>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740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323500"/>
    <n v="37632.000000000007"/>
  </r>
  <r>
    <s v="2026"/>
    <x v="0"/>
    <x v="0"/>
    <x v="1"/>
    <x v="7"/>
    <s v="2 - Poder Ejecutivo"/>
    <s v="0201 - PRESIDENCIA DE LA REPÚBLICA"/>
    <s v="0033 - ECO5RD"/>
    <s v="1 - SERVICIOS  GENERALES"/>
    <s v="1.1 - Administración general"/>
    <s v="1.1.02 - Gestión administrativa, financiera, fiscal, económica y planificación"/>
    <s v="2.7 - OBRAS"/>
    <s v="2.7.1 - OBRAS EN EDIFICACIONES"/>
    <s v="N"/>
    <s v="00 - N/A"/>
    <s v="10 - FONDO GENERAL"/>
    <s v="99 - MULTIPROVINCIAL"/>
    <s v="(en blanco)"/>
    <n v="13583481"/>
    <n v="1616079.83"/>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05 - CONSTRUCCIÓN DE INFRAESTRUCTURAS PARA LA DISPOSICIÓN FINAL DE RESIDUOS SÓLIDOS EN SAMANÁ, PROVINCIA SAMANÁ"/>
    <s v="10 - FONDO GENERAL"/>
    <s v="20 - SAMANA"/>
    <n v="14617"/>
    <n v="41292"/>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13 - CONSTRUCCIÓN CENTRO DE MANTENIMIENTO Y OPERACIONES LOGÍSTICAS PARA EQUIPOS PESADOS DE ECO5RD EN LOS ALCARRIZOS, PROVINCIA SANTO DOMINGO"/>
    <s v="10 - FONDO GENERAL"/>
    <s v="32 - SANTO DOMINGO"/>
    <n v="16946"/>
    <n v="20814288"/>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5 - MAQUINARIA, OTROS EQUIPOS Y HERRAMIENTAS"/>
    <s v="S"/>
    <s v="17 - CONSTRUCCIÓN DE RELLENO SANITARIO PARA LA DISPOSICIÒN FINAL DE RESIDUOS SÒLIDOS EN EL MUNICIPIO SAN IGNACIO DE SABANETA, PROVINCIA SANTIAGO RODRÌGUEZ"/>
    <s v="10 - FONDO GENERAL"/>
    <s v="26 - SANTIAGO RODRIGUEZ"/>
    <n v="17214"/>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4 - CONSTRUCCIÓN DE INFRAESTRUCTURA PARA LA DISPOSICIÓN FINAL DE RESIDUOS SÓLIDOS EN NAGUA, PROVINCIA MARIA TRINIDAD SANCHEZ"/>
    <s v="10 - FONDO GENERAL"/>
    <s v="14 - MARIA TRINIDAD SANCHEZ"/>
    <n v="14609"/>
    <n v="695784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5 - CONSTRUCCIÓN DE INFRAESTRUCTURAS PARA LA DISPOSICIÓN FINAL DE RESIDUOS SÓLIDOS EN SAMANÁ, PROVINCIA SAMANÁ"/>
    <s v="10 - FONDO GENERAL"/>
    <s v="20 - SAMANA"/>
    <n v="14617"/>
    <n v="9310085"/>
    <n v="10544519.34"/>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2 - CONSTRUCCIÓN DE RELLENO SANITARIO EN EL MUNICIPIO BONAO, PROVINCIA MONSEÑOR NOUEL"/>
    <s v="10 - FONDO GENERAL"/>
    <s v="28 - MONSENOR NOUEL"/>
    <n v="16804"/>
    <n v="161617278"/>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3 - CONSTRUCCIÓN CENTRO DE MANTENIMIENTO Y OPERACIONES LOGÍSTICAS PARA EQUIPOS PESADOS DE ECO5RD EN LOS ALCARRIZOS, PROVINCIA SANTO DOMINGO"/>
    <s v="10 - FONDO GENERAL"/>
    <s v="32 - SANTO DOMINGO"/>
    <n v="16946"/>
    <n v="217912517"/>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4 - CONSTRUCCIÓN DE ESTACIÒN DE TRANSFERENCIA DE RESIDUOS SOLIDOS EN EL MUNICIPIO DE MAO, PROVINCIA VALVERDE."/>
    <s v="10 - FONDO GENERAL"/>
    <s v="99 - MULTIPROVINCIAL"/>
    <n v="17099"/>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5 - CONSTRUCCIÓN DE ESTACIÒN DE TRANSFERENCIA DE RESIDUOS SÒLIDOS PARA LOS DISTRITOS MUNICIPALES HATO DEL YAQUE Y LA CANELA ,PROVINCIA SANTIAGO"/>
    <s v="10 - FONDO GENERAL"/>
    <s v="25 - SANTIAGO"/>
    <n v="17128"/>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6 - CONSTRUCCIÓN  DE ESTACIÓN DE TRANSFERENCIA DE RESIDUOS SÓLIDOS EN EL MUNICIPIO DE GUAYUBIN, PROVINCIA MONTE CRISTI"/>
    <s v="10 - FONDO GENERAL"/>
    <s v="15 - MONTE CRISTI"/>
    <n v="17163"/>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7 - CONSTRUCCIÓN DE RELLENO SANITARIO PARA LA DISPOSICIÒN FINAL DE RESIDUOS SÒLIDOS EN EL MUNICIPIO SAN IGNACIO DE SABANETA, PROVINCIA SANTIAGO RODRÌGUEZ"/>
    <s v="10 - FONDO GENERAL"/>
    <s v="26 - SANTIAGO RODRIGUEZ"/>
    <n v="17214"/>
    <n v="0"/>
    <n v="0"/>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0"/>
    <n v="839906.9"/>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98023.66"/>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0"/>
    <n v="3200000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3555194"/>
    <n v="11329580.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51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262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7200000"/>
    <n v="12477061.2999999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00000"/>
    <n v="6662261.7000000002"/>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7 - OBRAS"/>
    <s v="2.7.1 - OBRAS EN EDIFICACIONES"/>
    <s v="N"/>
    <s v="00 - N/A"/>
    <s v="10 - FONDO GENERAL"/>
    <s v="99 - MULTIPROVINCIAL"/>
    <s v="(en blanco)"/>
    <n v="10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2 - AZUA"/>
    <s v="(en blanco)"/>
    <n v="2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4 - BARAHONA"/>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5 - DAJABON"/>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7 - ELIAS PINA"/>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9 - ESPAILLAT"/>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0 - INDEPENDENCIA"/>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1 - LA ALTAGRACIA"/>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4 - MARIA TRINIDAD SANCHEZ"/>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8 - PUERTO PLATA"/>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1 - SAN CRISTOBAL"/>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2 - SAN JUAN"/>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5 - SANTIAGO"/>
    <s v="(en blanco)"/>
    <n v="3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6 - SANTIAGO RODRIGUEZ"/>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9 - MONTE PLATA"/>
    <s v="(en blanco)"/>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0 - HATO MAYOR"/>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2 - SANTO DOMINGO"/>
    <s v="(en blanco)"/>
    <n v="5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99 - MULTIPROVINCIAL"/>
    <s v="(en blanco)"/>
    <n v="51463666"/>
    <n v="6398792.46"/>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02 - AZUA"/>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077430"/>
    <n v="167287.67000000001"/>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3951779"/>
    <n v="2833856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061850"/>
    <n v="2978480.7800000003"/>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6 - EQUIPOS DE DEFENSA Y SEGURIDAD"/>
    <s v="N"/>
    <s v="00 - N/A"/>
    <s v="10 - FONDO GENERAL"/>
    <s v="99 - MULTIPROVINCIAL"/>
    <s v="(en blanco)"/>
    <n v="2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06 - DUARTE"/>
    <s v="(en blanco)"/>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99 - MULTIPROVINCIAL"/>
    <s v="(en blanco)"/>
    <n v="300000"/>
    <n v="263942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9 - EDIFICIOS, ESTRUCTURAS, TIERRAS, TERRENOS Y OBJETOS DE VALOR"/>
    <s v="N"/>
    <s v="00 - N/A"/>
    <s v="10 - FONDO GENERAL"/>
    <s v="99 - MULTIPROVINCIAL"/>
    <s v="(en blanco)"/>
    <n v="0"/>
    <n v="0"/>
  </r>
  <r>
    <s v="2026"/>
    <x v="0"/>
    <x v="0"/>
    <x v="1"/>
    <x v="7"/>
    <s v="2 - Poder Ejecutivo"/>
    <s v="0202 - MINISTERIO DE  INTERIOR Y POLICÍA"/>
    <s v="0001 - MINISTERIO DE INTERIOR Y POLICIA"/>
    <s v="1 - SERVICIOS  GENERALES"/>
    <s v="1.4 - Justicia, orden público y seguridad"/>
    <s v="1.4.01 - Servicios de seguridad interior"/>
    <s v="2.7 - OBRAS"/>
    <s v="2.7.1 - OBRAS EN EDIFICACIONES"/>
    <s v="N"/>
    <s v="00 - N/A"/>
    <s v="10 - FONDO GENERAL"/>
    <s v="99 - MULTIPROVINCIAL"/>
    <s v="(en blanco)"/>
    <n v="100000"/>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1 - MOBILIARIO Y EQUIPO"/>
    <s v="N"/>
    <s v="00 - N/A"/>
    <s v="10 - FONDO GENERAL"/>
    <s v="99 - MULTIPROVINCIAL"/>
    <s v="(en blanco)"/>
    <n v="6875000"/>
    <n v="81878.61"/>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24426"/>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100000"/>
    <n v="610000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5 - MAQUINARIA, OTROS EQUIPOS Y HERRAMIENTAS"/>
    <s v="N"/>
    <s v="00 - N/A"/>
    <s v="10 - FONDO GENERAL"/>
    <s v="99 - MULTIPROVINCIAL"/>
    <s v="(en blanco)"/>
    <n v="100000"/>
    <n v="0"/>
  </r>
  <r>
    <s v="2026"/>
    <x v="0"/>
    <x v="0"/>
    <x v="1"/>
    <x v="7"/>
    <s v="2 - Poder Ejecutivo"/>
    <s v="0202 - MINISTERIO DE  INTERIOR Y POLICÍA"/>
    <s v="0001 - MINISTERIO DE INTERIOR Y POLICIA"/>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10 - FONDO GENERAL"/>
    <s v="99 - MULTIPROVINCIAL"/>
    <s v="(en blanco)"/>
    <n v="89949550"/>
    <n v="16114304.529999999"/>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20 - FONDOS CON DESTINO ESPECÍFICO"/>
    <s v="99 - MULTIPROVINCIAL"/>
    <s v="(en blanco)"/>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70057562"/>
    <n v="271053631.76999998"/>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20 - FONDOS CON DESTINO ESPECÍFICO"/>
    <s v="99 - MULTIPROVINCIAL"/>
    <s v="(en blanco)"/>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3 - EQUIPO E INSTRUMENTAL, CIENTÍFICO Y LABORATORIO"/>
    <s v="N"/>
    <s v="00 - N/A"/>
    <s v="10 - FONDO GENERAL"/>
    <s v="99 - MULTIPROVINCIAL"/>
    <s v="(en blanco)"/>
    <n v="1720930"/>
    <n v="25912.799999999999"/>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12108980"/>
    <n v="131599275"/>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9741605"/>
    <n v="536015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6 - EQUIPOS DE DEFENSA Y SEGURIDAD"/>
    <s v="N"/>
    <s v="00 - N/A"/>
    <s v="10 - FONDO GENERAL"/>
    <s v="99 - MULTIPROVINCIAL"/>
    <s v="(en blanco)"/>
    <n v="1427034365"/>
    <n v="626719594.85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10 - FONDO GENERAL"/>
    <s v="99 - MULTIPROVINCIAL"/>
    <s v="(en blanco)"/>
    <n v="0"/>
    <n v="152020099.1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20 - FONDOS CON DESTINO ESPECÍFICO"/>
    <s v="99 - MULTIPROVINCIAL"/>
    <s v="(en blanco)"/>
    <n v="45133688"/>
    <n v="153235608.91999996"/>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2 - MOBILIARIO Y EQUIPO DE AUDIO, AUDIOVISUAL, RECREATIVO Y EDUCACIONAL"/>
    <s v="N"/>
    <s v="00 - N/A"/>
    <s v="20 - FONDOS CON DESTINO ESPECÍFICO"/>
    <s v="99 - MULTIPROVINCIAL"/>
    <s v="(en blanco)"/>
    <n v="1216841"/>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3 - EQUIPO E INSTRUMENTAL, CIENTÍFICO Y LABORATORIO"/>
    <s v="N"/>
    <s v="00 - N/A"/>
    <s v="20 - FONDOS CON DESTINO ESPECÍFICO"/>
    <s v="99 - MULTIPROVINCIAL"/>
    <s v="(en blanco)"/>
    <n v="0"/>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0"/>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20 - FONDOS CON DESTINO ESPECÍFICO"/>
    <s v="99 - MULTIPROVINCIAL"/>
    <s v="(en blanco)"/>
    <n v="100229"/>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5 - MAQUINARIA, OTROS EQUIPOS Y HERRAMIENTAS"/>
    <s v="N"/>
    <s v="00 - N/A"/>
    <s v="20 - FONDOS CON DESTINO ESPECÍFICO"/>
    <s v="99 - MULTIPROVINCIAL"/>
    <s v="(en blanco)"/>
    <n v="87432"/>
    <n v="2373771.61"/>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6 - EQUIPOS DE DEFENSA Y SEGURIDAD"/>
    <s v="N"/>
    <s v="00 - N/A"/>
    <s v="20 - FONDOS CON DESTINO ESPECÍFICO"/>
    <s v="99 - MULTIPROVINCIAL"/>
    <s v="(en blanco)"/>
    <n v="12991889"/>
    <n v="19881873.170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8 - BIENES INTANGIBLES"/>
    <s v="N"/>
    <s v="00 - N/A"/>
    <s v="20 - FONDOS CON DESTINO ESPECÍFICO"/>
    <s v="99 - MULTIPROVINCIAL"/>
    <s v="(en blanco)"/>
    <n v="0"/>
    <n v="5757504.5300000003"/>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10 - FONDO GENERAL"/>
    <s v="99 - MULTIPROVINCIAL"/>
    <s v="(en blanco)"/>
    <n v="0"/>
    <n v="0"/>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20 - FONDOS CON DESTINO ESPECÍFICO"/>
    <s v="99 - MULTIPROVINCIAL"/>
    <s v="(en blanco)"/>
    <n v="0"/>
    <n v="21539131.039999999"/>
  </r>
  <r>
    <s v="2026"/>
    <x v="0"/>
    <x v="0"/>
    <x v="1"/>
    <x v="7"/>
    <s v="2 - Poder Ejecutivo"/>
    <s v="0202 - MINISTERIO DE  INTERIOR Y POLICÍA"/>
    <s v="0002 - INSTITUTO POLICIAL DE EDUCACION SUPERIOR"/>
    <s v="4 - SERVICIOS SOCIALES"/>
    <s v="4.4 - Educación"/>
    <s v="4.4.04 - Educación superior"/>
    <s v="2.6 - BIENES MUEBLES, INMUEBLES E INTANGIBLES"/>
    <s v="2.6.1 - MOBILIARIO Y EQUIPO"/>
    <s v="N"/>
    <s v="00 - N/A"/>
    <s v="10 - FONDO GENERAL"/>
    <s v="99 - MULTIPROVINCIAL"/>
    <s v="(en blanco)"/>
    <n v="1350000"/>
    <n v="812282.5"/>
  </r>
  <r>
    <s v="2026"/>
    <x v="0"/>
    <x v="0"/>
    <x v="1"/>
    <x v="7"/>
    <s v="2 - Poder Ejecutivo"/>
    <s v="0202 - MINISTERIO DE  INTERIOR Y POLICÍA"/>
    <s v="0002 - INSTITUTO POLICIAL DE EDUCACION SUPERIOR"/>
    <s v="4 - SERVICIOS SOCIALES"/>
    <s v="4.4 - Educación"/>
    <s v="4.4.04 - Educación superior"/>
    <s v="2.6 - BIENES MUEBLES, INMUEBLES E INTANGIBLES"/>
    <s v="2.6.2 - MOBILIARIO Y EQUIPO DE AUDIO, AUDIOVISUAL, RECREATIVO Y EDUCACIONAL"/>
    <s v="N"/>
    <s v="00 - N/A"/>
    <s v="10 - FONDO GENERAL"/>
    <s v="99 - MULTIPROVINCIAL"/>
    <s v="(en blanco)"/>
    <n v="200000"/>
    <n v="0"/>
  </r>
  <r>
    <s v="2026"/>
    <x v="0"/>
    <x v="0"/>
    <x v="1"/>
    <x v="7"/>
    <s v="2 - Poder Ejecutivo"/>
    <s v="0202 - MINISTERIO DE  INTERIOR Y POLICÍA"/>
    <s v="0002 - INSTITUTO POLICIAL DE EDUCACION SUPERIOR"/>
    <s v="4 - SERVICIOS SOCIALES"/>
    <s v="4.4 - Educación"/>
    <s v="4.4.04 - Educación superior"/>
    <s v="2.6 - BIENES MUEBLES, INMUEBLES E INTANGIBLES"/>
    <s v="2.6.3 - EQUIPO E INSTRUMENTAL, CIENTÍFICO Y LABORATORIO"/>
    <s v="N"/>
    <s v="00 - N/A"/>
    <s v="10 - FONDO GENERAL"/>
    <s v="99 - MULTIPROVINCIAL"/>
    <s v="(en blanco)"/>
    <n v="0"/>
    <n v="0"/>
  </r>
  <r>
    <s v="2026"/>
    <x v="0"/>
    <x v="0"/>
    <x v="1"/>
    <x v="7"/>
    <s v="2 - Poder Ejecutivo"/>
    <s v="0202 - MINISTERIO DE  INTERIOR Y POLICÍA"/>
    <s v="0002 - INSTITUTO POLICIAL DE EDUCACION SUPERIOR"/>
    <s v="4 - SERVICIOS SOCIALES"/>
    <s v="4.4 - Educación"/>
    <s v="4.4.04 - Educación superior"/>
    <s v="2.6 - BIENES MUEBLES, INMUEBLES E INTANGIBLES"/>
    <s v="2.6.5 - MAQUINARIA, OTROS EQUIPOS Y HERRAMIENTAS"/>
    <s v="N"/>
    <s v="00 - N/A"/>
    <s v="10 - FONDO GENERAL"/>
    <s v="99 - MULTIPROVINCIAL"/>
    <s v="(en blanco)"/>
    <n v="1190000"/>
    <n v="137517.20000000001"/>
  </r>
  <r>
    <s v="2026"/>
    <x v="0"/>
    <x v="0"/>
    <x v="1"/>
    <x v="7"/>
    <s v="2 - Poder Ejecutivo"/>
    <s v="0202 - MINISTERIO DE  INTERIOR Y POLICÍA"/>
    <s v="0002 - INSTITUTO POLICIAL DE EDUCACION SUPERIOR"/>
    <s v="4 - SERVICIOS SOCIALES"/>
    <s v="4.4 - Educación"/>
    <s v="4.4.04 - Educación superior"/>
    <s v="2.6 - BIENES MUEBLES, INMUEBLES E INTANGIBLES"/>
    <s v="2.6.6 - EQUIPOS DE DEFENSA Y SEGURIDAD"/>
    <s v="N"/>
    <s v="00 - N/A"/>
    <s v="10 - FONDO GENERAL"/>
    <s v="99 - MULTIPROVINCIAL"/>
    <s v="(en blanco)"/>
    <n v="0"/>
    <n v="0"/>
  </r>
  <r>
    <s v="2026"/>
    <x v="0"/>
    <x v="0"/>
    <x v="1"/>
    <x v="7"/>
    <s v="2 - Poder Ejecutivo"/>
    <s v="0202 - MINISTERIO DE  INTERIOR Y POLICÍA"/>
    <s v="0002 - INSTITUTO POLICIAL DE EDUCACION SUPERIOR"/>
    <s v="4 - SERVICIOS SOCIALES"/>
    <s v="4.4 - Educación"/>
    <s v="4.4.04 - Educación superior"/>
    <s v="2.6 - BIENES MUEBLES, INMUEBLES E INTANGIBLES"/>
    <s v="2.6.8 - BIENES INTANGIBLES"/>
    <s v="N"/>
    <s v="00 - N/A"/>
    <s v="10 - FONDO GENERAL"/>
    <s v="99 - MULTIPROVINCIAL"/>
    <s v="(en blanco)"/>
    <n v="600000"/>
    <n v="0"/>
  </r>
  <r>
    <s v="2026"/>
    <x v="0"/>
    <x v="0"/>
    <x v="1"/>
    <x v="7"/>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50000"/>
    <n v="0"/>
  </r>
  <r>
    <s v="2026"/>
    <x v="0"/>
    <x v="0"/>
    <x v="1"/>
    <x v="7"/>
    <s v="2 - Poder Ejecutivo"/>
    <s v="0202 - MINISTERIO DE  INTERIOR Y POLICÍA"/>
    <s v="0003 - INSTITUTO NACIONAL DE MIGRACION"/>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1000"/>
    <n v="90900.800000000003"/>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10 - FONDO GENERAL"/>
    <s v="99 - MULTIPROVINCIAL"/>
    <s v="(en blanco)"/>
    <n v="125000"/>
    <n v="390154.79"/>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70 - DONACION EXTERNA"/>
    <s v="99 - MULTIPROVINCIAL"/>
    <s v="(en blanco)"/>
    <n v="0"/>
    <n v="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180000"/>
    <n v="820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70 - DONACION EXTERNA"/>
    <s v="99 - MULTIPROVINCIAL"/>
    <s v="(en blanco)"/>
    <n v="0"/>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1 - MOBILIARIO Y EQUIPO"/>
    <s v="N"/>
    <s v="00 - N/A"/>
    <s v="10 - FONDO GENERAL"/>
    <s v="01 - DISTRITO NACIONAL"/>
    <s v="(en blanco)"/>
    <n v="1890535"/>
    <n v="186055.91"/>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01 - DISTRITO NACIONAL"/>
    <s v="(en blanco)"/>
    <n v="109465"/>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5 - MAQUINARIA, OTROS EQUIPOS Y HERRAMIENTAS"/>
    <s v="N"/>
    <s v="00 - N/A"/>
    <s v="10 - FONDO GENERAL"/>
    <s v="01 - DISTRITO NACIONAL"/>
    <s v="(en blanco)"/>
    <n v="214987"/>
    <n v="6825"/>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1 - MOBILIARIO Y EQUIPO"/>
    <s v="N"/>
    <s v="00 - N/A"/>
    <s v="10 - FONDO GENERAL"/>
    <s v="99 - MULTIPROVINCIAL"/>
    <s v="(en blanco)"/>
    <n v="279500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684000"/>
    <n v="42837.09"/>
  </r>
  <r>
    <s v="2026"/>
    <x v="0"/>
    <x v="0"/>
    <x v="1"/>
    <x v="7"/>
    <s v="2 - Poder Ejecutivo"/>
    <s v="0202 - MINISTERIO DE  INTERIOR Y POLICÍA"/>
    <s v="0005 - CUERPO DE BOMBEROS SANTO DOMINGO NOR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0"/>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1 - MOBILIARIO Y EQUIPO"/>
    <s v="N"/>
    <s v="00 - N/A"/>
    <s v="10 - FONDO GENERAL"/>
    <s v="99 - MULTIPROVINCIAL"/>
    <s v="(en blanco)"/>
    <n v="3000000"/>
    <n v="2780348.11"/>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513973.25"/>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4 - VEHÍCULOS Y EQUIPO DE TRANSPORTE, TRACCIÓN Y ELEVACIÓN"/>
    <s v="N"/>
    <s v="00 - N/A"/>
    <s v="10 - FONDO GENERAL"/>
    <s v="99 - MULTIPROVINCIAL"/>
    <s v="(en blanco)"/>
    <n v="0"/>
    <n v="0"/>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5 - MAQUINARIA, OTROS EQUIPOS Y HERRAMIENTAS"/>
    <s v="N"/>
    <s v="00 - N/A"/>
    <s v="10 - FONDO GENERAL"/>
    <s v="99 - MULTIPROVINCIAL"/>
    <s v="(en blanco)"/>
    <n v="1500100"/>
    <n v="1749941.37"/>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6 - EQUIPOS DE DEFENSA Y SEGURIDAD"/>
    <s v="N"/>
    <s v="00 - N/A"/>
    <s v="10 - FONDO GENERAL"/>
    <s v="99 - MULTIPROVINCIAL"/>
    <s v="(en blanco)"/>
    <n v="100"/>
    <n v="1491010.2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12037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725000"/>
    <n v="340085.51"/>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445813"/>
    <n v="708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1 - MOBILIARIO Y EQUIPO"/>
    <s v="N"/>
    <s v="00 - N/A"/>
    <s v="10 - FONDO GENERAL"/>
    <s v="32 - SANTO DOMINGO"/>
    <s v="(en blanco)"/>
    <n v="310000"/>
    <n v="108866.8"/>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105000"/>
    <n v="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335000"/>
    <n v="133528.79999999999"/>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300000"/>
    <n v="335086.01"/>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2 - MOBILIARIO Y EQUIPO DE AUDIO, AUDIOVISUAL, RECREATIVO Y EDUCACIONAL"/>
    <s v="N"/>
    <s v="00 - N/A"/>
    <s v="10 - FONDO GENERAL"/>
    <s v="99 - MULTIPROVINCIAL"/>
    <s v="(en blanco)"/>
    <n v="0"/>
    <n v="19824"/>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5 - MAQUINARIA, OTROS EQUIPOS Y HERRAMIENTAS"/>
    <s v="N"/>
    <s v="00 - N/A"/>
    <s v="10 - FONDO GENERAL"/>
    <s v="99 - MULTIPROVINCIAL"/>
    <s v="(en blanco)"/>
    <n v="30000"/>
    <n v="253400.67"/>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6 - EQUIPOS DE DEFENSA Y SEGURIDAD"/>
    <s v="N"/>
    <s v="00 - N/A"/>
    <s v="10 - FONDO GENERAL"/>
    <s v="99 - MULTIPROVINCIAL"/>
    <s v="(en blanco)"/>
    <n v="0"/>
    <n v="12390"/>
  </r>
  <r>
    <s v="2026"/>
    <x v="0"/>
    <x v="0"/>
    <x v="1"/>
    <x v="7"/>
    <s v="2 - Poder Ejecutivo"/>
    <s v="0202 - MINISTERIO DE  INTERIOR Y POLICÍA"/>
    <s v="0008 - CUERPO DE BOMBEROS DE SANTO DOMINGO DE LOS ALCARRIZOS"/>
    <s v="1 - SERVICIOS  GENERALES"/>
    <s v="1.4 - Justicia, orden público y seguridad"/>
    <s v="1.4.02 - Servicios de protección contra incendios"/>
    <s v="2.6 - BIENES MUEBLES, INMUEBLES E INTANGIBLES"/>
    <s v="2.6.1 - MOBILIARIO Y EQUIPO"/>
    <s v="N"/>
    <s v="00 - N/A"/>
    <s v="10 - FONDO GENERAL"/>
    <s v="32 - SANTO DOMINGO"/>
    <s v="(en blanco)"/>
    <n v="60000"/>
    <n v="0"/>
  </r>
  <r>
    <s v="2026"/>
    <x v="0"/>
    <x v="0"/>
    <x v="1"/>
    <x v="7"/>
    <s v="2 - Poder Ejecutivo"/>
    <s v="0202 - MINISTERIO DE  INTERIOR Y POLICÍA"/>
    <s v="0008 - HOSPITAL GENERAL DOCENTE DE LA POLICIA NACIONAL"/>
    <s v="4 - SERVICIOS SOCIALES"/>
    <s v="4.2 - Salud"/>
    <s v="4.2.02 - Servicios hospitalarios"/>
    <s v="2.6 - BIENES MUEBLES, INMUEBLES E INTANGIBLES"/>
    <s v="2.6.1 - MOBILIARIO Y EQUIPO"/>
    <s v="N"/>
    <s v="00 - N/A"/>
    <s v="20 - FONDOS CON DESTINO ESPECÍFICO"/>
    <s v="99 - MULTIPROVINCIAL"/>
    <s v="(en blanco)"/>
    <n v="0"/>
    <n v="3158257.6"/>
  </r>
  <r>
    <s v="2026"/>
    <x v="0"/>
    <x v="0"/>
    <x v="1"/>
    <x v="7"/>
    <s v="2 - Poder Ejecutivo"/>
    <s v="0202 - MINISTERIO DE  INTERIOR Y POLICÍA"/>
    <s v="0008 - HOSPITAL GENERAL DOCENTE DE LA POLICIA NACIONAL"/>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405056.24"/>
  </r>
  <r>
    <s v="2026"/>
    <x v="0"/>
    <x v="0"/>
    <x v="1"/>
    <x v="7"/>
    <s v="2 - Poder Ejecutivo"/>
    <s v="0202 - MINISTERIO DE  INTERIOR Y POLICÍA"/>
    <s v="0008 - HOSPITAL GENERAL DOCENTE DE LA POLICIA NACIONAL"/>
    <s v="4 - SERVICIOS SOCIALES"/>
    <s v="4.2 - Salud"/>
    <s v="4.2.02 - Servicios hospitalarios"/>
    <s v="2.6 - BIENES MUEBLES, INMUEBLES E INTANGIBLES"/>
    <s v="2.6.3 - EQUIPO E INSTRUMENTAL, CIENTÍFICO Y LABORATORIO"/>
    <s v="N"/>
    <s v="00 - N/A"/>
    <s v="20 - FONDOS CON DESTINO ESPECÍFICO"/>
    <s v="99 - MULTIPROVINCIAL"/>
    <s v="(en blanco)"/>
    <n v="0"/>
    <n v="1144371.1600000001"/>
  </r>
  <r>
    <s v="2026"/>
    <x v="0"/>
    <x v="0"/>
    <x v="1"/>
    <x v="7"/>
    <s v="2 - Poder Ejecutivo"/>
    <s v="0202 - MINISTERIO DE  INTERIOR Y POLICÍA"/>
    <s v="0008 - HOSPITAL GENERAL DOCENTE DE LA POLICIA NACIONAL"/>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975965.96"/>
  </r>
  <r>
    <s v="2026"/>
    <x v="0"/>
    <x v="0"/>
    <x v="1"/>
    <x v="7"/>
    <s v="2 - Poder Ejecutivo"/>
    <s v="0202 - MINISTERIO DE  INTERIOR Y POLICÍA"/>
    <s v="0008 - HOSPITAL GENERAL DOCENTE DE LA POLICIA NACIONAL"/>
    <s v="4 - SERVICIOS SOCIALES"/>
    <s v="4.2 - Salud"/>
    <s v="4.2.02 - Servicios hospitalarios"/>
    <s v="2.6 - BIENES MUEBLES, INMUEBLES E INTANGIBLES"/>
    <s v="2.6.5 - MAQUINARIA, OTROS EQUIPOS Y HERRAMIENTAS"/>
    <s v="N"/>
    <s v="00 - N/A"/>
    <s v="20 - FONDOS CON DESTINO ESPECÍFICO"/>
    <s v="99 - MULTIPROVINCIAL"/>
    <s v="(en blanco)"/>
    <n v="0"/>
    <n v="503774.93"/>
  </r>
  <r>
    <s v="2026"/>
    <x v="0"/>
    <x v="0"/>
    <x v="1"/>
    <x v="7"/>
    <s v="2 - Poder Ejecutivo"/>
    <s v="0202 - MINISTERIO DE  INTERIOR Y POLICÍA"/>
    <s v="0008 - HOSPITAL GENERAL DOCENTE DE LA POLICIA NACIONAL"/>
    <s v="4 - SERVICIOS SOCIALES"/>
    <s v="4.2 - Salud"/>
    <s v="4.2.02 - Servicios hospitalarios"/>
    <s v="2.6 - BIENES MUEBLES, INMUEBLES E INTANGIBLES"/>
    <s v="2.6.6 - EQUIPOS DE DEFENSA Y SEGURIDAD"/>
    <s v="N"/>
    <s v="00 - N/A"/>
    <s v="20 - FONDOS CON DESTINO ESPECÍFICO"/>
    <s v="99 - MULTIPROVINCIAL"/>
    <s v="(en blanco)"/>
    <n v="0"/>
    <n v="101008"/>
  </r>
  <r>
    <s v="2026"/>
    <x v="0"/>
    <x v="0"/>
    <x v="1"/>
    <x v="7"/>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1975815.6"/>
  </r>
  <r>
    <s v="2026"/>
    <x v="0"/>
    <x v="0"/>
    <x v="1"/>
    <x v="7"/>
    <s v="2 - Poder Ejecutivo"/>
    <s v="0202 - MINISTERIO DE  INTERIOR Y POLICÍA"/>
    <s v="0008 - HOSPITAL GENERAL DOCENTE DE LA POLICIA NACIONAL"/>
    <s v="4 - SERVICIOS SOCIALES"/>
    <s v="4.2 - Salud"/>
    <s v="4.2.02 - Servicios hospitalarios"/>
    <s v="2.7 - OBRAS"/>
    <s v="2.7.1 - OBRAS EN EDIFICACIONES"/>
    <s v="N"/>
    <s v="00 - N/A"/>
    <s v="10 - FONDO GENERAL"/>
    <s v="99 - MULTIPROVINCIAL"/>
    <s v="(en blanco)"/>
    <n v="0"/>
    <n v="0"/>
  </r>
  <r>
    <s v="2026"/>
    <x v="0"/>
    <x v="0"/>
    <x v="1"/>
    <x v="7"/>
    <s v="2 - Poder Ejecutivo"/>
    <s v="0202 - MINISTERIO DE  INTERIOR Y POLICÍA"/>
    <s v="0009 - COMITÉ DE RETIRO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95000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1 - MOBILIARIO Y EQUIPO"/>
    <s v="N"/>
    <s v="00 - N/A"/>
    <s v="10 - FONDO GENERAL"/>
    <s v="32 - SANTO DOMINGO"/>
    <s v="(en blanco)"/>
    <n v="750000"/>
    <n v="32745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4 - VEHÍCULOS Y EQUIPO DE TRANSPORTE, TRACCIÓN Y ELEVACIÓN"/>
    <s v="N"/>
    <s v="00 - N/A"/>
    <s v="10 - FONDO GENERAL"/>
    <s v="32 - SANTO DOMINGO"/>
    <s v="(en blanco)"/>
    <n v="200000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50000"/>
    <n v="16107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1 - MOBILIARIO Y EQUIPO"/>
    <s v="N"/>
    <s v="00 - N/A"/>
    <s v="10 - FONDO GENERAL"/>
    <s v="32 - SANTO DOMINGO"/>
    <s v="(en blanco)"/>
    <n v="220000"/>
    <n v="16048"/>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30000"/>
    <n v="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83545"/>
    <n v="153999.08000000002"/>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10000"/>
    <n v="0"/>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10 - FONDO GENERAL"/>
    <s v="99 - MULTIPROVINCIAL"/>
    <s v="(en blanco)"/>
    <n v="27351956"/>
    <n v="2979212.4999999991"/>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20 - FONDOS CON DESTINO ESPECÍFICO"/>
    <s v="99 - MULTIPROVINCIAL"/>
    <s v="(en blanco)"/>
    <n v="1156618"/>
    <n v="0"/>
  </r>
  <r>
    <s v="2026"/>
    <x v="0"/>
    <x v="0"/>
    <x v="1"/>
    <x v="7"/>
    <s v="2 - Poder Ejecutivo"/>
    <s v="0203 - MINISTERIO DE DEFENSA"/>
    <s v="0001 - ARMAD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1500000"/>
    <n v="2278825.44"/>
  </r>
  <r>
    <s v="2026"/>
    <x v="0"/>
    <x v="0"/>
    <x v="1"/>
    <x v="7"/>
    <s v="2 - Poder Ejecutivo"/>
    <s v="0203 - MINISTERIO DE DEFENSA"/>
    <s v="0001 - ARMADA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1000000"/>
    <n v="524569"/>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0"/>
    <n v="7973028.7999999998"/>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20 - FONDOS CON DESTINO ESPECÍFICO"/>
    <s v="99 - MULTIPROVINCIAL"/>
    <s v="(en blanco)"/>
    <n v="5885000"/>
    <n v="0"/>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10 - FONDO GENERAL"/>
    <s v="99 - MULTIPROVINCIAL"/>
    <s v="(en blanco)"/>
    <n v="22732773"/>
    <n v="4148027.99"/>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250000"/>
    <n v="0"/>
  </r>
  <r>
    <s v="2026"/>
    <x v="0"/>
    <x v="0"/>
    <x v="1"/>
    <x v="7"/>
    <s v="2 - Poder Ejecutivo"/>
    <s v="0203 - MINISTERIO DE DEFENSA"/>
    <s v="0001 - ARMADA DE LA REPUBLICA DOMINICANA"/>
    <s v="1 - SERVICIOS  GENERALES"/>
    <s v="1.3 - Defensa nacional"/>
    <s v="1.3.01 - Defensa militar"/>
    <s v="2.6 - BIENES MUEBLES, INMUEBLES E INTANGIBLES"/>
    <s v="2.6.6 - EQUIPOS DE DEFENSA Y SEGURIDAD"/>
    <s v="N"/>
    <s v="00 - N/A"/>
    <s v="10 - FONDO GENERAL"/>
    <s v="99 - MULTIPROVINCIAL"/>
    <s v="(en blanco)"/>
    <n v="4500000"/>
    <n v="999851.76"/>
  </r>
  <r>
    <s v="2026"/>
    <x v="0"/>
    <x v="0"/>
    <x v="1"/>
    <x v="7"/>
    <s v="2 - Poder Ejecutivo"/>
    <s v="0203 - MINISTERIO DE DEFENSA"/>
    <s v="0001 - ARMADA DE LA REPUBLICA DOMINICANA"/>
    <s v="1 - SERVICIOS  GENERALES"/>
    <s v="1.3 - Defensa nacional"/>
    <s v="1.3.01 - Defensa militar"/>
    <s v="2.7 - OBRAS"/>
    <s v="2.7.1 - OBRAS EN EDIFICACIONES"/>
    <s v="S"/>
    <s v="01 - CONSTRUCCIÓN DEL COMANDO NAVAL NORTE, ARD, LA ERMITA, MUNICIPIO GASPAR HERNÁNDEZ, PROVINCIA ESPAILLAT"/>
    <s v="10 - FONDO GENERAL"/>
    <s v="09 - ESPAILLAT"/>
    <n v="17030"/>
    <n v="64305821"/>
    <n v="21251474.27"/>
  </r>
  <r>
    <s v="2026"/>
    <x v="0"/>
    <x v="0"/>
    <x v="1"/>
    <x v="7"/>
    <s v="2 - Poder Ejecutivo"/>
    <s v="0203 - MINISTERIO DE DEFENSA"/>
    <s v="0001 - ARMADA DE LA REPUBLICA DOMINICANA"/>
    <s v="1 - SERVICIOS  GENERALES"/>
    <s v="1.3 - Defensa nacional"/>
    <s v="1.3.01 - Defensa militar"/>
    <s v="2.7 - OBRAS"/>
    <s v="2.7.1 - OBRAS EN EDIFICACIONES"/>
    <s v="S"/>
    <s v="02 - CONSTRUCCIÓN DEL COMANDO NAVAL SUR, ARD, MUNICIPIO BARAHONA, PROVINCIA BARAHONA"/>
    <s v="10 - FONDO GENERAL"/>
    <s v="04 - BARAHONA"/>
    <n v="17036"/>
    <n v="70729961"/>
    <n v="19561727.859999999"/>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1 - MOBILIARIO Y EQUIPO"/>
    <s v="N"/>
    <s v="00 - N/A"/>
    <s v="10 - FONDO GENERAL"/>
    <s v="99 - MULTIPROVINCIAL"/>
    <s v="(en blanco)"/>
    <n v="8000000"/>
    <n v="0"/>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10 - FONDO GENERAL"/>
    <s v="99 - MULTIPROVINCIAL"/>
    <s v="(en blanco)"/>
    <n v="10833448"/>
    <n v="19251114.430000003"/>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20 - FONDOS CON DESTINO ESPECÍFICO"/>
    <s v="99 - MULTIPROVINCIAL"/>
    <s v="(en blanco)"/>
    <n v="0"/>
    <n v="1618573.55"/>
  </r>
  <r>
    <s v="2026"/>
    <x v="0"/>
    <x v="0"/>
    <x v="1"/>
    <x v="7"/>
    <s v="2 - Poder Ejecutivo"/>
    <s v="0203 - MINISTERIO DE DEFENSA"/>
    <s v="0001 - EJERCITO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380702"/>
    <n v="448872"/>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20001"/>
    <n v="345563"/>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20 - FONDOS CON DESTINO ESPECÍFICO"/>
    <s v="99 - MULTIPROVINCIAL"/>
    <s v="(en blanco)"/>
    <n v="0"/>
    <n v="18142.5"/>
  </r>
  <r>
    <s v="2026"/>
    <x v="0"/>
    <x v="0"/>
    <x v="1"/>
    <x v="7"/>
    <s v="2 - Poder Ejecutivo"/>
    <s v="0203 - MINISTERIO DE DEFENSA"/>
    <s v="0001 - EJERCITO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45603573"/>
    <n v="36899954.120000005"/>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10 - FONDO GENERAL"/>
    <s v="99 - MULTIPROVINCIAL"/>
    <s v="(en blanco)"/>
    <n v="4817883"/>
    <n v="5337496.6199999992"/>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2679572.34"/>
  </r>
  <r>
    <s v="2026"/>
    <x v="0"/>
    <x v="0"/>
    <x v="1"/>
    <x v="7"/>
    <s v="2 - Poder Ejecutivo"/>
    <s v="0203 - MINISTERIO DE DEFENSA"/>
    <s v="0001 - EJERCITO DE LA REPUBLICA DOMINICANA"/>
    <s v="1 - SERVICIOS  GENERALES"/>
    <s v="1.3 - Defensa nacional"/>
    <s v="1.3.01 - Defensa militar"/>
    <s v="2.6 - BIENES MUEBLES, INMUEBLES E INTANGIBLES"/>
    <s v="2.6.6 - EQUIPOS DE DEFENSA Y SEGURIDAD"/>
    <s v="N"/>
    <s v="00 - N/A"/>
    <s v="10 - FONDO GENERAL"/>
    <s v="99 - MULTIPROVINCIAL"/>
    <s v="(en blanco)"/>
    <n v="5000000"/>
    <n v="1195950.1000000001"/>
  </r>
  <r>
    <s v="2026"/>
    <x v="0"/>
    <x v="0"/>
    <x v="1"/>
    <x v="7"/>
    <s v="2 - Poder Ejecutivo"/>
    <s v="0203 - MINISTERIO DE DEFENSA"/>
    <s v="0001 - EJERCITO DE LA REPUBLICA DOMINICAN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73596.600000000006"/>
  </r>
  <r>
    <s v="2026"/>
    <x v="0"/>
    <x v="0"/>
    <x v="1"/>
    <x v="7"/>
    <s v="2 - Poder Ejecutivo"/>
    <s v="0203 - MINISTERIO DE DEFENSA"/>
    <s v="0001 - EJERCITO DE LA REPUBLICA DOMINICANA"/>
    <s v="1 - SERVICIOS  GENERALES"/>
    <s v="1.3 - Defensa nacional"/>
    <s v="1.3.01 - Defensa militar"/>
    <s v="2.7 - OBRAS"/>
    <s v="2.7.1 - OBRAS EN EDIFICACIONES"/>
    <s v="N"/>
    <s v="00 - N/A"/>
    <s v="10 - FONDO GENERAL"/>
    <s v="01 - DISTRITO NACIONAL"/>
    <s v="(en blanco)"/>
    <n v="276091657"/>
    <n v="24691744.359999999"/>
  </r>
  <r>
    <s v="2026"/>
    <x v="0"/>
    <x v="0"/>
    <x v="1"/>
    <x v="7"/>
    <s v="2 - Poder Ejecutivo"/>
    <s v="0203 - MINISTERIO DE DEFENSA"/>
    <s v="0001 - EJERCITO DE LA REPUBLICA DOMINICANA"/>
    <s v="1 - SERVICIOS  GENERALES"/>
    <s v="1.3 - Defensa nacional"/>
    <s v="1.3.01 - Defensa militar"/>
    <s v="2.7 - OBRAS"/>
    <s v="2.7.1 - OBRAS EN EDIFICACIONES"/>
    <s v="S"/>
    <s v="02 - RECONSTRUCCIÓN FORTALEZA BELLER ERD, MUNICIPIO DAJABON, PROVINCIA DAJABON"/>
    <s v="10 - FONDO GENERAL"/>
    <s v="05 - DAJABON"/>
    <n v="16742"/>
    <n v="20487441"/>
    <n v="30579502.780000001"/>
  </r>
  <r>
    <s v="2026"/>
    <x v="0"/>
    <x v="0"/>
    <x v="1"/>
    <x v="7"/>
    <s v="2 - Poder Ejecutivo"/>
    <s v="0203 - MINISTERIO DE DEFENSA"/>
    <s v="0001 - EJERCITO DE LA REPUBLICA DOMINICANA"/>
    <s v="1 - SERVICIOS  GENERALES"/>
    <s v="1.3 - Defensa nacional"/>
    <s v="1.3.01 - Defensa militar"/>
    <s v="2.7 - OBRAS"/>
    <s v="2.7.1 - OBRAS EN EDIFICACIONES"/>
    <s v="S"/>
    <s v="03 - CONSTRUCCIÓN INFRAESTRUCTURAS PARA EL BATALLON DE TRANSPORTACION, ERD, MUNICIPIO PEDRO BRAND, PROVINCIA SANTO DOMINGO"/>
    <s v="10 - FONDO GENERAL"/>
    <s v="32 - SANTO DOMINGO"/>
    <n v="16751"/>
    <n v="101194357"/>
    <n v="95298612.460000008"/>
  </r>
  <r>
    <s v="2026"/>
    <x v="0"/>
    <x v="0"/>
    <x v="1"/>
    <x v="7"/>
    <s v="2 - Poder Ejecutivo"/>
    <s v="0203 - MINISTERIO DE DEFENSA"/>
    <s v="0001 - EJERCITO DE LA REPUBLICA DOMINICANA"/>
    <s v="1 - SERVICIOS  GENERALES"/>
    <s v="1.3 - Defensa nacional"/>
    <s v="1.3.01 - Defensa militar"/>
    <s v="2.7 - OBRAS"/>
    <s v="2.7.1 - OBRAS EN EDIFICACIONES"/>
    <s v="S"/>
    <s v="04 - CONSTRUCCIÓN INFRAESTRUCTURAS PARA EL BATALLÓN DE INFANTERÍA, ERD, MUNICIPIO IMBERT, PROVINCIA PUERTO PLATA"/>
    <s v="10 - FONDO GENERAL"/>
    <s v="18 - PUERTO PLATA"/>
    <n v="16762"/>
    <n v="123562218"/>
    <n v="52572527.760000005"/>
  </r>
  <r>
    <s v="2026"/>
    <x v="0"/>
    <x v="0"/>
    <x v="1"/>
    <x v="7"/>
    <s v="2 - Poder Ejecutivo"/>
    <s v="0203 - MINISTERIO DE DEFENSA"/>
    <s v="0001 - EJERCITO DE LA REPUBLICA DOMINICANA"/>
    <s v="1 - SERVICIOS  GENERALES"/>
    <s v="1.3 - Defensa nacional"/>
    <s v="1.3.01 - Defensa militar"/>
    <s v="2.7 - OBRAS"/>
    <s v="2.7.1 - OBRAS EN EDIFICACIONES"/>
    <s v="S"/>
    <s v="11 - REMODELACIÓN PUESTO MILITAR 204 ERD, MUNICIPIO DE HONDO VALLE, PROVINCIA ELÍAS PIÑA"/>
    <s v="10 - FONDO GENERAL"/>
    <s v="07 - ELIAS PINA"/>
    <n v="17132"/>
    <n v="0"/>
    <n v="2469074.65"/>
  </r>
  <r>
    <s v="2026"/>
    <x v="0"/>
    <x v="0"/>
    <x v="1"/>
    <x v="7"/>
    <s v="2 - Poder Ejecutivo"/>
    <s v="0203 - MINISTERIO DE DEFENSA"/>
    <s v="0001 - EJERCITO DE LA REPUBLICA DOMINICANA"/>
    <s v="1 - SERVICIOS  GENERALES"/>
    <s v="1.3 - Defensa nacional"/>
    <s v="1.3.01 - Defensa militar"/>
    <s v="2.7 - OBRAS"/>
    <s v="2.7.1 - OBRAS EN EDIFICACIONES"/>
    <s v="S"/>
    <s v="27 - REMODELACIÓN PUESTO DE CHEQUEO MILITAR LA PEÑITA ERD, DISTRITO MUNICIPAL CAPOTILLO, MUNICIPIO LOMA DE CABRERA, PROVINCIA DAJABÓN"/>
    <s v="10 - FONDO GENERAL"/>
    <s v="05 - DAJABON"/>
    <n v="17156"/>
    <n v="0"/>
    <n v="1847695.5799999998"/>
  </r>
  <r>
    <s v="2026"/>
    <x v="0"/>
    <x v="0"/>
    <x v="1"/>
    <x v="7"/>
    <s v="2 - Poder Ejecutivo"/>
    <s v="0203 - MINISTERIO DE DEFENSA"/>
    <s v="0001 - EJERCITO DE LA REPUBLICA DOMINICANA"/>
    <s v="1 - SERVICIOS  GENERALES"/>
    <s v="1.3 - Defensa nacional"/>
    <s v="1.3.01 - Defensa militar"/>
    <s v="2.7 - OBRAS"/>
    <s v="2.7.1 - OBRAS EN EDIFICACIONES"/>
    <s v="S"/>
    <s v="14 - CONSTRUCCIÓN DESTACAMENTO MILITAR VICENTILLO ERD, DISTRITO MUNICIPAL SAN FRANCISCO - VICENTILLO, MUNICIPIO EL SEIBO"/>
    <s v="10 - FONDO GENERAL"/>
    <s v="08 - EL SEIBO"/>
    <n v="17135"/>
    <n v="0"/>
    <n v="3641029.54"/>
  </r>
  <r>
    <s v="2026"/>
    <x v="0"/>
    <x v="0"/>
    <x v="1"/>
    <x v="7"/>
    <s v="2 - Poder Ejecutivo"/>
    <s v="0203 - MINISTERIO DE DEFENSA"/>
    <s v="0001 - EJERCITO DE LA REPUBLICA DOMINICANA"/>
    <s v="1 - SERVICIOS  GENERALES"/>
    <s v="1.3 - Defensa nacional"/>
    <s v="1.3.01 - Defensa militar"/>
    <s v="2.7 - OBRAS"/>
    <s v="2.7.1 - OBRAS EN EDIFICACIONES"/>
    <s v="S"/>
    <s v="26 - REMODELACIÓN DESTACAMENTO MILITAR HATILLO PALMA, DISTRITO MUNICIPAL HATILLO PALMA, MUNICIPIO GUAYUBÍN, PROVINCIA MONTE CRISTI"/>
    <s v="10 - FONDO GENERAL"/>
    <s v="15 - MONTE CRISTI"/>
    <n v="17155"/>
    <n v="0"/>
    <n v="1791120.1800000002"/>
  </r>
  <r>
    <s v="2026"/>
    <x v="0"/>
    <x v="0"/>
    <x v="1"/>
    <x v="7"/>
    <s v="2 - Poder Ejecutivo"/>
    <s v="0203 - MINISTERIO DE DEFENSA"/>
    <s v="0001 - EJERCITO DE LA REPUBLICA DOMINICANA"/>
    <s v="1 - SERVICIOS  GENERALES"/>
    <s v="1.3 - Defensa nacional"/>
    <s v="1.3.01 - Defensa militar"/>
    <s v="2.7 - OBRAS"/>
    <s v="2.7.1 - OBRAS EN EDIFICACIONES"/>
    <s v="S"/>
    <s v="29 - CONSTRUCCIÓN PUESTO MILITAR LA FLORIDA, MUNICIPIO DUVERGÉ, PROVINCIA INDEPENDENCIA"/>
    <s v="10 - FONDO GENERAL"/>
    <s v="10 - INDEPENDENCIA"/>
    <n v="17158"/>
    <n v="0"/>
    <n v="3817157.04"/>
  </r>
  <r>
    <s v="2026"/>
    <x v="0"/>
    <x v="0"/>
    <x v="1"/>
    <x v="7"/>
    <s v="2 - Poder Ejecutivo"/>
    <s v="0203 - MINISTERIO DE DEFENSA"/>
    <s v="0001 - EJERCITO DE LA REPUBLICA DOMINICANA"/>
    <s v="1 - SERVICIOS  GENERALES"/>
    <s v="1.3 - Defensa nacional"/>
    <s v="1.3.01 - Defensa militar"/>
    <s v="2.7 - OBRAS"/>
    <s v="2.7.1 - OBRAS EN EDIFICACIONES"/>
    <s v="S"/>
    <s v="13 - REMODELACIÓN DESTACAMENTO MILITAR DE ARROYO FRÍO ERD, MUNICIPIO MOCA, PROVINCIA ESPAILLAT"/>
    <s v="10 - FONDO GENERAL"/>
    <s v="09 - ESPAILLAT"/>
    <n v="17134"/>
    <n v="0"/>
    <n v="536010.93999999994"/>
  </r>
  <r>
    <s v="2026"/>
    <x v="0"/>
    <x v="0"/>
    <x v="1"/>
    <x v="7"/>
    <s v="2 - Poder Ejecutivo"/>
    <s v="0203 - MINISTERIO DE DEFENSA"/>
    <s v="0001 - EJERCITO DE LA REPUBLICA DOMINICANA"/>
    <s v="1 - SERVICIOS  GENERALES"/>
    <s v="1.3 - Defensa nacional"/>
    <s v="1.3.01 - Defensa militar"/>
    <s v="2.7 - OBRAS"/>
    <s v="2.7.1 - OBRAS EN EDIFICACIONES"/>
    <s v="S"/>
    <s v="19 - REMODELACIÓN DESTACAMENTO MILITAR MASACRE, ERD, MUNICIPIO PEPILLO SALCEDO, PROVINCIA MONTECRISTI"/>
    <s v="10 - FONDO GENERAL"/>
    <s v="15 - MONTE CRISTI"/>
    <n v="17140"/>
    <n v="0"/>
    <n v="1817412.34"/>
  </r>
  <r>
    <s v="2026"/>
    <x v="0"/>
    <x v="0"/>
    <x v="1"/>
    <x v="7"/>
    <s v="2 - Poder Ejecutivo"/>
    <s v="0203 - MINISTERIO DE DEFENSA"/>
    <s v="0001 - EJERCITO DE LA REPUBLICA DOMINICANA"/>
    <s v="1 - SERVICIOS  GENERALES"/>
    <s v="1.3 - Defensa nacional"/>
    <s v="1.3.01 - Defensa militar"/>
    <s v="2.7 - OBRAS"/>
    <s v="2.7.1 - OBRAS EN EDIFICACIONES"/>
    <s v="S"/>
    <s v="10 - REMODELACIÓN PUESTO MILITAR EL CERCADO ERD, MUNICIPIO EL CERCADO, PROVINCIA SAN JUAN"/>
    <s v="10 - FONDO GENERAL"/>
    <s v="22 - SAN JUAN"/>
    <n v="17131"/>
    <n v="0"/>
    <n v="2666803.4799999995"/>
  </r>
  <r>
    <s v="2026"/>
    <x v="0"/>
    <x v="0"/>
    <x v="1"/>
    <x v="7"/>
    <s v="2 - Poder Ejecutivo"/>
    <s v="0203 - MINISTERIO DE DEFENSA"/>
    <s v="0001 - EJERCITO DE LA REPUBLICA DOMINICANA"/>
    <s v="1 - SERVICIOS  GENERALES"/>
    <s v="1.3 - Defensa nacional"/>
    <s v="1.3.01 - Defensa militar"/>
    <s v="2.7 - OBRAS"/>
    <s v="2.7.1 - OBRAS EN EDIFICACIONES"/>
    <s v="S"/>
    <s v="15 - REMODELACIÓN DESTACAMENTO MILITAR PUERTO ESCONDIDO, ERD, D.M. DE PUERTO ESCONDIDO, PROVINCIA INDEPENDENCIA"/>
    <s v="10 - FONDO GENERAL"/>
    <s v="10 - INDEPENDENCIA"/>
    <n v="17136"/>
    <n v="0"/>
    <n v="1197914.98"/>
  </r>
  <r>
    <s v="2026"/>
    <x v="0"/>
    <x v="0"/>
    <x v="1"/>
    <x v="7"/>
    <s v="2 - Poder Ejecutivo"/>
    <s v="0203 - MINISTERIO DE DEFENSA"/>
    <s v="0001 - EJERCITO DE LA REPUBLICA DOMINICANA"/>
    <s v="1 - SERVICIOS  GENERALES"/>
    <s v="1.3 - Defensa nacional"/>
    <s v="1.3.01 - Defensa militar"/>
    <s v="2.7 - OBRAS"/>
    <s v="2.7.1 - OBRAS EN EDIFICACIONES"/>
    <s v="S"/>
    <s v="09 - REMODELACIÓN DESTACAMENTO MILITAR CAÑADA MIGUEL ERD, MUNICIPIO HONDO VALLE, PROVINCIA ELÍAS PIÑA"/>
    <s v="10 - FONDO GENERAL"/>
    <s v="07 - ELIAS PINA"/>
    <n v="17130"/>
    <n v="0"/>
    <n v="2701184.87"/>
  </r>
  <r>
    <s v="2026"/>
    <x v="0"/>
    <x v="0"/>
    <x v="1"/>
    <x v="7"/>
    <s v="2 - Poder Ejecutivo"/>
    <s v="0203 - MINISTERIO DE DEFENSA"/>
    <s v="0001 - EJERCITO DE LA REPUBLICA DOMINICANA"/>
    <s v="1 - SERVICIOS  GENERALES"/>
    <s v="1.3 - Defensa nacional"/>
    <s v="1.3.01 - Defensa militar"/>
    <s v="2.7 - OBRAS"/>
    <s v="2.7.1 - OBRAS EN EDIFICACIONES"/>
    <s v="S"/>
    <s v="25 - REMODELACIÓN DESTACAMENTO MILITAR EL GUAYABAL ERD, MUNICIPIO BÁNICA, PROVINCIA ELÍAS PIÑA"/>
    <s v="10 - FONDO GENERAL"/>
    <s v="07 - ELIAS PINA"/>
    <n v="17147"/>
    <n v="0"/>
    <n v="2573873.0300000003"/>
  </r>
  <r>
    <s v="2026"/>
    <x v="0"/>
    <x v="0"/>
    <x v="1"/>
    <x v="7"/>
    <s v="2 - Poder Ejecutivo"/>
    <s v="0203 - MINISTERIO DE DEFENSA"/>
    <s v="0001 - EJERCITO DE LA REPUBLICA DOMINICANA"/>
    <s v="1 - SERVICIOS  GENERALES"/>
    <s v="1.3 - Defensa nacional"/>
    <s v="1.3.01 - Defensa militar"/>
    <s v="2.7 - OBRAS"/>
    <s v="2.7.1 - OBRAS EN EDIFICACIONES"/>
    <s v="S"/>
    <s v="22 - CONSTRUCCIÓN DESTACAMENTO MILITAR LA BARRANQUITA, ERD, MUNICIPIO SANTIAGO, PROVINCIA SANTIAGO"/>
    <s v="10 - FONDO GENERAL"/>
    <s v="25 - SANTIAGO"/>
    <n v="17143"/>
    <n v="0"/>
    <n v="1139157.08"/>
  </r>
  <r>
    <s v="2026"/>
    <x v="0"/>
    <x v="0"/>
    <x v="1"/>
    <x v="7"/>
    <s v="2 - Poder Ejecutivo"/>
    <s v="0203 - MINISTERIO DE DEFENSA"/>
    <s v="0001 - EJERCITO DE LA REPUBLICA DOMINICANA"/>
    <s v="1 - SERVICIOS  GENERALES"/>
    <s v="1.3 - Defensa nacional"/>
    <s v="1.3.01 - Defensa militar"/>
    <s v="2.7 - OBRAS"/>
    <s v="2.7.1 - OBRAS EN EDIFICACIONES"/>
    <s v="S"/>
    <s v="08 - REMODELACIÓN DESTACAMENTO MILITAR DE MANGA, ERD, MUNICIPIO GUAYUBÍN, PROVINCIA MONTECRISTI"/>
    <s v="10 - FONDO GENERAL"/>
    <s v="15 - MONTE CRISTI"/>
    <n v="17074"/>
    <n v="0"/>
    <n v="1859909.5099999998"/>
  </r>
  <r>
    <s v="2026"/>
    <x v="0"/>
    <x v="0"/>
    <x v="1"/>
    <x v="7"/>
    <s v="2 - Poder Ejecutivo"/>
    <s v="0203 - MINISTERIO DE DEFENSA"/>
    <s v="0001 - EJERCITO DE LA REPUBLICA DOMINICANA"/>
    <s v="1 - SERVICIOS  GENERALES"/>
    <s v="1.3 - Defensa nacional"/>
    <s v="1.3.01 - Defensa militar"/>
    <s v="2.7 - OBRAS"/>
    <s v="2.7.1 - OBRAS EN EDIFICACIONES"/>
    <s v="S"/>
    <s v="17 - REMODELACIÓN DESTACAMENTO MILITAR VILLA BISONO, ERD, MUNICIPIO BISONO,PROVINCIA SANTIAGO"/>
    <s v="10 - FONDO GENERAL"/>
    <s v="25 - SANTIAGO"/>
    <n v="17138"/>
    <n v="0"/>
    <n v="4107020.41"/>
  </r>
  <r>
    <s v="2026"/>
    <x v="0"/>
    <x v="0"/>
    <x v="1"/>
    <x v="7"/>
    <s v="2 - Poder Ejecutivo"/>
    <s v="0203 - MINISTERIO DE DEFENSA"/>
    <s v="0001 - EJERCITO DE LA REPUBLICA DOMINICANA"/>
    <s v="1 - SERVICIOS  GENERALES"/>
    <s v="1.3 - Defensa nacional"/>
    <s v="1.3.01 - Defensa militar"/>
    <s v="2.7 - OBRAS"/>
    <s v="2.7.1 - OBRAS EN EDIFICACIONES"/>
    <s v="S"/>
    <s v="20 - REMODELACIÓN DESTACAMENTO MILITAR SANTIAGO DE LA CRUZ, MUNICIPIO LOMA DE CABRERA, PROVINCIA DAJABÓN"/>
    <s v="10 - FONDO GENERAL"/>
    <s v="05 - DAJABON"/>
    <n v="17141"/>
    <n v="0"/>
    <n v="1769379.0299999998"/>
  </r>
  <r>
    <s v="2026"/>
    <x v="0"/>
    <x v="0"/>
    <x v="1"/>
    <x v="7"/>
    <s v="2 - Poder Ejecutivo"/>
    <s v="0203 - MINISTERIO DE DEFENSA"/>
    <s v="0001 - EJERCITO DE LA REPUBLICA DOMINICANA"/>
    <s v="1 - SERVICIOS  GENERALES"/>
    <s v="1.3 - Defensa nacional"/>
    <s v="1.3.01 - Defensa militar"/>
    <s v="2.7 - OBRAS"/>
    <s v="2.7.1 - OBRAS EN EDIFICACIONES"/>
    <s v="S"/>
    <s v="21 - REMODELACIÓN PUESTO MILITAR EL CORTE, ERD, MUNICIPIO PEDRO SANTANA, PROVINCIA ELIAS PIÑA"/>
    <s v="10 - FONDO GENERAL"/>
    <s v="07 - ELIAS PINA"/>
    <n v="17142"/>
    <n v="0"/>
    <n v="851392.78"/>
  </r>
  <r>
    <s v="2026"/>
    <x v="0"/>
    <x v="0"/>
    <x v="1"/>
    <x v="7"/>
    <s v="2 - Poder Ejecutivo"/>
    <s v="0203 - MINISTERIO DE DEFENSA"/>
    <s v="0001 - EJERCITO DE LA REPUBLICA DOMINICANA"/>
    <s v="1 - SERVICIOS  GENERALES"/>
    <s v="1.3 - Defensa nacional"/>
    <s v="1.3.01 - Defensa militar"/>
    <s v="2.7 - OBRAS"/>
    <s v="2.7.1 - OBRAS EN EDIFICACIONES"/>
    <s v="S"/>
    <s v="23 - REMODELACIÓN PUESTO MILITAR GUAROA ERD, MUNICIPIO DE BÁNICA, PROVINCIA ELÍAS PIÑA"/>
    <s v="10 - FONDO GENERAL"/>
    <s v="07 - ELIAS PINA"/>
    <n v="17144"/>
    <n v="0"/>
    <n v="2554698.88"/>
  </r>
  <r>
    <s v="2026"/>
    <x v="0"/>
    <x v="0"/>
    <x v="1"/>
    <x v="7"/>
    <s v="2 - Poder Ejecutivo"/>
    <s v="0203 - MINISTERIO DE DEFENSA"/>
    <s v="0001 - EJERCITO DE LA REPUBLICA DOMINICANA"/>
    <s v="1 - SERVICIOS  GENERALES"/>
    <s v="1.3 - Defensa nacional"/>
    <s v="1.3.01 - Defensa militar"/>
    <s v="2.7 - OBRAS"/>
    <s v="2.7.1 - OBRAS EN EDIFICACIONES"/>
    <s v="S"/>
    <s v="07 - REMODELACIÓN INFRAESTRUCTURAS DEL CUARTEL GENERAL DEL 11ER. BATALLÓN DE INFANTERÍA ERD, MUNICIPIO LAS MATAS DE FARFÁN, PROVINCIA SAN JUAN"/>
    <s v="10 - FONDO GENERAL"/>
    <s v="22 - SAN JUAN"/>
    <n v="17062"/>
    <n v="0"/>
    <n v="7641272.0800000001"/>
  </r>
  <r>
    <s v="2026"/>
    <x v="0"/>
    <x v="0"/>
    <x v="1"/>
    <x v="7"/>
    <s v="2 - Poder Ejecutivo"/>
    <s v="0203 - MINISTERIO DE DEFENSA"/>
    <s v="0001 - EJERCITO DE LA REPUBLICA DOMINICANA"/>
    <s v="1 - SERVICIOS  GENERALES"/>
    <s v="1.3 - Defensa nacional"/>
    <s v="1.3.01 - Defensa militar"/>
    <s v="2.7 - OBRAS"/>
    <s v="2.7.1 - OBRAS EN EDIFICACIONES"/>
    <s v="S"/>
    <s v="16 - REMODELACIÓN DESTACAMENTO MILITAR LA VIGIA, ERD, MUNICIPIO LOMA DE CABRERA, PROVINCIA DAJABON"/>
    <s v="10 - FONDO GENERAL"/>
    <s v="05 - DAJABON"/>
    <n v="17137"/>
    <n v="0"/>
    <n v="2256361.58"/>
  </r>
  <r>
    <s v="2026"/>
    <x v="0"/>
    <x v="0"/>
    <x v="1"/>
    <x v="7"/>
    <s v="2 - Poder Ejecutivo"/>
    <s v="0203 - MINISTERIO DE DEFENSA"/>
    <s v="0001 - EJERCITO DE LA REPUBLICA DOMINICANA"/>
    <s v="1 - SERVICIOS  GENERALES"/>
    <s v="1.3 - Defensa nacional"/>
    <s v="1.3.01 - Defensa militar"/>
    <s v="2.7 - OBRAS"/>
    <s v="2.7.1 - OBRAS EN EDIFICACIONES"/>
    <s v="S"/>
    <s v="28 - CONSTRUCCIÓN PUESTO MILITAR LA ALGODONERA DISTRITO MUNICIPAL JUANCHO, PROVINCIA PEDERNALES"/>
    <s v="10 - FONDO GENERAL"/>
    <s v="16 - PEDERNALES"/>
    <n v="17157"/>
    <n v="0"/>
    <n v="3991755.3"/>
  </r>
  <r>
    <s v="2026"/>
    <x v="0"/>
    <x v="0"/>
    <x v="1"/>
    <x v="7"/>
    <s v="2 - Poder Ejecutivo"/>
    <s v="0203 - MINISTERIO DE DEFENSA"/>
    <s v="0001 - EJERCITO DE LA REPUBLICA DOMINICANA"/>
    <s v="1 - SERVICIOS  GENERALES"/>
    <s v="1.3 - Defensa nacional"/>
    <s v="1.3.01 - Defensa militar"/>
    <s v="2.7 - OBRAS"/>
    <s v="2.7.1 - OBRAS EN EDIFICACIONES"/>
    <s v="S"/>
    <s v="18 - REMODELACIÓN PUESTO MILITAR LOS CACAOS, ERD, MUNICIPIO PEDRO SANTANA, PROVINCIA ELIAS PIÑA"/>
    <s v="10 - FONDO GENERAL"/>
    <s v="07 - ELIAS PINA"/>
    <n v="17139"/>
    <n v="0"/>
    <n v="854283.72"/>
  </r>
  <r>
    <s v="2026"/>
    <x v="0"/>
    <x v="0"/>
    <x v="1"/>
    <x v="7"/>
    <s v="2 - Poder Ejecutivo"/>
    <s v="0203 - MINISTERIO DE DEFENSA"/>
    <s v="0001 - EJERCITO DE LA REPUBLICA DOMINICANA"/>
    <s v="1 - SERVICIOS  GENERALES"/>
    <s v="1.3 - Defensa nacional"/>
    <s v="1.3.01 - Defensa militar"/>
    <s v="2.7 - OBRAS"/>
    <s v="2.7.1 - OBRAS EN EDIFICACIONES"/>
    <s v="S"/>
    <s v="12 - REMODELACIÓN DESTACAMENTO MILITAR EL POZO ERD, MUNICIPIO SAN FRANCISCO DE MACORÍS, PROVINCIA DUARTE"/>
    <s v="10 - FONDO GENERAL"/>
    <s v="06 - DUARTE"/>
    <n v="17133"/>
    <n v="0"/>
    <n v="2146185.3199999998"/>
  </r>
  <r>
    <s v="2026"/>
    <x v="0"/>
    <x v="0"/>
    <x v="1"/>
    <x v="7"/>
    <s v="2 - Poder Ejecutivo"/>
    <s v="0203 - MINISTERIO DE DEFENSA"/>
    <s v="0001 - EJERCITO DE LA REPUBLICA DOMINICANA"/>
    <s v="1 - SERVICIOS  GENERALES"/>
    <s v="1.3 - Defensa nacional"/>
    <s v="1.3.01 - Defensa militar"/>
    <s v="2.7 - OBRAS"/>
    <s v="2.7.1 - OBRAS EN EDIFICACIONES"/>
    <s v="S"/>
    <s v="24 - REMODELACIÓN DESTACAMENTO MILITAR BÁNICA ERD, MUNICIPIO DE BÁNICA, PROVINCIA ELÍAS PIÑA"/>
    <s v="10 - FONDO GENERAL"/>
    <s v="07 - ELIAS PINA"/>
    <n v="17145"/>
    <n v="0"/>
    <n v="3895191.47"/>
  </r>
  <r>
    <s v="2026"/>
    <x v="0"/>
    <x v="0"/>
    <x v="1"/>
    <x v="7"/>
    <s v="2 - Poder Ejecutivo"/>
    <s v="0203 - MINISTERIO DE DEFENSA"/>
    <s v="0001 - EJERCITO DE LA REPUBLICA DOMINICANA"/>
    <s v="1 - SERVICIOS  GENERALES"/>
    <s v="1.3 - Defensa nacional"/>
    <s v="1.3.01 - Defensa militar"/>
    <s v="2.7 - OBRAS"/>
    <s v="2.7.1 - OBRAS EN EDIFICACIONES"/>
    <s v="S"/>
    <s v="05 - REMODELACIÓN INFRAESTRUCTURAS DEL 1ER ESCUADRÓN DE CABALLERÍA AÉREA, ERD, SECCIÓN EL HIGUERO, MUNICIPIO SANTO DOMINGO NORTE, PROVINCIA SANTO DOMINGO"/>
    <s v="10 - FONDO GENERAL"/>
    <s v="32 - SANTO DOMINGO"/>
    <n v="17001"/>
    <n v="0"/>
    <n v="20762852.73"/>
  </r>
  <r>
    <s v="2026"/>
    <x v="0"/>
    <x v="0"/>
    <x v="1"/>
    <x v="7"/>
    <s v="2 - Poder Ejecutivo"/>
    <s v="0203 - MINISTERIO DE DEFENSA"/>
    <s v="0001 - EJERCITO DE LA REPUBLICA DOMINICANA"/>
    <s v="1 - SERVICIOS  GENERALES"/>
    <s v="1.3 - Defensa nacional"/>
    <s v="1.3.01 - Defensa militar"/>
    <s v="2.7 - OBRAS"/>
    <s v="2.7.1 - OBRAS EN EDIFICACIONES"/>
    <s v="S"/>
    <s v="01 - CONSTRUCCIÓN DE OFICINAS DEL ESTADO MAYOR ERD, MUNICIPIO PEDRO BRAND, PROVINCIA SANTO DOMINGO"/>
    <s v="10 - FONDO GENERAL"/>
    <s v="32 - SANTO DOMINGO"/>
    <n v="16741"/>
    <n v="0"/>
    <n v="42263950.490000002"/>
  </r>
  <r>
    <s v="2026"/>
    <x v="0"/>
    <x v="0"/>
    <x v="1"/>
    <x v="7"/>
    <s v="2 - Poder Ejecutivo"/>
    <s v="0203 - MINISTERIO DE DEFENSA"/>
    <s v="0001 - EJERCITO DE LA REPUBLICA DOMINICANA"/>
    <s v="1 - SERVICIOS  GENERALES"/>
    <s v="1.3 - Defensa nacional"/>
    <s v="1.3.01 - Defensa militar"/>
    <s v="2.7 - OBRAS"/>
    <s v="2.7.1 - OBRAS EN EDIFICACIONES"/>
    <s v="S"/>
    <s v="43 - REMODELACIÓN FORTALEZA MILITAR OLEGARIO TENARES, MUNICIPIO NAGUA, PROVINCIA MARÍA TRINIDAD SÁNCHEZ"/>
    <s v="10 - FONDO GENERAL"/>
    <s v="14 - MARIA TRINIDAD SANCHEZ"/>
    <n v="17384"/>
    <n v="0"/>
    <n v="3185002.27"/>
  </r>
  <r>
    <s v="2026"/>
    <x v="0"/>
    <x v="0"/>
    <x v="1"/>
    <x v="7"/>
    <s v="2 - Poder Ejecutivo"/>
    <s v="0203 - MINISTERIO DE DEFENSA"/>
    <s v="0001 - EJERCITO DE LA REPUBLICA DOMINICANA"/>
    <s v="1 - SERVICIOS  GENERALES"/>
    <s v="1.3 - Defensa nacional"/>
    <s v="1.3.01 - Defensa militar"/>
    <s v="2.7 - OBRAS"/>
    <s v="2.7.1 - OBRAS EN EDIFICACIONES"/>
    <s v="S"/>
    <s v="38 - REMODELACIÓN DESTACAMENTO MILITAR CAPITÁN INOA NINA, MUNICIPIO ENRIQUILLO, PROVINCIA BARAHONA"/>
    <s v="10 - FONDO GENERAL"/>
    <s v="04 - BARAHONA"/>
    <n v="17379"/>
    <n v="0"/>
    <n v="1109812.19"/>
  </r>
  <r>
    <s v="2026"/>
    <x v="0"/>
    <x v="0"/>
    <x v="1"/>
    <x v="7"/>
    <s v="2 - Poder Ejecutivo"/>
    <s v="0203 - MINISTERIO DE DEFENSA"/>
    <s v="0001 - EJERCITO DE LA REPUBLICA DOMINICANA"/>
    <s v="1 - SERVICIOS  GENERALES"/>
    <s v="1.3 - Defensa nacional"/>
    <s v="1.3.01 - Defensa militar"/>
    <s v="2.7 - OBRAS"/>
    <s v="2.7.1 - OBRAS EN EDIFICACIONES"/>
    <s v="S"/>
    <s v="35 - CONSTRUCCIÓN DESTACAMENTO MILITAR EL PUENTE, MUNICIPIO MONTECRISTI, PROVINCIA MONTE CRISTI"/>
    <s v="10 - FONDO GENERAL"/>
    <s v="15 - MONTE CRISTI"/>
    <n v="17376"/>
    <n v="0"/>
    <n v="1320121.1000000001"/>
  </r>
  <r>
    <s v="2026"/>
    <x v="0"/>
    <x v="0"/>
    <x v="1"/>
    <x v="7"/>
    <s v="2 - Poder Ejecutivo"/>
    <s v="0203 - MINISTERIO DE DEFENSA"/>
    <s v="0001 - EJERCITO DE LA REPUBLICA DOMINICANA"/>
    <s v="1 - SERVICIOS  GENERALES"/>
    <s v="1.3 - Defensa nacional"/>
    <s v="1.3.01 - Defensa militar"/>
    <s v="2.7 - OBRAS"/>
    <s v="2.7.1 - OBRAS EN EDIFICACIONES"/>
    <s v="S"/>
    <s v="37 - REMODELACIÓN DESTACAMENTO MILITAR ARROYO DULCE, DISTRITO MUNICIPAL ARROYO DULCE, MUNICIPIO ENRIQUILLO,  PROVINCIA BARAHONA"/>
    <s v="10 - FONDO GENERAL"/>
    <s v="04 - BARAHONA"/>
    <n v="17378"/>
    <n v="0"/>
    <n v="899817.12"/>
  </r>
  <r>
    <s v="2026"/>
    <x v="0"/>
    <x v="0"/>
    <x v="1"/>
    <x v="7"/>
    <s v="2 - Poder Ejecutivo"/>
    <s v="0203 - MINISTERIO DE DEFENSA"/>
    <s v="0001 - EJERCITO DE LA REPUBLICA DOMINICANA"/>
    <s v="1 - SERVICIOS  GENERALES"/>
    <s v="1.3 - Defensa nacional"/>
    <s v="1.3.01 - Defensa militar"/>
    <s v="2.7 - OBRAS"/>
    <s v="2.7.1 - OBRAS EN EDIFICACIONES"/>
    <s v="S"/>
    <s v="40 - REMODELACIÓN DESTACAMENTO MILITAR CABEZA DE AGUA, MUNICIPIO PEDERNALES, PROVINCIA PEDERNALES"/>
    <s v="10 - FONDO GENERAL"/>
    <s v="16 - PEDERNALES"/>
    <n v="17381"/>
    <n v="0"/>
    <n v="718418.57"/>
  </r>
  <r>
    <s v="2026"/>
    <x v="0"/>
    <x v="0"/>
    <x v="1"/>
    <x v="7"/>
    <s v="2 - Poder Ejecutivo"/>
    <s v="0203 - MINISTERIO DE DEFENSA"/>
    <s v="0001 - EJERCITO DE LA REPUBLICA DOMINICANA"/>
    <s v="1 - SERVICIOS  GENERALES"/>
    <s v="1.3 - Defensa nacional"/>
    <s v="1.3.01 - Defensa militar"/>
    <s v="2.7 - OBRAS"/>
    <s v="2.7.1 - OBRAS EN EDIFICACIONES"/>
    <s v="S"/>
    <s v="44 - REMODELACIÓN FORTALEZA JUANA NÚÑEZ, MUNICIPIO DE SALCEDO, PROVINCIA HERMANAS MIRABAL"/>
    <s v="10 - FONDO GENERAL"/>
    <s v="19 - HERMANAS MIRABAL"/>
    <n v="17385"/>
    <n v="0"/>
    <n v="2668682.54"/>
  </r>
  <r>
    <s v="2026"/>
    <x v="0"/>
    <x v="0"/>
    <x v="1"/>
    <x v="7"/>
    <s v="2 - Poder Ejecutivo"/>
    <s v="0203 - MINISTERIO DE DEFENSA"/>
    <s v="0001 - EJERCITO DE LA REPUBLICA DOMINICANA"/>
    <s v="1 - SERVICIOS  GENERALES"/>
    <s v="1.3 - Defensa nacional"/>
    <s v="1.3.01 - Defensa militar"/>
    <s v="2.7 - OBRAS"/>
    <s v="2.7.1 - OBRAS EN EDIFICACIONES"/>
    <s v="S"/>
    <s v="32 - REMODELACIÓN DESTACAMENTO MILITAR EL HIGÜERITO, ERD, MUNICIPIO DE BÁNICA, PROVINCIA ELÍAS PIÑA"/>
    <s v="10 - FONDO GENERAL"/>
    <s v="07 - ELIAS PINA"/>
    <n v="17370"/>
    <n v="0"/>
    <n v="828099.74"/>
  </r>
  <r>
    <s v="2026"/>
    <x v="0"/>
    <x v="0"/>
    <x v="1"/>
    <x v="7"/>
    <s v="2 - Poder Ejecutivo"/>
    <s v="0203 - MINISTERIO DE DEFENSA"/>
    <s v="0001 - EJERCITO DE LA REPUBLICA DOMINICANA"/>
    <s v="1 - SERVICIOS  GENERALES"/>
    <s v="1.3 - Defensa nacional"/>
    <s v="1.3.01 - Defensa militar"/>
    <s v="2.7 - OBRAS"/>
    <s v="2.7.1 - OBRAS EN EDIFICACIONES"/>
    <s v="S"/>
    <s v="31 - REMODELACIÓN DESTACAMENTO LAS PLACETAS, MUNICIPIO SAN JOSÉ DE LAS MATAS, PROVINCIA SANTIAGO"/>
    <s v="10 - FONDO GENERAL"/>
    <s v="25 - SANTIAGO"/>
    <n v="17369"/>
    <n v="0"/>
    <n v="795709.95"/>
  </r>
  <r>
    <s v="2026"/>
    <x v="0"/>
    <x v="0"/>
    <x v="1"/>
    <x v="7"/>
    <s v="2 - Poder Ejecutivo"/>
    <s v="0203 - MINISTERIO DE DEFENSA"/>
    <s v="0001 - EJERCITO DE LA REPUBLICA DOMINICANA"/>
    <s v="1 - SERVICIOS  GENERALES"/>
    <s v="1.3 - Defensa nacional"/>
    <s v="1.3.01 - Defensa militar"/>
    <s v="2.7 - OBRAS"/>
    <s v="2.7.1 - OBRAS EN EDIFICACIONES"/>
    <s v="S"/>
    <s v="45 - REMODELACIÓN FORTALEZA PALO HINCADO, MUNICIPIO COTUÍ, PROVINCIA SÁNCHEZ RAMÍREZ"/>
    <s v="10 - FONDO GENERAL"/>
    <s v="24 - SANCHEZ RAMIREZ"/>
    <n v="17386"/>
    <n v="0"/>
    <n v="2632511.65"/>
  </r>
  <r>
    <s v="2026"/>
    <x v="0"/>
    <x v="0"/>
    <x v="1"/>
    <x v="7"/>
    <s v="2 - Poder Ejecutivo"/>
    <s v="0203 - MINISTERIO DE DEFENSA"/>
    <s v="0001 - EJERCITO DE LA REPUBLICA DOMINICANA"/>
    <s v="1 - SERVICIOS  GENERALES"/>
    <s v="1.3 - Defensa nacional"/>
    <s v="1.3.01 - Defensa militar"/>
    <s v="2.7 - OBRAS"/>
    <s v="2.7.1 - OBRAS EN EDIFICACIONES"/>
    <s v="S"/>
    <s v="41 - CONSTRUCCIÓN PUESTO MILITAR EL FURGÓN, MUNICIPIO JIMANÍ, PROVINCIA INDEPENDENCIA"/>
    <s v="10 - FONDO GENERAL"/>
    <s v="10 - INDEPENDENCIA"/>
    <n v="17382"/>
    <n v="0"/>
    <n v="1256310.51"/>
  </r>
  <r>
    <s v="2026"/>
    <x v="0"/>
    <x v="0"/>
    <x v="1"/>
    <x v="7"/>
    <s v="2 - Poder Ejecutivo"/>
    <s v="0203 - MINISTERIO DE DEFENSA"/>
    <s v="0001 - EJERCITO DE LA REPUBLICA DOMINICANA"/>
    <s v="1 - SERVICIOS  GENERALES"/>
    <s v="1.3 - Defensa nacional"/>
    <s v="1.3.01 - Defensa militar"/>
    <s v="2.7 - OBRAS"/>
    <s v="2.7.1 - OBRAS EN EDIFICACIONES"/>
    <s v="S"/>
    <s v="34 - REMODELACIÓN INFRAESTRUCTURA DEL DESTACAMENTO MILITAR LOS QUEMADOS, MUNICIPIO MAO, PROVINCIA VALVERDE"/>
    <s v="10 - FONDO GENERAL"/>
    <s v="27 - VALVERDE"/>
    <n v="17375"/>
    <n v="0"/>
    <n v="790204.29"/>
  </r>
  <r>
    <s v="2026"/>
    <x v="0"/>
    <x v="0"/>
    <x v="1"/>
    <x v="7"/>
    <s v="2 - Poder Ejecutivo"/>
    <s v="0203 - MINISTERIO DE DEFENSA"/>
    <s v="0001 - EJERCITO DE LA REPUBLICA DOMINICANA"/>
    <s v="1 - SERVICIOS  GENERALES"/>
    <s v="1.3 - Defensa nacional"/>
    <s v="1.3.01 - Defensa militar"/>
    <s v="2.7 - OBRAS"/>
    <s v="2.7.1 - OBRAS EN EDIFICACIONES"/>
    <s v="S"/>
    <s v="36 - REMODELACIÓN PUESTO DE CHEQUEO MILITAR EL ESPINERO, MUNICIPIO DAJABON , PROVINCIA DAJABON"/>
    <s v="10 - FONDO GENERAL"/>
    <s v="05 - DAJABON"/>
    <n v="17377"/>
    <n v="0"/>
    <n v="421987.5"/>
  </r>
  <r>
    <s v="2026"/>
    <x v="0"/>
    <x v="0"/>
    <x v="1"/>
    <x v="7"/>
    <s v="2 - Poder Ejecutivo"/>
    <s v="0203 - MINISTERIO DE DEFENSA"/>
    <s v="0001 - EJERCITO DE LA REPUBLICA DOMINICANA"/>
    <s v="1 - SERVICIOS  GENERALES"/>
    <s v="1.3 - Defensa nacional"/>
    <s v="1.3.01 - Defensa militar"/>
    <s v="2.7 - OBRAS"/>
    <s v="2.7.1 - OBRAS EN EDIFICACIONES"/>
    <s v="S"/>
    <s v="30 - REMODELACIÓN DESTACAMENTO EL RUBIO, MUNICIPIO SAN JOSÉ DE LAS MATAS, PROVINCIA SANTIAGO"/>
    <s v="10 - FONDO GENERAL"/>
    <s v="25 - SANTIAGO"/>
    <n v="17368"/>
    <n v="0"/>
    <n v="716036.78"/>
  </r>
  <r>
    <s v="2026"/>
    <x v="0"/>
    <x v="0"/>
    <x v="1"/>
    <x v="7"/>
    <s v="2 - Poder Ejecutivo"/>
    <s v="0203 - MINISTERIO DE DEFENSA"/>
    <s v="0001 - EJERCITO DE LA REPUBLICA DOMINICANA"/>
    <s v="1 - SERVICIOS  GENERALES"/>
    <s v="1.3 - Defensa nacional"/>
    <s v="1.3.01 - Defensa militar"/>
    <s v="2.7 - OBRAS"/>
    <s v="2.7.1 - OBRAS EN EDIFICACIONES"/>
    <s v="S"/>
    <s v="42 - CONSTRUCCIÓN PUESTO DE CHEQUEO MILITAR LA TRANQUERA, DISTRITO MUNICIPAL LAS LAGUNAS DE NISIBÓN, MUNICIPIO HIGUEY, PROVINCIA LA ALTAGRACIA"/>
    <s v="10 - FONDO GENERAL"/>
    <s v="11 - LA ALTAGRACIA"/>
    <n v="17383"/>
    <n v="0"/>
    <n v="0"/>
  </r>
  <r>
    <s v="2026"/>
    <x v="0"/>
    <x v="0"/>
    <x v="1"/>
    <x v="7"/>
    <s v="2 - Poder Ejecutivo"/>
    <s v="0203 - MINISTERIO DE DEFENSA"/>
    <s v="0001 - EJERCITO DE LA REPUBLICA DOMINICANA"/>
    <s v="1 - SERVICIOS  GENERALES"/>
    <s v="1.3 - Defensa nacional"/>
    <s v="1.3.01 - Defensa militar"/>
    <s v="2.7 - OBRAS"/>
    <s v="2.7.1 - OBRAS EN EDIFICACIONES"/>
    <s v="S"/>
    <s v="33 - REMODELACIÓN PUESTO MILITAR ANICETO MARTÍNEZ, ERD, MUNICIPIO HONDO VALLE, PROVINCIA ELÍAS PIÑA"/>
    <s v="10 - FONDO GENERAL"/>
    <s v="07 - ELIAS PINA"/>
    <n v="17371"/>
    <n v="0"/>
    <n v="816246.9"/>
  </r>
  <r>
    <s v="2026"/>
    <x v="0"/>
    <x v="0"/>
    <x v="1"/>
    <x v="7"/>
    <s v="2 - Poder Ejecutivo"/>
    <s v="0203 - MINISTERIO DE DEFENSA"/>
    <s v="0001 - EJERCITO DE LA REPUBLICA DOMINICANA"/>
    <s v="1 - SERVICIOS  GENERALES"/>
    <s v="1.3 - Defensa nacional"/>
    <s v="1.3.01 - Defensa militar"/>
    <s v="2.7 - OBRAS"/>
    <s v="2.7.1 - OBRAS EN EDIFICACIONES"/>
    <s v="S"/>
    <s v="39 - CONSTRUCCIÓN DESTACAMENTO MILITAR LA GRANADA, MUNICIPIO LA DESCUBIERTA, PROVINCIA INDEPENDENCIA"/>
    <s v="10 - FONDO GENERAL"/>
    <s v="10 - INDEPENDENCIA"/>
    <n v="17380"/>
    <n v="0"/>
    <n v="1875250.94"/>
  </r>
  <r>
    <s v="2026"/>
    <x v="0"/>
    <x v="0"/>
    <x v="1"/>
    <x v="7"/>
    <s v="2 - Poder Ejecutivo"/>
    <s v="0203 - MINISTERIO DE DEFENSA"/>
    <s v="0001 - EJERCITO DE LA REPUBLICA DOMINICANA"/>
    <s v="4 - SERVICIOS SOCIALES"/>
    <s v="4.3 - Actividades deportivas, recreativas, culturales y religiosas"/>
    <s v="4.3.02 - Servicios recreativos y deportivos"/>
    <s v="2.7 - OBRAS"/>
    <s v="2.7.1 - OBRAS EN EDIFICACIONES"/>
    <s v="S"/>
    <s v="06 - RECONSTRUCCIÓN CLUB DE OFICIALES 2DA. BRIGADA DE INFANTERÍA GENERAL DE DIVISIÓN FERNANDO VALERIO ERD., MUNICIPIO SANTIAGO DE LOS CABALLEROS"/>
    <s v="10 - FONDO GENERAL"/>
    <s v="25 - SANTIAGO"/>
    <n v="17028"/>
    <n v="43873055"/>
    <n v="11471133.43"/>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10 - FONDO GENERAL"/>
    <s v="99 - MULTIPROVINCIAL"/>
    <s v="(en blanco)"/>
    <n v="7500000"/>
    <n v="550185.78"/>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20 - FONDOS CON DESTINO ESPECÍFICO"/>
    <s v="99 - MULTIPROVINCIAL"/>
    <s v="(en blanco)"/>
    <n v="0"/>
    <n v="171926"/>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0"/>
    <n v="273992.58"/>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0"/>
    <n v="307006.5"/>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10 - FONDO GENERAL"/>
    <s v="99 - MULTIPROVINCIAL"/>
    <s v="(en blanco)"/>
    <n v="5984781"/>
    <n v="557473.77"/>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66198"/>
  </r>
  <r>
    <s v="2026"/>
    <x v="0"/>
    <x v="0"/>
    <x v="1"/>
    <x v="7"/>
    <s v="2 - Poder Ejecutivo"/>
    <s v="0203 - MINISTERIO DE DEFENSA"/>
    <s v="0001 - FUERZA AEREA DE LA  REPUBLICA DOMINICANA"/>
    <s v="1 - SERVICIOS  GENERALES"/>
    <s v="1.3 - Defensa nacional"/>
    <s v="1.3.01 - Defensa militar"/>
    <s v="2.6 - BIENES MUEBLES, INMUEBLES E INTANGIBLES"/>
    <s v="2.6.6 - EQUIPOS DE DEFENSA Y SEGURIDAD"/>
    <s v="N"/>
    <s v="00 - N/A"/>
    <s v="10 - FONDO GENERAL"/>
    <s v="99 - MULTIPROVINCIAL"/>
    <s v="(en blanco)"/>
    <n v="2000000"/>
    <n v="2756000"/>
  </r>
  <r>
    <s v="2026"/>
    <x v="0"/>
    <x v="0"/>
    <x v="1"/>
    <x v="7"/>
    <s v="2 - Poder Ejecutivo"/>
    <s v="0203 - MINISTERIO DE DEFENSA"/>
    <s v="0001 - FUERZA AEREA DE LA  REPUBLICA DOMINICANA"/>
    <s v="1 - SERVICIOS  GENERALES"/>
    <s v="1.3 - Defensa nacional"/>
    <s v="1.3.01 - Defensa militar"/>
    <s v="2.7 - OBRAS"/>
    <s v="2.7.1 - OBRAS EN EDIFICACIONES"/>
    <s v="N"/>
    <s v="00 - N/A"/>
    <s v="10 - FONDO GENERAL"/>
    <s v="99 - MULTIPROVINCIAL"/>
    <s v="(en blanco)"/>
    <n v="0"/>
    <n v="0"/>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10 - FONDO GENERAL"/>
    <s v="99 - MULTIPROVINCIAL"/>
    <s v="(en blanco)"/>
    <n v="17778274"/>
    <n v="27236675.580000006"/>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20 - FONDOS CON DESTINO ESPECÍFICO"/>
    <s v="99 - MULTIPROVINCIAL"/>
    <s v="(en blanco)"/>
    <n v="2500000"/>
    <n v="294056"/>
  </r>
  <r>
    <s v="2026"/>
    <x v="0"/>
    <x v="0"/>
    <x v="1"/>
    <x v="7"/>
    <s v="2 - Poder Ejecutivo"/>
    <s v="0203 - MINISTERIO DE DEFENSA"/>
    <s v="0001 - MINISTERIO DE DEFENSA"/>
    <s v="1 - SERVICIOS  GENERALES"/>
    <s v="1.3 - Defensa nacional"/>
    <s v="1.3.01 - Defensa militar"/>
    <s v="2.6 - BIENES MUEBLES, INMUEBLES E INTANGIBLES"/>
    <s v="2.6.1 - MOBILIARIO Y EQUIPO"/>
    <s v="S"/>
    <s v="04 - CONSTRUCCIÓN INSTALACIONES PARA EL CUERPO ESPECIALIZADO DE MITIGACION A EMERGENCIAS Y DESASTRES, CEMED - CENTRO DE MITIGACION CIBAO SUR-NORTE, PROVINCIA SANTIAGO"/>
    <s v="10 - FONDO GENERAL"/>
    <s v="25 - SANTIAGO"/>
    <n v="15486"/>
    <n v="0"/>
    <n v="0"/>
  </r>
  <r>
    <s v="2026"/>
    <x v="0"/>
    <x v="0"/>
    <x v="1"/>
    <x v="7"/>
    <s v="2 - Poder Ejecutivo"/>
    <s v="0203 - MINISTERIO DE DEFENSA"/>
    <s v="0001 - MINISTERIO DE DEFENSA"/>
    <s v="1 - SERVICIOS  GENERALES"/>
    <s v="1.3 - Defensa nacional"/>
    <s v="1.3.01 - Defensa militar"/>
    <s v="2.6 - BIENES MUEBLES, INMUEBLES E INTANGIBLES"/>
    <s v="2.6.1 - MOBILIARIO Y EQUIPO"/>
    <s v="S"/>
    <s v="06 - CONSTRUCCIÓN  INSTALACIONES PARA EL CUERPO ESPECIALIZADO DE MITIGACIÓN A EMERGENCIAS Y DESASTRES, CEMED - CENTRO DE MITIGACION HIGUAMO-YUMA, PROVINCIA LA ALTAGRACIA"/>
    <s v="10 - FONDO GENERAL"/>
    <s v="11 - LA ALTAGRACIA"/>
    <n v="15490"/>
    <n v="0"/>
    <n v="3776169.53"/>
  </r>
  <r>
    <s v="2026"/>
    <x v="0"/>
    <x v="0"/>
    <x v="1"/>
    <x v="7"/>
    <s v="2 - Poder Ejecutivo"/>
    <s v="0203 - MINISTERIO DE DEFENSA"/>
    <s v="0001 - MINISTERIO DE DEFENSA"/>
    <s v="1 - SERVICIOS  GENERALES"/>
    <s v="1.3 - Defensa nacional"/>
    <s v="1.3.01 - Defensa militar"/>
    <s v="2.6 - BIENES MUEBLES, INMUEBLES E INTANGIBLES"/>
    <s v="2.6.1 - MOBILIARIO Y EQUIPO"/>
    <s v="S"/>
    <s v="15 - CONSTRUCCIÓN INSTALACIONES PARA EL CUERPO ESPECIALIZADO DE MITIGACIÓN A EMERGENCIAS Y DESASTRES, CEMED - CENTRO DE MITIGACION VALDESIA, PROVINCIA PERAVIA"/>
    <s v="10 - FONDO GENERAL"/>
    <s v="17 - PERAVIA"/>
    <n v="15489"/>
    <n v="0"/>
    <n v="2621488"/>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10 - FONDO GENERAL"/>
    <s v="99 - MULTIPROVINCIAL"/>
    <s v="(en blanco)"/>
    <n v="14500000"/>
    <n v="4991542.2399999993"/>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000000"/>
    <n v="0"/>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S"/>
    <s v="04 - CONSTRUCCIÓN INSTALACIONES PARA EL CUERPO ESPECIALIZADO DE MITIGACION A EMERGENCIAS Y DESASTRES, CEMED - CENTRO DE MITIGACION CIBAO SUR-NORTE, PROVINCIA SANTIAGO"/>
    <s v="10 - FONDO GENERAL"/>
    <s v="25 - SANTIAGO"/>
    <n v="15486"/>
    <n v="0"/>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10 - FONDO GENERAL"/>
    <s v="99 - MULTIPROVINCIAL"/>
    <s v="(en blanco)"/>
    <n v="6500000"/>
    <n v="2671792.5100000002"/>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20 - FONDOS CON DESTINO ESPECÍFICO"/>
    <s v="99 - MULTIPROVINCIAL"/>
    <s v="(en blanco)"/>
    <n v="0"/>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S"/>
    <s v="04 - CONSTRUCCIÓN INSTALACIONES PARA EL CUERPO ESPECIALIZADO DE MITIGACION A EMERGENCIAS Y DESASTRES, CEMED - CENTRO DE MITIGACION CIBAO SUR-NORTE, PROVINCIA SANTIAGO"/>
    <s v="10 - FONDO GENERAL"/>
    <s v="25 - SANTIAGO"/>
    <n v="15486"/>
    <n v="0"/>
    <n v="0"/>
  </r>
  <r>
    <s v="2026"/>
    <x v="0"/>
    <x v="0"/>
    <x v="1"/>
    <x v="7"/>
    <s v="2 - Poder Ejecutivo"/>
    <s v="0203 - MINISTERIO DE DEFENSA"/>
    <s v="0001 - MINISTERIO DE DEFENSA"/>
    <s v="1 - SERVICIOS  GENERALES"/>
    <s v="1.3 - Defensa nacional"/>
    <s v="1.3.01 - Defensa militar"/>
    <s v="2.6 - BIENES MUEBLES, INMUEBLES E INTANGIBLES"/>
    <s v="2.6.4 - VEHÍCULOS Y EQUIPO DE TRANSPORTE, TRACCIÓN Y ELEVACIÓN"/>
    <s v="N"/>
    <s v="00 - N/A"/>
    <s v="10 - FONDO GENERAL"/>
    <s v="99 - MULTIPROVINCIAL"/>
    <s v="(en blanco)"/>
    <n v="8371493"/>
    <n v="461064409.04000002"/>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10 - FONDO GENERAL"/>
    <s v="99 - MULTIPROVINCIAL"/>
    <s v="(en blanco)"/>
    <n v="28690411"/>
    <n v="215766290.41"/>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20 - FONDOS CON DESTINO ESPECÍFICO"/>
    <s v="99 - MULTIPROVINCIAL"/>
    <s v="(en blanco)"/>
    <n v="1601400"/>
    <n v="61342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1 - CONSTRUCCIÓN VERJA PERIMETRAL INTELIGENTE FRONTERA REPÚBLICA DOMINICANA-HAITÍ"/>
    <s v="10 - FONDO GENERAL"/>
    <s v="05 - DAJABON"/>
    <n v="14697"/>
    <n v="0"/>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8 - CONSTRUCCIÓN DE VARIAS INSTALACIONES EN EL CAMPAMENTO MILITAR CNEL. ÁNGEL REMIGIO TAVERAS GUTIÉRREZ, ERD, PARA LA FTC-CIUTRAN, SANTO DOMINGO NORTE"/>
    <s v="10 - FONDO GENERAL"/>
    <s v="32 - SANTO DOMINGO"/>
    <n v="17020"/>
    <n v="2904486"/>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9 - CONSTRUCCIÓN INSTALACIONES DE LA DIRECCIÓN DE TRANSPORTACIÓN DEL MINISTERIO DE DEFENSA, MUNICIPIO LOS ALCARRIZOS, PROVINCIA SANTO DOMINGO"/>
    <s v="10 - FONDO GENERAL"/>
    <s v="32 - SANTO DOMINGO"/>
    <n v="17021"/>
    <n v="2000000"/>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0 - CONSTRUCCIÓN INSTALACIONES DE LA  AGENCIA INTERAGENCIAL, D.M. VERÓN-PUNTA CANA, PROVINCIA LA ALTAGRACIA"/>
    <s v="10 - FONDO GENERAL"/>
    <s v="11 - LA ALTAGRACIA"/>
    <n v="17025"/>
    <n v="1799725"/>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5 - CONSTRUCCIÓN INSTALACIONES PARA EL CUERPO ESPECIALIZADO DE MITIGACIÓN A EMERGENCIAS Y DESASTRES, CEMED - CENTRO DE MITIGACION VALDESIA, PROVINCIA PERAVIA"/>
    <s v="10 - FONDO GENERAL"/>
    <s v="17 - PERAVIA"/>
    <n v="15489"/>
    <n v="0"/>
    <n v="2273376.200000000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10 - FONDO GENERAL"/>
    <s v="99 - MULTIPROVINCIAL"/>
    <s v="(en blanco)"/>
    <n v="366702528"/>
    <n v="570147189.20000005"/>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20 - FONDOS CON DESTINO ESPECÍFICO"/>
    <s v="99 - MULTIPROVINCIAL"/>
    <s v="(en blanco)"/>
    <n v="0"/>
    <n v="248576.8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4 - CONSTRUCCIÓN INSTALACIONES PARA EL CUERPO ESPECIALIZADO DE MITIGACION A EMERGENCIAS Y DESASTRES, CEMED - CENTRO DE MITIGACION CIBAO SUR-NORTE, PROVINCIA SANTIAGO"/>
    <s v="10 - FONDO GENERAL"/>
    <s v="25 - SANTIAGO"/>
    <n v="15486"/>
    <n v="23608937"/>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5 - CONSTRUCCIÓN INSTALACIONES PARA EL CUERPO ESPECIALIZADO DE MITIGACION A EMERGENCIAS Y DESASTRES, CEMED - CENTRO DE MITIGACION REGION ENRIQUILLO, PROVINCIA BARAHONA"/>
    <s v="10 - FONDO GENERAL"/>
    <s v="04 - BARAHONA"/>
    <n v="15487"/>
    <n v="41059274"/>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6 - CONSTRUCCIÓN  INSTALACIONES PARA EL CUERPO ESPECIALIZADO DE MITIGACIÓN A EMERGENCIAS Y DESASTRES, CEMED - CENTRO DE MITIGACION HIGUAMO-YUMA, PROVINCIA LA ALTAGRACIA"/>
    <s v="10 - FONDO GENERAL"/>
    <s v="11 - LA ALTAGRACIA"/>
    <n v="15490"/>
    <n v="20169258"/>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7 - CONSTRUCCIÓN INSTALACIONES PARA EL CUERPO ESPECIALIZADO DE MITIGACION A EMERGENCIAS Y DESASTRES, CEMED - CENTRO DE MITIGACION JARABACOA, PROVINCIA LA VEGA"/>
    <s v="10 - FONDO GENERAL"/>
    <s v="13 - LA VEGA"/>
    <n v="15492"/>
    <n v="1295695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8 - CONSTRUCCIÓN DE VARIAS INSTALACIONES EN EL CAMPAMENTO MILITAR CNEL. ÁNGEL REMIGIO TAVERAS GUTIÉRREZ, ERD, PARA LA FTC-CIUTRAN, SANTO DOMINGO NORTE"/>
    <s v="10 - FONDO GENERAL"/>
    <s v="32 - SANTO DOMINGO"/>
    <n v="17020"/>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9 - CONSTRUCCIÓN INSTALACIONES DE LA DIRECCIÓN DE TRANSPORTACIÓN DEL MINISTERIO DE DEFENSA, MUNICIPIO LOS ALCARRIZOS, PROVINCIA SANTO DOMINGO"/>
    <s v="10 - FONDO GENERAL"/>
    <s v="32 - SANTO DOMINGO"/>
    <n v="17021"/>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0 - CONSTRUCCIÓN INSTALACIONES DE LA  AGENCIA INTERAGENCIAL, D.M. VERÓN-PUNTA CANA, PROVINCIA LA ALTAGRACIA"/>
    <s v="10 - FONDO GENERAL"/>
    <s v="11 - LA ALTAGRACIA"/>
    <n v="17025"/>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4 - CONSTRUCCIÓN INSTALACIONES PARA EL CUERPO ESPECIALIZADO DE MITIGACION A EMERGENCIAS Y DESASTRES, CEMED - CENTRO DE MITIGACION NOROESTE, PROVINCIA VALVERDE"/>
    <s v="10 - FONDO GENERAL"/>
    <s v="27 - VALVERDE"/>
    <n v="15488"/>
    <n v="36424778"/>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5 - CONSTRUCCIÓN INSTALACIONES PARA EL CUERPO ESPECIALIZADO DE MITIGACIÓN A EMERGENCIAS Y DESASTRES, CEMED - CENTRO DE MITIGACION VALDESIA, PROVINCIA PERAVIA"/>
    <s v="10 - FONDO GENERAL"/>
    <s v="17 - PERAVIA"/>
    <n v="15489"/>
    <n v="25830765"/>
    <n v="0"/>
  </r>
  <r>
    <s v="2026"/>
    <x v="0"/>
    <x v="0"/>
    <x v="1"/>
    <x v="7"/>
    <s v="2 - Poder Ejecutivo"/>
    <s v="0203 - MINISTERIO DE DEFENSA"/>
    <s v="0001 - MINISTERIO DE DEFENSA"/>
    <s v="1 - SERVICIOS  GENERALES"/>
    <s v="1.3 - Defensa nacional"/>
    <s v="1.3.01 - Defensa militar"/>
    <s v="2.6 - BIENES MUEBLES, INMUEBLES E INTANGIBLES"/>
    <s v="2.6.8 - BIENES INTANGIBLES"/>
    <s v="N"/>
    <s v="00 - N/A"/>
    <s v="10 - FONDO GENERAL"/>
    <s v="99 - MULTIPROVINCIAL"/>
    <s v="(en blanco)"/>
    <n v="6986726"/>
    <n v="37598731.629999995"/>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10 - FONDO GENERAL"/>
    <s v="99 - MULTIPROVINCIAL"/>
    <s v="(en blanco)"/>
    <n v="1500000"/>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44250"/>
  </r>
  <r>
    <s v="2026"/>
    <x v="0"/>
    <x v="0"/>
    <x v="1"/>
    <x v="7"/>
    <s v="2 - Poder Ejecutivo"/>
    <s v="0203 - MINISTERIO DE DEFENSA"/>
    <s v="0001 - MINISTERIO DE DEFENSA"/>
    <s v="1 - SERVICIOS  GENERALES"/>
    <s v="1.3 - Defensa nacional"/>
    <s v="1.3.01 - Defensa militar"/>
    <s v="2.7 - OBRAS"/>
    <s v="2.7.1 - OBRAS EN EDIFICACIONES"/>
    <s v="N"/>
    <s v="00 - N/A"/>
    <s v="10 - FONDO GENERAL"/>
    <s v="99 - MULTIPROVINCIAL"/>
    <s v="(en blanco)"/>
    <n v="56842276"/>
    <n v="11143147.76"/>
  </r>
  <r>
    <s v="2026"/>
    <x v="0"/>
    <x v="0"/>
    <x v="1"/>
    <x v="7"/>
    <s v="2 - Poder Ejecutivo"/>
    <s v="0203 - MINISTERIO DE DEFENSA"/>
    <s v="0001 - MINISTERIO DE DEFENSA"/>
    <s v="1 - SERVICIOS  GENERALES"/>
    <s v="1.3 - Defensa nacional"/>
    <s v="1.3.01 - Defensa militar"/>
    <s v="2.7 - OBRAS"/>
    <s v="2.7.1 - OBRAS EN EDIFICACIONES"/>
    <s v="S"/>
    <s v="01 - CONSTRUCCIÓN VERJA PERIMETRAL INTELIGENTE FRONTERA REPÚBLICA DOMINICANA-HAITÍ"/>
    <s v="10 - FONDO GENERAL"/>
    <s v="05 - DAJABON"/>
    <n v="14697"/>
    <n v="1327046003"/>
    <n v="270229393.38"/>
  </r>
  <r>
    <s v="2026"/>
    <x v="0"/>
    <x v="0"/>
    <x v="1"/>
    <x v="7"/>
    <s v="2 - Poder Ejecutivo"/>
    <s v="0203 - MINISTERIO DE DEFENSA"/>
    <s v="0001 - MINISTERIO DE DEFENSA"/>
    <s v="1 - SERVICIOS  GENERALES"/>
    <s v="1.3 - Defensa nacional"/>
    <s v="1.3.01 - Defensa militar"/>
    <s v="2.7 - OBRAS"/>
    <s v="2.7.1 - OBRAS EN EDIFICACIONES"/>
    <s v="S"/>
    <s v="04 - CONSTRUCCIÓN INSTALACIONES PARA EL CUERPO ESPECIALIZADO DE MITIGACION A EMERGENCIAS Y DESASTRES, CEMED - CENTRO DE MITIGACION CIBAO SUR-NORTE, PROVINCIA SANTIAGO"/>
    <s v="10 - FONDO GENERAL"/>
    <s v="25 - SANTIAGO"/>
    <n v="15486"/>
    <n v="33765793"/>
    <n v="14249169.210000001"/>
  </r>
  <r>
    <s v="2026"/>
    <x v="0"/>
    <x v="0"/>
    <x v="1"/>
    <x v="7"/>
    <s v="2 - Poder Ejecutivo"/>
    <s v="0203 - MINISTERIO DE DEFENSA"/>
    <s v="0001 - MINISTERIO DE DEFENSA"/>
    <s v="1 - SERVICIOS  GENERALES"/>
    <s v="1.3 - Defensa nacional"/>
    <s v="1.3.01 - Defensa militar"/>
    <s v="2.7 - OBRAS"/>
    <s v="2.7.1 - OBRAS EN EDIFICACIONES"/>
    <s v="S"/>
    <s v="05 - CONSTRUCCIÓN INSTALACIONES PARA EL CUERPO ESPECIALIZADO DE MITIGACION A EMERGENCIAS Y DESASTRES, CEMED - CENTRO DE MITIGACION REGION ENRIQUILLO, PROVINCIA BARAHONA"/>
    <s v="10 - FONDO GENERAL"/>
    <s v="04 - BARAHONA"/>
    <n v="15487"/>
    <n v="38334136"/>
    <n v="37222932.640000001"/>
  </r>
  <r>
    <s v="2026"/>
    <x v="0"/>
    <x v="0"/>
    <x v="1"/>
    <x v="7"/>
    <s v="2 - Poder Ejecutivo"/>
    <s v="0203 - MINISTERIO DE DEFENSA"/>
    <s v="0001 - MINISTERIO DE DEFENSA"/>
    <s v="1 - SERVICIOS  GENERALES"/>
    <s v="1.3 - Defensa nacional"/>
    <s v="1.3.01 - Defensa militar"/>
    <s v="2.7 - OBRAS"/>
    <s v="2.7.1 - OBRAS EN EDIFICACIONES"/>
    <s v="S"/>
    <s v="06 - CONSTRUCCIÓN  INSTALACIONES PARA EL CUERPO ESPECIALIZADO DE MITIGACIÓN A EMERGENCIAS Y DESASTRES, CEMED - CENTRO DE MITIGACION HIGUAMO-YUMA, PROVINCIA LA ALTAGRACIA"/>
    <s v="10 - FONDO GENERAL"/>
    <s v="11 - LA ALTAGRACIA"/>
    <n v="15490"/>
    <n v="3162314"/>
    <n v="14864197.66"/>
  </r>
  <r>
    <s v="2026"/>
    <x v="0"/>
    <x v="0"/>
    <x v="1"/>
    <x v="7"/>
    <s v="2 - Poder Ejecutivo"/>
    <s v="0203 - MINISTERIO DE DEFENSA"/>
    <s v="0001 - MINISTERIO DE DEFENSA"/>
    <s v="1 - SERVICIOS  GENERALES"/>
    <s v="1.3 - Defensa nacional"/>
    <s v="1.3.01 - Defensa militar"/>
    <s v="2.7 - OBRAS"/>
    <s v="2.7.1 - OBRAS EN EDIFICACIONES"/>
    <s v="S"/>
    <s v="07 - CONSTRUCCIÓN INSTALACIONES PARA EL CUERPO ESPECIALIZADO DE MITIGACION A EMERGENCIAS Y DESASTRES, CEMED - CENTRO DE MITIGACION JARABACOA, PROVINCIA LA VEGA"/>
    <s v="10 - FONDO GENERAL"/>
    <s v="13 - LA VEGA"/>
    <n v="15492"/>
    <n v="11370761"/>
    <n v="0"/>
  </r>
  <r>
    <s v="2026"/>
    <x v="0"/>
    <x v="0"/>
    <x v="1"/>
    <x v="7"/>
    <s v="2 - Poder Ejecutivo"/>
    <s v="0203 - MINISTERIO DE DEFENSA"/>
    <s v="0001 - MINISTERIO DE DEFENSA"/>
    <s v="1 - SERVICIOS  GENERALES"/>
    <s v="1.3 - Defensa nacional"/>
    <s v="1.3.01 - Defensa militar"/>
    <s v="2.7 - OBRAS"/>
    <s v="2.7.1 - OBRAS EN EDIFICACIONES"/>
    <s v="S"/>
    <s v="08 - CONSTRUCCIÓN DE VARIAS INSTALACIONES EN EL CAMPAMENTO MILITAR CNEL. ÁNGEL REMIGIO TAVERAS GUTIÉRREZ, ERD, PARA LA FTC-CIUTRAN, SANTO DOMINGO NORTE"/>
    <s v="10 - FONDO GENERAL"/>
    <s v="32 - SANTO DOMINGO"/>
    <n v="17020"/>
    <n v="56357860"/>
    <n v="27854171.93"/>
  </r>
  <r>
    <s v="2026"/>
    <x v="0"/>
    <x v="0"/>
    <x v="1"/>
    <x v="7"/>
    <s v="2 - Poder Ejecutivo"/>
    <s v="0203 - MINISTERIO DE DEFENSA"/>
    <s v="0001 - MINISTERIO DE DEFENSA"/>
    <s v="1 - SERVICIOS  GENERALES"/>
    <s v="1.3 - Defensa nacional"/>
    <s v="1.3.01 - Defensa militar"/>
    <s v="2.7 - OBRAS"/>
    <s v="2.7.1 - OBRAS EN EDIFICACIONES"/>
    <s v="S"/>
    <s v="09 - CONSTRUCCIÓN INSTALACIONES DE LA DIRECCIÓN DE TRANSPORTACIÓN DEL MINISTERIO DE DEFENSA, MUNICIPIO LOS ALCARRIZOS, PROVINCIA SANTO DOMINGO"/>
    <s v="10 - FONDO GENERAL"/>
    <s v="32 - SANTO DOMINGO"/>
    <n v="17021"/>
    <n v="149006380"/>
    <n v="75326839.75"/>
  </r>
  <r>
    <s v="2026"/>
    <x v="0"/>
    <x v="0"/>
    <x v="1"/>
    <x v="7"/>
    <s v="2 - Poder Ejecutivo"/>
    <s v="0203 - MINISTERIO DE DEFENSA"/>
    <s v="0001 - MINISTERIO DE DEFENSA"/>
    <s v="1 - SERVICIOS  GENERALES"/>
    <s v="1.3 - Defensa nacional"/>
    <s v="1.3.01 - Defensa militar"/>
    <s v="2.7 - OBRAS"/>
    <s v="2.7.1 - OBRAS EN EDIFICACIONES"/>
    <s v="S"/>
    <s v="10 - CONSTRUCCIÓN INSTALACIONES DE LA  AGENCIA INTERAGENCIAL, D.M. VERÓN-PUNTA CANA, PROVINCIA LA ALTAGRACIA"/>
    <s v="10 - FONDO GENERAL"/>
    <s v="11 - LA ALTAGRACIA"/>
    <n v="17025"/>
    <n v="23646251"/>
    <n v="0"/>
  </r>
  <r>
    <s v="2026"/>
    <x v="0"/>
    <x v="0"/>
    <x v="1"/>
    <x v="7"/>
    <s v="2 - Poder Ejecutivo"/>
    <s v="0203 - MINISTERIO DE DEFENSA"/>
    <s v="0001 - MINISTERIO DE DEFENSA"/>
    <s v="1 - SERVICIOS  GENERALES"/>
    <s v="1.3 - Defensa nacional"/>
    <s v="1.3.01 - Defensa militar"/>
    <s v="2.7 - OBRAS"/>
    <s v="2.7.1 - OBRAS EN EDIFICACIONES"/>
    <s v="S"/>
    <s v="11 - REPARACIÓN  DE VARIAS INFRAESTRUCTURAS DE LA FUERZA AÉREA DE REPÚBLICA DOMINICANA, BASE AÉREA SAN ISIDRO, MUNICIPIO SANTO DOMINGO ESTE"/>
    <s v="10 - FONDO GENERAL"/>
    <s v="32 - SANTO DOMINGO"/>
    <n v="17031"/>
    <n v="101293907"/>
    <n v="35128187.75"/>
  </r>
  <r>
    <s v="2026"/>
    <x v="0"/>
    <x v="0"/>
    <x v="1"/>
    <x v="7"/>
    <s v="2 - Poder Ejecutivo"/>
    <s v="0203 - MINISTERIO DE DEFENSA"/>
    <s v="0001 - MINISTERIO DE DEFENSA"/>
    <s v="1 - SERVICIOS  GENERALES"/>
    <s v="1.3 - Defensa nacional"/>
    <s v="1.3.01 - Defensa militar"/>
    <s v="2.7 - OBRAS"/>
    <s v="2.7.1 - OBRAS EN EDIFICACIONES"/>
    <s v="S"/>
    <s v="12 - CONSTRUCCIÓN VERJA PERIMETRAL Y DEPÓSITOS DE MATERIAL RESERVADO EN LA INTENDENCIA DE MATERIAL BÉLICO DE LAS FFAA, MUNICIPIO PEDRO BRAND"/>
    <s v="10 - FONDO GENERAL"/>
    <s v="32 - SANTO DOMINGO"/>
    <n v="17035"/>
    <n v="104118244"/>
    <n v="58093337.049999997"/>
  </r>
  <r>
    <s v="2026"/>
    <x v="0"/>
    <x v="0"/>
    <x v="1"/>
    <x v="7"/>
    <s v="2 - Poder Ejecutivo"/>
    <s v="0203 - MINISTERIO DE DEFENSA"/>
    <s v="0001 - MINISTERIO DE DEFENSA"/>
    <s v="1 - SERVICIOS  GENERALES"/>
    <s v="1.3 - Defensa nacional"/>
    <s v="1.3.01 - Defensa militar"/>
    <s v="2.7 - OBRAS"/>
    <s v="2.7.1 - OBRAS EN EDIFICACIONES"/>
    <s v="S"/>
    <s v="13 - CONSTRUCCIÓN VERJA PERIMETRAL EN LA INDUSTRIA MILITAR DOMINICANA, MUNICIPIO SAN CRISTÓBAL, PROVINCIA SAN CRISTÓBAL"/>
    <s v="10 - FONDO GENERAL"/>
    <s v="21 - SAN CRISTOBAL"/>
    <n v="17037"/>
    <n v="24680990"/>
    <n v="12903024.68"/>
  </r>
  <r>
    <s v="2026"/>
    <x v="0"/>
    <x v="0"/>
    <x v="1"/>
    <x v="7"/>
    <s v="2 - Poder Ejecutivo"/>
    <s v="0203 - MINISTERIO DE DEFENSA"/>
    <s v="0001 - MINISTERIO DE DEFENSA"/>
    <s v="1 - SERVICIOS  GENERALES"/>
    <s v="1.3 - Defensa nacional"/>
    <s v="1.3.01 - Defensa militar"/>
    <s v="2.7 - OBRAS"/>
    <s v="2.7.1 - OBRAS EN EDIFICACIONES"/>
    <s v="S"/>
    <s v="14 - CONSTRUCCIÓN INSTALACIONES PARA EL CUERPO ESPECIALIZADO DE MITIGACION A EMERGENCIAS Y DESASTRES, CEMED - CENTRO DE MITIGACION NOROESTE, PROVINCIA VALVERDE"/>
    <s v="10 - FONDO GENERAL"/>
    <s v="27 - VALVERDE"/>
    <n v="15488"/>
    <n v="13247336"/>
    <n v="0"/>
  </r>
  <r>
    <s v="2026"/>
    <x v="0"/>
    <x v="0"/>
    <x v="1"/>
    <x v="7"/>
    <s v="2 - Poder Ejecutivo"/>
    <s v="0203 - MINISTERIO DE DEFENSA"/>
    <s v="0001 - MINISTERIO DE DEFENSA"/>
    <s v="1 - SERVICIOS  GENERALES"/>
    <s v="1.3 - Defensa nacional"/>
    <s v="1.3.01 - Defensa militar"/>
    <s v="2.7 - OBRAS"/>
    <s v="2.7.1 - OBRAS EN EDIFICACIONES"/>
    <s v="S"/>
    <s v="15 - CONSTRUCCIÓN INSTALACIONES PARA EL CUERPO ESPECIALIZADO DE MITIGACIÓN A EMERGENCIAS Y DESASTRES, CEMED - CENTRO DE MITIGACION VALDESIA, PROVINCIA PERAVIA"/>
    <s v="10 - FONDO GENERAL"/>
    <s v="17 - PERAVIA"/>
    <n v="15489"/>
    <n v="21103852"/>
    <n v="0"/>
  </r>
  <r>
    <s v="2026"/>
    <x v="0"/>
    <x v="0"/>
    <x v="1"/>
    <x v="7"/>
    <s v="2 - Poder Ejecutivo"/>
    <s v="0203 - MINISTERIO DE DEFENSA"/>
    <s v="0001 - MINISTERIO DE DEFENSA"/>
    <s v="1 - SERVICIOS  GENERALES"/>
    <s v="1.3 - Defensa nacional"/>
    <s v="1.3.01 - Defensa militar"/>
    <s v="2.7 - OBRAS"/>
    <s v="2.7.1 - OBRAS EN EDIFICACIONES"/>
    <s v="S"/>
    <s v="16 - CONSTRUCCIÓN INSTALACIONES PARA EL CUERPO ESPECIALIZADO DE MITIGACION A EMERGENCIAS Y DESASTRES, CEMED - CENTRO DE MITIGACION CONSTANZA, PROVINCIA LA VEGA"/>
    <s v="10 - FONDO GENERAL"/>
    <s v="13 - LA VEGA"/>
    <n v="15491"/>
    <n v="37285885"/>
    <n v="0"/>
  </r>
  <r>
    <s v="2026"/>
    <x v="0"/>
    <x v="0"/>
    <x v="1"/>
    <x v="7"/>
    <s v="2 - Poder Ejecutivo"/>
    <s v="0203 - MINISTERIO DE DEFENSA"/>
    <s v="0001 - MINISTERIO DE DEFENSA"/>
    <s v="1 - SERVICIOS  GENERALES"/>
    <s v="1.3 - Defensa nacional"/>
    <s v="1.3.01 - Defensa militar"/>
    <s v="2.7 - OBRAS"/>
    <s v="2.7.1 - OBRAS EN EDIFICACIONES"/>
    <s v="S"/>
    <s v="03 - CONSTRUCCIÓN INSTALACIONES PARA EL CUERPO ESPECIALIZADO DE MITIGACION A EMERGENCIAS Y DESASTRES, CEMED, DIRECCION GENERAL - CENTRO DE MITIGACION OZAMA, DISTRITO NACIONAL"/>
    <s v="10 - FONDO GENERAL"/>
    <s v="32 - SANTO DOMINGO"/>
    <n v="15485"/>
    <n v="0"/>
    <n v="60907541.539999999"/>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1 - MOBILIARIO Y EQUIPO"/>
    <s v="N"/>
    <s v="00 - N/A"/>
    <s v="10 - FONDO GENERAL"/>
    <s v="32 - SANTO DOMINGO"/>
    <s v="(en blanco)"/>
    <n v="600000"/>
    <n v="957205.38"/>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2 - MOBILIARIO Y EQUIPO DE AUDIO, AUDIOVISUAL, RECREATIVO Y EDUCACIONAL"/>
    <s v="N"/>
    <s v="00 - N/A"/>
    <s v="10 - FONDO GENERAL"/>
    <s v="32 - SANTO DOMINGO"/>
    <s v="(en blanco)"/>
    <n v="400000"/>
    <n v="234230"/>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3 - EQUIPO E INSTRUMENTAL, CIENTÍFICO Y LABORATORIO"/>
    <s v="N"/>
    <s v="00 - N/A"/>
    <s v="10 - FONDO GENERAL"/>
    <s v="32 - SANTO DOMINGO"/>
    <s v="(en blanco)"/>
    <n v="0"/>
    <n v="186180.4"/>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5 - MAQUINARIA, OTROS EQUIPOS Y HERRAMIENTAS"/>
    <s v="N"/>
    <s v="00 - N/A"/>
    <s v="10 - FONDO GENERAL"/>
    <s v="32 - SANTO DOMINGO"/>
    <s v="(en blanco)"/>
    <n v="200000"/>
    <n v="227740"/>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6 - EQUIPOS DE DEFENSA Y SEGURIDAD"/>
    <s v="N"/>
    <s v="00 - N/A"/>
    <s v="10 - FONDO GENERAL"/>
    <s v="32 - SANTO DOMINGO"/>
    <s v="(en blanco)"/>
    <n v="10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1 - MOBILIARIO Y EQUIPO"/>
    <s v="N"/>
    <s v="00 - N/A"/>
    <s v="10 - FONDO GENERAL"/>
    <s v="99 - MULTIPROVINCIAL"/>
    <s v="(en blanco)"/>
    <n v="850000"/>
    <n v="611273.27999999991"/>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10 - FONDO GENERAL"/>
    <s v="99 - MULTIPROVINCIAL"/>
    <s v="(en blanco)"/>
    <n v="0"/>
    <n v="3256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10 - FONDO GENERAL"/>
    <s v="99 - MULTIPROVINCIAL"/>
    <s v="(en blanco)"/>
    <n v="10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20 - FONDOS CON DESTINO ESPECÍFICO"/>
    <s v="99 - MULTIPROVINCIAL"/>
    <s v="(en blanco)"/>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5 - MAQUINARIA, OTROS EQUIPOS Y HERRAMIENTAS"/>
    <s v="N"/>
    <s v="00 - N/A"/>
    <s v="10 - FONDO GENERAL"/>
    <s v="99 - MULTIPROVINCIAL"/>
    <s v="(en blanco)"/>
    <n v="831738"/>
    <n v="460065.19"/>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10 - FONDO GENERAL"/>
    <s v="99 - MULTIPROVINCIAL"/>
    <s v="(en blanco)"/>
    <n v="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20 - FONDOS CON DESTINO ESPECÍFICO"/>
    <s v="99 - MULTIPROVINCIAL"/>
    <s v="(en blanco)"/>
    <n v="300000"/>
    <n v="0"/>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10 - FONDO GENERAL"/>
    <s v="99 - MULTIPROVINCIAL"/>
    <s v="(en blanco)"/>
    <n v="3055221"/>
    <n v="1164502.3600000001"/>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20 - FONDOS CON DESTINO ESPECÍFICO"/>
    <s v="99 - MULTIPROVINCIAL"/>
    <s v="(en blanco)"/>
    <n v="4999894"/>
    <n v="312700"/>
  </r>
  <r>
    <s v="2026"/>
    <x v="0"/>
    <x v="0"/>
    <x v="1"/>
    <x v="7"/>
    <s v="2 - Poder Ejecutivo"/>
    <s v="0203 - MINISTERIO DE DEFENSA"/>
    <s v="0002 - DIRECCION GENERAL DE ESCUELAS VOCACIONALES"/>
    <s v="4 - SERVICIOS SOCIALES"/>
    <s v="4.4 - Educación"/>
    <s v="4.4.07 - Educación vocacional"/>
    <s v="2.6 - BIENES MUEBLES, INMUEBLES E INTANGIBLES"/>
    <s v="2.6.2 - MOBILIARIO Y EQUIPO DE AUDIO, AUDIOVISUAL, RECREATIVO Y EDUCACIONAL"/>
    <s v="N"/>
    <s v="00 - N/A"/>
    <s v="10 - FONDO GENERAL"/>
    <s v="99 - MULTIPROVINCIAL"/>
    <s v="(en blanco)"/>
    <n v="911007"/>
    <n v="92040"/>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10 - FONDO GENERAL"/>
    <s v="99 - MULTIPROVINCIAL"/>
    <s v="(en blanco)"/>
    <n v="684724"/>
    <n v="126968"/>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20 - FONDOS CON DESTINO ESPECÍFICO"/>
    <s v="99 - MULTIPROVINCIAL"/>
    <s v="(en blanco)"/>
    <n v="75000"/>
    <n v="0"/>
  </r>
  <r>
    <s v="2026"/>
    <x v="0"/>
    <x v="0"/>
    <x v="1"/>
    <x v="7"/>
    <s v="2 - Poder Ejecutivo"/>
    <s v="0203 - MINISTERIO DE DEFENSA"/>
    <s v="0002 - DIRECCION GENERAL DE ESCUELAS VOCACIONALES"/>
    <s v="4 - SERVICIOS SOCIALES"/>
    <s v="4.4 - Educación"/>
    <s v="4.4.07 - Educación vocacional"/>
    <s v="2.6 - BIENES MUEBLES, INMUEBLES E INTANGIBLES"/>
    <s v="2.6.4 - VEHÍCULOS Y EQUIPO DE TRANSPORTE, TRACCIÓN Y ELEVACIÓN"/>
    <s v="N"/>
    <s v="00 - N/A"/>
    <s v="10 - FONDO GENERAL"/>
    <s v="99 - MULTIPROVINCIAL"/>
    <s v="(en blanco)"/>
    <n v="8300000"/>
    <n v="0"/>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10 - FONDO GENERAL"/>
    <s v="99 - MULTIPROVINCIAL"/>
    <s v="(en blanco)"/>
    <n v="4065620"/>
    <n v="1688145.12"/>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20 - FONDOS CON DESTINO ESPECÍFICO"/>
    <s v="99 - MULTIPROVINCIAL"/>
    <s v="(en blanco)"/>
    <n v="253400"/>
    <n v="450180.92000000004"/>
  </r>
  <r>
    <s v="2026"/>
    <x v="0"/>
    <x v="0"/>
    <x v="1"/>
    <x v="7"/>
    <s v="2 - Poder Ejecutivo"/>
    <s v="0203 - MINISTERIO DE DEFENSA"/>
    <s v="0002 - DIRECCION GENERAL DE ESCUELAS VOCACIONALES"/>
    <s v="4 - SERVICIOS SOCIALES"/>
    <s v="4.4 - Educación"/>
    <s v="4.4.07 - Educación vocacional"/>
    <s v="2.6 - BIENES MUEBLES, INMUEBLES E INTANGIBLES"/>
    <s v="2.6.6 - EQUIPOS DE DEFENSA Y SEGURIDAD"/>
    <s v="N"/>
    <s v="00 - N/A"/>
    <s v="10 - FONDO GENERAL"/>
    <s v="99 - MULTIPROVINCIAL"/>
    <s v="(en blanco)"/>
    <n v="11600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10 - FONDO GENERAL"/>
    <s v="99 - MULTIPROVINCIAL"/>
    <s v="(en blanco)"/>
    <n v="10000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20 - FONDOS CON DESTINO ESPECÍFICO"/>
    <s v="99 - MULTIPROVINCIAL"/>
    <s v="(en blanco)"/>
    <n v="100000"/>
    <n v="0"/>
  </r>
  <r>
    <s v="2026"/>
    <x v="0"/>
    <x v="0"/>
    <x v="1"/>
    <x v="7"/>
    <s v="2 - Poder Ejecutivo"/>
    <s v="0203 - MINISTERIO DE DEFENSA"/>
    <s v="0002 - DIRECCION GENERAL DE ESCUELAS VOCACIONALES"/>
    <s v="4 - SERVICIOS SOCIALES"/>
    <s v="4.4 - Educación"/>
    <s v="4.4.07 - Educación vocacional"/>
    <s v="2.7 - OBRAS"/>
    <s v="2.7.1 - OBRAS EN EDIFICACIONES"/>
    <s v="N"/>
    <s v="00 - N/A"/>
    <s v="10 - FONDO GENERAL"/>
    <s v="99 - MULTIPROVINCIAL"/>
    <s v="(en blanco)"/>
    <n v="10000000"/>
    <n v="4897000"/>
  </r>
  <r>
    <s v="2026"/>
    <x v="0"/>
    <x v="0"/>
    <x v="1"/>
    <x v="7"/>
    <s v="2 - Poder Ejecutivo"/>
    <s v="0203 - MINISTERIO DE DEFENSA"/>
    <s v="0002 - DIRECCION GENERAL DE ESCUELAS VOCACIONALES"/>
    <s v="4 - SERVICIOS SOCIALES"/>
    <s v="4.5 - Protección social"/>
    <s v="4.5.10 - Asistencia social"/>
    <s v="2.6 - BIENES MUEBLES, INMUEBLES E INTANGIBLES"/>
    <s v="2.6.1 - MOBILIARIO Y EQUIPO"/>
    <s v="N"/>
    <s v="00 - N/A"/>
    <s v="10 - FONDO GENERAL"/>
    <s v="99 - MULTIPROVINCIAL"/>
    <s v="(en blanco)"/>
    <n v="642000"/>
    <n v="0"/>
  </r>
  <r>
    <s v="2026"/>
    <x v="0"/>
    <x v="0"/>
    <x v="1"/>
    <x v="7"/>
    <s v="2 - Poder Ejecutivo"/>
    <s v="0203 - MINISTERIO DE DEFENSA"/>
    <s v="0002 - DIRECCION GENERAL DE ESCUELAS VOCACIONALES"/>
    <s v="4 - SERVICIOS SOCIALES"/>
    <s v="4.5 - Protección social"/>
    <s v="4.5.10 - Asistencia social"/>
    <s v="2.6 - BIENES MUEBLES, INMUEBLES E INTANGIBLES"/>
    <s v="2.6.5 - MAQUINARIA, OTROS EQUIPOS Y HERRAMIENTAS"/>
    <s v="N"/>
    <s v="00 - N/A"/>
    <s v="10 - FONDO GENERAL"/>
    <s v="99 - MULTIPROVINCIAL"/>
    <s v="(en blanco)"/>
    <n v="265633"/>
    <n v="12272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20 - FONDOS CON DESTINO ESPECÍFICO"/>
    <s v="99 - MULTIPROVINCIAL"/>
    <s v="(en blanco)"/>
    <n v="0"/>
    <n v="3447830.4099999997"/>
  </r>
  <r>
    <s v="2026"/>
    <x v="0"/>
    <x v="0"/>
    <x v="1"/>
    <x v="7"/>
    <s v="2 - Poder Ejecutivo"/>
    <s v="0203 - MINISTERIO DE DEFENSA"/>
    <s v="0002 - HOSPITAL MILITAR FAD DR RAMON DE LARA"/>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14820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10 - FONDO GENERAL"/>
    <s v="99 - MULTIPROVINCIAL"/>
    <s v="(en blanco)"/>
    <n v="100000000"/>
    <n v="4380272.3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20 - FONDOS CON DESTINO ESPECÍFICO"/>
    <s v="99 - MULTIPROVINCIAL"/>
    <s v="(en blanco)"/>
    <n v="66247360"/>
    <n v="5090723.12"/>
  </r>
  <r>
    <s v="2026"/>
    <x v="0"/>
    <x v="0"/>
    <x v="1"/>
    <x v="7"/>
    <s v="2 - Poder Ejecutivo"/>
    <s v="0203 - MINISTERIO DE DEFENSA"/>
    <s v="0002 - HOSPITAL MILITAR FAD DR RAMON DE LARA"/>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20685.400000000001"/>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20 - FONDOS CON DESTINO ESPECÍFICO"/>
    <s v="99 - MULTIPROVINCIAL"/>
    <s v="(en blanco)"/>
    <n v="0"/>
    <n v="1720840.1400000001"/>
  </r>
  <r>
    <s v="2026"/>
    <x v="0"/>
    <x v="0"/>
    <x v="1"/>
    <x v="7"/>
    <s v="2 - Poder Ejecutivo"/>
    <s v="0203 - MINISTERIO DE DEFENSA"/>
    <s v="0002 - HOSPITAL MILITAR FAD DR RAMON DE LARA"/>
    <s v="4 - SERVICIOS SOCIALES"/>
    <s v="4.2 - Salud"/>
    <s v="4.2.02 - Servicios hospitalarios"/>
    <s v="2.6 - BIENES MUEBLES, INMUEBLES E INTANGIBLES"/>
    <s v="2.6.6 - EQUIPOS DE DEFENSA Y SEGURIDAD"/>
    <s v="N"/>
    <s v="00 - N/A"/>
    <s v="20 - FONDOS CON DESTINO ESPECÍFICO"/>
    <s v="99 - MULTIPROVINCIAL"/>
    <s v="(en blanco)"/>
    <n v="0"/>
    <n v="158592"/>
  </r>
  <r>
    <s v="2026"/>
    <x v="0"/>
    <x v="0"/>
    <x v="1"/>
    <x v="7"/>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4 - VEHÍCULOS Y EQUIPO DE TRANSPORTE, TRACCIÓN Y ELEVACIÓN"/>
    <s v="N"/>
    <s v="00 - N/A"/>
    <s v="20 - FONDOS CON DESTINO ESPECÍFICO"/>
    <s v="99 - MULTIPROVINCIAL"/>
    <s v="(en blanco)"/>
    <n v="200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5 - MAQUINARIA, OTROS EQUIPOS Y HERRAMIENTAS"/>
    <s v="N"/>
    <s v="00 - N/A"/>
    <s v="20 - FONDOS CON DESTINO ESPECÍFICO"/>
    <s v="99 - MULTIPROVINCIAL"/>
    <s v="(en blanco)"/>
    <n v="75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7 - ACTIVOS BIOLÓGICOS"/>
    <s v="N"/>
    <s v="00 - N/A"/>
    <s v="20 - FONDOS CON DESTINO ESPECÍFICO"/>
    <s v="99 - MULTIPROVINCIAL"/>
    <s v="(en blanco)"/>
    <n v="2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1 - MOBILIARIO Y EQUIPO"/>
    <s v="N"/>
    <s v="00 - N/A"/>
    <s v="10 - FONDO GENERAL"/>
    <s v="32 - SANTO DOMINGO"/>
    <s v="(en blanco)"/>
    <n v="7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2 - MOBILIARIO Y EQUIPO DE AUDIO, AUDIOVISUAL, RECREATIVO Y EDUCACIONAL"/>
    <s v="N"/>
    <s v="00 - N/A"/>
    <s v="10 - FONDO GENERAL"/>
    <s v="32 - SANTO DOMINGO"/>
    <s v="(en blanco)"/>
    <n v="20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3 - EQUIPO E INSTRUMENTAL, CIENTÍFICO Y LABORATORIO"/>
    <s v="N"/>
    <s v="00 - N/A"/>
    <s v="10 - FONDO GENERAL"/>
    <s v="32 - SANTO DOMINGO"/>
    <s v="(en blanco)"/>
    <n v="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5 - MAQUINARIA, OTROS EQUIPOS Y HERRAMIENTAS"/>
    <s v="N"/>
    <s v="00 - N/A"/>
    <s v="10 - FONDO GENERAL"/>
    <s v="32 - SANTO DOMINGO"/>
    <s v="(en blanco)"/>
    <n v="450000"/>
    <n v="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1 - MOBILIARIO Y EQUIPO"/>
    <s v="N"/>
    <s v="00 - N/A"/>
    <s v="10 - FONDO GENERAL"/>
    <s v="99 - MULTIPROVINCIAL"/>
    <s v="(en blanco)"/>
    <n v="105000"/>
    <n v="98093.4"/>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14986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5 - MAQUINARIA, OTROS EQUIPOS Y HERRAMIENTAS"/>
    <s v="N"/>
    <s v="00 - N/A"/>
    <s v="10 - FONDO GENERAL"/>
    <s v="99 - MULTIPROVINCIAL"/>
    <s v="(en blanco)"/>
    <n v="70000"/>
    <n v="175368.99"/>
  </r>
  <r>
    <s v="2026"/>
    <x v="0"/>
    <x v="0"/>
    <x v="1"/>
    <x v="7"/>
    <s v="2 - Poder Ejecutivo"/>
    <s v="0203 - MINISTERIO DE DEFENSA"/>
    <s v="0003 - SERVICIOS DE PESCA"/>
    <s v="1 - SERVICIOS  GENERALES"/>
    <s v="1.3 - Defensa nacional"/>
    <s v="1.3.01 - Defensa militar"/>
    <s v="2.6 - BIENES MUEBLES, INMUEBLES E INTANGIBLES"/>
    <s v="2.6.1 - MOBILIARIO Y EQUIPO"/>
    <s v="N"/>
    <s v="00 - N/A"/>
    <s v="10 - FONDO GENERAL"/>
    <s v="99 - MULTIPROVINCIAL"/>
    <s v="(en blanco)"/>
    <n v="858824"/>
    <n v="0"/>
  </r>
  <r>
    <s v="2026"/>
    <x v="0"/>
    <x v="0"/>
    <x v="1"/>
    <x v="7"/>
    <s v="2 - Poder Ejecutivo"/>
    <s v="0203 - MINISTERIO DE DEFENSA"/>
    <s v="0003 - SERVICIOS DE PESCA"/>
    <s v="1 - SERVICIOS  GENERALES"/>
    <s v="1.3 - Defensa nacional"/>
    <s v="1.3.01 - Defensa militar"/>
    <s v="2.6 - BIENES MUEBLES, INMUEBLES E INTANGIBLES"/>
    <s v="2.6.5 - MAQUINARIA, OTROS EQUIPOS Y HERRAMIENTAS"/>
    <s v="N"/>
    <s v="00 - N/A"/>
    <s v="10 - FONDO GENERAL"/>
    <s v="99 - MULTIPROVINCIAL"/>
    <s v="(en blanco)"/>
    <n v="180000"/>
    <n v="95686.2"/>
  </r>
  <r>
    <s v="2026"/>
    <x v="0"/>
    <x v="0"/>
    <x v="1"/>
    <x v="7"/>
    <s v="2 - Poder Ejecutivo"/>
    <s v="0203 - MINISTERIO DE DEFENSA"/>
    <s v="0004 - INSTITUTO DE SEGURIDAD SOCIAL DE LAS FUERZAS ARMADAS"/>
    <s v="4 - SERVICIOS SOCIALES"/>
    <s v="4.5 - Protección social"/>
    <s v="4.5.10 - Asistencia social"/>
    <s v="2.7 - OBRAS"/>
    <s v="2.7.1 - OBRAS EN EDIFICACIONES"/>
    <s v="N"/>
    <s v="00 - N/A"/>
    <s v="10 - FONDO GENERAL"/>
    <s v="99 - MULTIPROVINCIAL"/>
    <s v="(en blanco)"/>
    <n v="7682902"/>
    <n v="0"/>
  </r>
  <r>
    <s v="2026"/>
    <x v="0"/>
    <x v="0"/>
    <x v="1"/>
    <x v="7"/>
    <s v="2 - Poder Ejecutivo"/>
    <s v="0203 - MINISTERIO DE DEFENSA"/>
    <s v="0004 - PRIMER REGIMIENTO DE LA GUARDIA PRESIDENCIAL"/>
    <s v="1 - SERVICIOS  GENERALES"/>
    <s v="1.3 - Defensa nacional"/>
    <s v="1.3.01 - Defensa militar"/>
    <s v="2.6 - BIENES MUEBLES, INMUEBLES E INTANGIBLES"/>
    <s v="2.6.1 - MOBILIARIO Y EQUIPO"/>
    <s v="N"/>
    <s v="00 - N/A"/>
    <s v="10 - FONDO GENERAL"/>
    <s v="01 - DISTRITO NACIONAL"/>
    <s v="(en blanco)"/>
    <n v="4100000"/>
    <n v="21476"/>
  </r>
  <r>
    <s v="2026"/>
    <x v="0"/>
    <x v="0"/>
    <x v="1"/>
    <x v="7"/>
    <s v="2 - Poder Ejecutivo"/>
    <s v="0203 - MINISTERIO DE DEFENSA"/>
    <s v="0004 - PRIMER REGIMIENTO DE LA GUARDIA PRESIDENCIAL"/>
    <s v="1 - SERVICIOS  GENERALES"/>
    <s v="1.3 - Defensa nacional"/>
    <s v="1.3.01 - Defensa militar"/>
    <s v="2.6 - BIENES MUEBLES, INMUEBLES E INTANGIBLES"/>
    <s v="2.6.2 - MOBILIARIO Y EQUIPO DE AUDIO, AUDIOVISUAL, RECREATIVO Y EDUCACIONAL"/>
    <s v="N"/>
    <s v="00 - N/A"/>
    <s v="10 - FONDO GENERAL"/>
    <s v="01 - DISTRITO NACIONAL"/>
    <s v="(en blanco)"/>
    <n v="4800000"/>
    <n v="36290"/>
  </r>
  <r>
    <s v="2026"/>
    <x v="0"/>
    <x v="0"/>
    <x v="1"/>
    <x v="7"/>
    <s v="2 - Poder Ejecutivo"/>
    <s v="0203 - MINISTERIO DE DEFENSA"/>
    <s v="0004 - PRIMER REGIMIENTO DE LA GUARDIA PRESIDENCIAL"/>
    <s v="1 - SERVICIOS  GENERALES"/>
    <s v="1.3 - Defensa nacional"/>
    <s v="1.3.01 - Defensa militar"/>
    <s v="2.6 - BIENES MUEBLES, INMUEBLES E INTANGIBLES"/>
    <s v="2.6.3 - EQUIPO E INSTRUMENTAL, CIENTÍFICO Y LABORATORIO"/>
    <s v="N"/>
    <s v="00 - N/A"/>
    <s v="10 - FONDO GENERAL"/>
    <s v="01 - DISTRITO NACIONAL"/>
    <s v="(en blanco)"/>
    <n v="500000"/>
    <n v="0"/>
  </r>
  <r>
    <s v="2026"/>
    <x v="0"/>
    <x v="0"/>
    <x v="1"/>
    <x v="7"/>
    <s v="2 - Poder Ejecutivo"/>
    <s v="0203 - MINISTERIO DE DEFENSA"/>
    <s v="0004 - PRIMER REGIMIENTO DE LA GUARDIA PRESIDENCIAL"/>
    <s v="1 - SERVICIOS  GENERALES"/>
    <s v="1.3 - Defensa nacional"/>
    <s v="1.3.01 - Defensa militar"/>
    <s v="2.6 - BIENES MUEBLES, INMUEBLES E INTANGIBLES"/>
    <s v="2.6.4 - VEHÍCULOS Y EQUIPO DE TRANSPORTE, TRACCIÓN Y ELEVACIÓN"/>
    <s v="N"/>
    <s v="00 - N/A"/>
    <s v="10 - FONDO GENERAL"/>
    <s v="01 - DISTRITO NACIONAL"/>
    <s v="(en blanco)"/>
    <n v="6000000"/>
    <n v="4637100"/>
  </r>
  <r>
    <s v="2026"/>
    <x v="0"/>
    <x v="0"/>
    <x v="1"/>
    <x v="7"/>
    <s v="2 - Poder Ejecutivo"/>
    <s v="0203 - MINISTERIO DE DEFENSA"/>
    <s v="0004 - PRIMER REGIMIENTO DE LA GUARDIA PRESIDENCIAL"/>
    <s v="1 - SERVICIOS  GENERALES"/>
    <s v="1.3 - Defensa nacional"/>
    <s v="1.3.01 - Defensa militar"/>
    <s v="2.6 - BIENES MUEBLES, INMUEBLES E INTANGIBLES"/>
    <s v="2.6.5 - MAQUINARIA, OTROS EQUIPOS Y HERRAMIENTAS"/>
    <s v="N"/>
    <s v="00 - N/A"/>
    <s v="10 - FONDO GENERAL"/>
    <s v="01 - DISTRITO NACIONAL"/>
    <s v="(en blanco)"/>
    <n v="3300000"/>
    <n v="0"/>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10 - FONDO GENERAL"/>
    <s v="99 - MULTIPROVINCIAL"/>
    <s v="(en blanco)"/>
    <n v="1800000"/>
    <n v="4477480.5"/>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20 - FONDOS CON DESTINO ESPECÍFICO"/>
    <s v="99 - MULTIPROVINCIAL"/>
    <s v="(en blanco)"/>
    <n v="317000"/>
    <n v="109240.77"/>
  </r>
  <r>
    <s v="2026"/>
    <x v="0"/>
    <x v="0"/>
    <x v="1"/>
    <x v="7"/>
    <s v="2 - Poder Ejecutivo"/>
    <s v="0203 - MINISTERIO DE DEFENSA"/>
    <s v="0005 - HOSPITAL CENTRAL FUERZAS  ARMADAS"/>
    <s v="4 - SERVICIOS SOCIALES"/>
    <s v="4.2 - Salud"/>
    <s v="4.2.02 - Servicios hospitalarios"/>
    <s v="2.6 - BIENES MUEBLES, INMUEBLES E INTANGIBLES"/>
    <s v="2.6.2 - MOBILIARIO Y EQUIPO DE AUDIO, AUDIOVISUAL, RECREATIVO Y EDUCACIONAL"/>
    <s v="N"/>
    <s v="00 - N/A"/>
    <s v="10 - FONDO GENERAL"/>
    <s v="99 - MULTIPROVINCIAL"/>
    <s v="(en blanco)"/>
    <n v="456585"/>
    <n v="569940"/>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10 - FONDO GENERAL"/>
    <s v="99 - MULTIPROVINCIAL"/>
    <s v="(en blanco)"/>
    <n v="102000000"/>
    <n v="3716497.3200000003"/>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20 - FONDOS CON DESTINO ESPECÍFICO"/>
    <s v="99 - MULTIPROVINCIAL"/>
    <s v="(en blanco)"/>
    <n v="3000000"/>
    <n v="1264960"/>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10 - FONDO GENERAL"/>
    <s v="99 - MULTIPROVINCIAL"/>
    <s v="(en blanco)"/>
    <n v="1950000"/>
    <n v="15938.02"/>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20 - FONDOS CON DESTINO ESPECÍFICO"/>
    <s v="99 - MULTIPROVINCIAL"/>
    <s v="(en blanco)"/>
    <n v="0"/>
    <n v="122141.8"/>
  </r>
  <r>
    <s v="2026"/>
    <x v="0"/>
    <x v="0"/>
    <x v="1"/>
    <x v="7"/>
    <s v="2 - Poder Ejecutivo"/>
    <s v="0203 - MINISTERIO DE DEFENSA"/>
    <s v="0005 - HOSPITAL CENTRAL FUERZAS  ARMADAS"/>
    <s v="4 - SERVICIOS SOCIALES"/>
    <s v="4.2 - Salud"/>
    <s v="4.2.02 - Servicios hospitalarios"/>
    <s v="2.6 - BIENES MUEBLES, INMUEBLES E INTANGIBLES"/>
    <s v="2.6.9 - EDIFICIOS, ESTRUCTURAS, TIERRAS, TERRENOS Y OBJETOS DE VALOR"/>
    <s v="N"/>
    <s v="00 - N/A"/>
    <s v="10 - FONDO GENERAL"/>
    <s v="99 - MULTIPROVINCIAL"/>
    <s v="(en blanco)"/>
    <n v="800000"/>
    <n v="0"/>
  </r>
  <r>
    <s v="2026"/>
    <x v="0"/>
    <x v="0"/>
    <x v="1"/>
    <x v="7"/>
    <s v="2 - Poder Ejecutivo"/>
    <s v="0203 - MINISTERIO DE DEFENSA"/>
    <s v="0005 - HOSPITAL CENTRAL FUERZAS  ARMADAS"/>
    <s v="4 - SERVICIOS SOCIALES"/>
    <s v="4.2 - Salud"/>
    <s v="4.2.02 - Servicios hospitalarios"/>
    <s v="2.7 - OBRAS"/>
    <s v="2.7.1 - OBRAS EN EDIFICACIONES"/>
    <s v="N"/>
    <s v="00 - N/A"/>
    <s v="20 - FONDOS CON DESTINO ESPECÍFICO"/>
    <s v="99 - MULTIPROVINCIAL"/>
    <s v="(en blanco)"/>
    <n v="0"/>
    <n v="13519873.0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01 - DISTRITO NACIONAL"/>
    <s v="(en blanco)"/>
    <n v="245000"/>
    <n v="350652.32"/>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20 - FONDOS CON DESTINO ESPECÍFICO"/>
    <s v="01 - DISTRITO NACIONAL"/>
    <s v="(en blanco)"/>
    <n v="185000"/>
    <n v="1846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10 - FONDO GENERAL"/>
    <s v="01 - DISTRITO NACIONAL"/>
    <s v="(en blanco)"/>
    <n v="15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20 - FONDOS CON DESTINO ESPECÍFICO"/>
    <s v="01 - DISTRITO NACIONAL"/>
    <s v="(en blanco)"/>
    <n v="18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10 - FONDO GENERAL"/>
    <s v="01 - DISTRITO NACIONAL"/>
    <s v="(en blanco)"/>
    <n v="3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20 - FONDOS CON DESTINO ESPECÍFICO"/>
    <s v="01 - DISTRITO NACIONAL"/>
    <s v="(en blanco)"/>
    <n v="35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10 - FONDO GENERAL"/>
    <s v="01 - DISTRITO NACIONAL"/>
    <s v="(en blanco)"/>
    <n v="1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20 - FONDOS CON DESTINO ESPECÍFICO"/>
    <s v="01 - DISTRITO NACIONAL"/>
    <s v="(en blanco)"/>
    <n v="38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10 - FONDO GENERAL"/>
    <s v="01 - DISTRITO NACIONAL"/>
    <s v="(en blanco)"/>
    <n v="110000"/>
    <n v="66295"/>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20 - FONDOS CON DESTINO ESPECÍFICO"/>
    <s v="01 - DISTRITO NACIONAL"/>
    <s v="(en blanco)"/>
    <n v="403000"/>
    <n v="93715.989999999991"/>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10 - FONDO GENERAL"/>
    <s v="01 - DISTRITO NACIONAL"/>
    <s v="(en blanco)"/>
    <n v="50000"/>
    <n v="1947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20 - FONDOS CON DESTINO ESPECÍFICO"/>
    <s v="01 - DISTRITO NACIONAL"/>
    <s v="(en blanco)"/>
    <n v="25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10 - FONDO GENERAL"/>
    <s v="01 - DISTRITO NACIONAL"/>
    <s v="(en blanco)"/>
    <n v="2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20 - FONDOS CON DESTINO ESPECÍFICO"/>
    <s v="01 - DISTRITO NACIONAL"/>
    <s v="(en blanco)"/>
    <n v="9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9 - EDIFICIOS, ESTRUCTURAS, TIERRAS, TERRENOS Y OBJETOS DE VALOR"/>
    <s v="N"/>
    <s v="00 - N/A"/>
    <s v="10 - FONDO GENERAL"/>
    <s v="01 - DISTRITO NACIONAL"/>
    <s v="(en blanco)"/>
    <n v="20000"/>
    <n v="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1 - MOBILIARIO Y EQUIPO"/>
    <s v="N"/>
    <s v="00 - N/A"/>
    <s v="10 - FONDO GENERAL"/>
    <s v="99 - MULTIPROVINCIAL"/>
    <s v="(en blanco)"/>
    <n v="600000"/>
    <n v="199362.72"/>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2 - MOBILIARIO Y EQUIPO DE AUDIO, AUDIOVISUAL, RECREATIVO Y EDUCACIONAL"/>
    <s v="N"/>
    <s v="00 - N/A"/>
    <s v="10 - FONDO GENERAL"/>
    <s v="99 - MULTIPROVINCIAL"/>
    <s v="(en blanco)"/>
    <n v="100000"/>
    <n v="700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5 - MAQUINARIA, OTROS EQUIPOS Y HERRAMIENTAS"/>
    <s v="N"/>
    <s v="00 - N/A"/>
    <s v="10 - FONDO GENERAL"/>
    <s v="99 - MULTIPROVINCIAL"/>
    <s v="(en blanco)"/>
    <n v="200000"/>
    <n v="230925.4"/>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6 - EQUIPOS DE DEFENSA Y SEGURIDAD"/>
    <s v="N"/>
    <s v="00 - N/A"/>
    <s v="10 - FONDO GENERAL"/>
    <s v="99 - MULTIPROVINCIAL"/>
    <s v="(en blanco)"/>
    <n v="0"/>
    <n v="58557"/>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1 - MOBILIARIO Y EQUIPO"/>
    <s v="N"/>
    <s v="00 - N/A"/>
    <s v="20 - FONDOS CON DESTINO ESPECÍFICO"/>
    <s v="01 - DISTRITO NACIONAL"/>
    <s v="(en blanco)"/>
    <n v="765561"/>
    <n v="37583"/>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5 - MAQUINARIA, OTROS EQUIPOS Y HERRAMIENTAS"/>
    <s v="N"/>
    <s v="00 - N/A"/>
    <s v="20 - FONDOS CON DESTINO ESPECÍFICO"/>
    <s v="01 - DISTRITO NACIONAL"/>
    <s v="(en blanco)"/>
    <n v="100000"/>
    <n v="0"/>
  </r>
  <r>
    <s v="2026"/>
    <x v="0"/>
    <x v="0"/>
    <x v="1"/>
    <x v="7"/>
    <s v="2 - Poder Ejecutivo"/>
    <s v="0203 - MINISTERIO DE DEFENSA"/>
    <s v="0009 - ESCUELA DE GRADUADOS EN DERECHOS HUMANOS Y DERECHO INTERNACIONAL HUMANITARIO"/>
    <s v="4 - SERVICIOS SOCIALES"/>
    <s v="4.4 - Educación"/>
    <s v="4.4.08 - Enseñanza y capacitación para defensa y seguridad"/>
    <s v="2.6 - BIENES MUEBLES, INMUEBLES E INTANGIBLES"/>
    <s v="2.6.1 - MOBILIARIO Y EQUIPO"/>
    <s v="N"/>
    <s v="00 - N/A"/>
    <s v="10 - FONDO GENERAL"/>
    <s v="99 - MULTIPROVINCIAL"/>
    <s v="(en blanco)"/>
    <n v="1050000"/>
    <n v="244999.99"/>
  </r>
  <r>
    <s v="2026"/>
    <x v="0"/>
    <x v="0"/>
    <x v="1"/>
    <x v="7"/>
    <s v="2 - Poder Ejecutivo"/>
    <s v="0203 - MINISTERIO DE DEFENSA"/>
    <s v="0010 - 'ESCUELA DE GRADUADOS DE ALTOS ESTUDIOS ESTRATÉGICOS' (EGAEE)"/>
    <s v="4 - SERVICIOS SOCIALES"/>
    <s v="4.4 - Educación"/>
    <s v="4.4.04 - Educación superior"/>
    <s v="2.6 - BIENES MUEBLES, INMUEBLES E INTANGIBLES"/>
    <s v="2.6.1 - MOBILIARIO Y EQUIPO"/>
    <s v="N"/>
    <s v="00 - N/A"/>
    <s v="10 - FONDO GENERAL"/>
    <s v="99 - MULTIPROVINCIAL"/>
    <s v="(en blanco)"/>
    <n v="300000"/>
    <n v="0"/>
  </r>
  <r>
    <s v="2026"/>
    <x v="0"/>
    <x v="0"/>
    <x v="1"/>
    <x v="7"/>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99 - MULTIPROVINCIAL"/>
    <s v="(en blanco)"/>
    <n v="425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1 - MOBILIARIO Y EQUIPO"/>
    <s v="N"/>
    <s v="00 - N/A"/>
    <s v="10 - FONDO GENERAL"/>
    <s v="99 - MULTIPROVINCIAL"/>
    <s v="(en blanco)"/>
    <n v="10000000"/>
    <n v="942664.95"/>
  </r>
  <r>
    <s v="2026"/>
    <x v="0"/>
    <x v="0"/>
    <x v="1"/>
    <x v="7"/>
    <s v="2 - Poder Ejecutivo"/>
    <s v="0203 - MINISTERIO DE DEFENSA"/>
    <s v="0012 - CUERPO ESPECIALIZADO DE SEGURIDAD FRONTERIZA TERRESTRE"/>
    <s v="1 - SERVICIOS  GENERALES"/>
    <s v="1.3 - Defensa nacional"/>
    <s v="1.3.01 - Defensa militar"/>
    <s v="2.6 - BIENES MUEBLES, INMUEBLES E INTANGIBLES"/>
    <s v="2.6.2 - MOBILIARIO Y EQUIPO DE AUDIO, AUDIOVISUAL, RECREATIVO Y EDUCACIONAL"/>
    <s v="N"/>
    <s v="00 - N/A"/>
    <s v="10 - FONDO GENERAL"/>
    <s v="99 - MULTIPROVINCIAL"/>
    <s v="(en blanco)"/>
    <n v="3000000"/>
    <n v="354000"/>
  </r>
  <r>
    <s v="2026"/>
    <x v="0"/>
    <x v="0"/>
    <x v="1"/>
    <x v="7"/>
    <s v="2 - Poder Ejecutivo"/>
    <s v="0203 - MINISTERIO DE DEFENSA"/>
    <s v="0012 - CUERPO ESPECIALIZADO DE SEGURIDAD FRONTERIZA TERRESTRE"/>
    <s v="1 - SERVICIOS  GENERALES"/>
    <s v="1.3 - Defensa nacional"/>
    <s v="1.3.01 - Defensa militar"/>
    <s v="2.6 - BIENES MUEBLES, INMUEBLES E INTANGIBLES"/>
    <s v="2.6.4 - VEHÍCULOS Y EQUIPO DE TRANSPORTE, TRACCIÓN Y ELEVACIÓN"/>
    <s v="N"/>
    <s v="00 - N/A"/>
    <s v="10 - FONDO GENERAL"/>
    <s v="99 - MULTIPROVINCIAL"/>
    <s v="(en blanco)"/>
    <n v="2000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5 - MAQUINARIA, OTROS EQUIPOS Y HERRAMIENTAS"/>
    <s v="N"/>
    <s v="00 - N/A"/>
    <s v="10 - FONDO GENERAL"/>
    <s v="99 - MULTIPROVINCIAL"/>
    <s v="(en blanco)"/>
    <n v="0"/>
    <n v="597132.42999999993"/>
  </r>
  <r>
    <s v="2026"/>
    <x v="0"/>
    <x v="0"/>
    <x v="1"/>
    <x v="7"/>
    <s v="2 - Poder Ejecutivo"/>
    <s v="0203 - MINISTERIO DE DEFENSA"/>
    <s v="0012 - CUERPO ESPECIALIZADO DE SEGURIDAD FRONTERIZA TERRESTRE"/>
    <s v="1 - SERVICIOS  GENERALES"/>
    <s v="1.3 - Defensa nacional"/>
    <s v="1.3.01 - Defensa militar"/>
    <s v="2.6 - BIENES MUEBLES, INMUEBLES E INTANGIBLES"/>
    <s v="2.6.6 - EQUIPOS DE DEFENSA Y SEGURIDAD"/>
    <s v="N"/>
    <s v="00 - N/A"/>
    <s v="10 - FONDO GENERAL"/>
    <s v="99 - MULTIPROVINCIAL"/>
    <s v="(en blanco)"/>
    <n v="1000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9 - EDIFICIOS, ESTRUCTURAS, TIERRAS, TERRENOS Y OBJETOS DE VALOR"/>
    <s v="N"/>
    <s v="00 - N/A"/>
    <s v="10 - FONDO GENERAL"/>
    <s v="99 - MULTIPROVINCIAL"/>
    <s v="(en blanco)"/>
    <n v="600000"/>
    <n v="0"/>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1 - MOBILIARIO Y EQUIPO"/>
    <s v="N"/>
    <s v="00 - N/A"/>
    <s v="10 - FONDO GENERAL"/>
    <s v="99 - MULTIPROVINCIAL"/>
    <s v="(en blanco)"/>
    <n v="223008"/>
    <n v="643305.36"/>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5 - MAQUINARIA, OTROS EQUIPOS Y HERRAMIENTAS"/>
    <s v="N"/>
    <s v="00 - N/A"/>
    <s v="10 - FONDO GENERAL"/>
    <s v="99 - MULTIPROVINCIAL"/>
    <s v="(en blanco)"/>
    <n v="0"/>
    <n v="151748"/>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10 - FONDO GENERAL"/>
    <s v="99 - MULTIPROVINCIAL"/>
    <s v="(en blanco)"/>
    <n v="0"/>
    <n v="66700.210000000006"/>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20 - FONDOS CON DESTINO ESPECÍFICO"/>
    <s v="99 - MULTIPROVINCIAL"/>
    <s v="(en blanco)"/>
    <n v="2160000"/>
    <n v="1172890.8500000001"/>
  </r>
  <r>
    <s v="2026"/>
    <x v="0"/>
    <x v="0"/>
    <x v="1"/>
    <x v="7"/>
    <s v="2 - Poder Ejecutivo"/>
    <s v="0203 - MINISTERIO DE DEFENSA"/>
    <s v="0015 - CUERPOS ESPECIALIZADOS DE SEGURIDAD PORTUARIA"/>
    <s v="1 - SERVICIOS  GENERALES"/>
    <s v="1.3 - Defensa nacional"/>
    <s v="1.3.01 - Defensa militar"/>
    <s v="2.6 - BIENES MUEBLES, INMUEBLES E INTANGIBLES"/>
    <s v="2.6.3 - EQUIPO E INSTRUMENTAL, CIENTÍFICO Y LABORATORIO"/>
    <s v="N"/>
    <s v="00 - N/A"/>
    <s v="20 - FONDOS CON DESTINO ESPECÍFICO"/>
    <s v="99 - MULTIPROVINCIAL"/>
    <s v="(en blanco)"/>
    <n v="600000"/>
    <n v="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10 - FONDO GENERAL"/>
    <s v="99 - MULTIPROVINCIAL"/>
    <s v="(en blanco)"/>
    <n v="0"/>
    <n v="3090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20 - FONDOS CON DESTINO ESPECÍFICO"/>
    <s v="99 - MULTIPROVINCIAL"/>
    <s v="(en blanco)"/>
    <n v="600000"/>
    <n v="256502.5"/>
  </r>
  <r>
    <s v="2026"/>
    <x v="0"/>
    <x v="0"/>
    <x v="1"/>
    <x v="7"/>
    <s v="2 - Poder Ejecutivo"/>
    <s v="0203 - MINISTERIO DE DEFENSA"/>
    <s v="0017 - SERVICIO MILITAR VOLUNTARIO"/>
    <s v="1 - SERVICIOS  GENERALES"/>
    <s v="1.3 - Defensa nacional"/>
    <s v="1.3.01 - Defensa militar"/>
    <s v="2.6 - BIENES MUEBLES, INMUEBLES E INTANGIBLES"/>
    <s v="2.6.1 - MOBILIARIO Y EQUIPO"/>
    <s v="N"/>
    <s v="00 - N/A"/>
    <s v="10 - FONDO GENERAL"/>
    <s v="99 - MULTIPROVINCIAL"/>
    <s v="(en blanco)"/>
    <n v="750100"/>
    <n v="298810.22000000003"/>
  </r>
  <r>
    <s v="2026"/>
    <x v="0"/>
    <x v="0"/>
    <x v="1"/>
    <x v="7"/>
    <s v="2 - Poder Ejecutivo"/>
    <s v="0203 - MINISTERIO DE DEFENSA"/>
    <s v="0017 - SERVICIO MILITAR VOLUNTARIO"/>
    <s v="1 - SERVICIOS  GENERALES"/>
    <s v="1.3 - Defensa nacional"/>
    <s v="1.3.01 - Defensa militar"/>
    <s v="2.6 - BIENES MUEBLES, INMUEBLES E INTANGIBLES"/>
    <s v="2.6.4 - VEHÍCULOS Y EQUIPO DE TRANSPORTE, TRACCIÓN Y ELEVACIÓN"/>
    <s v="N"/>
    <s v="00 - N/A"/>
    <s v="10 - FONDO GENERAL"/>
    <s v="99 - MULTIPROVINCIAL"/>
    <s v="(en blanco)"/>
    <n v="0"/>
    <n v="25948.2"/>
  </r>
  <r>
    <s v="2026"/>
    <x v="0"/>
    <x v="0"/>
    <x v="1"/>
    <x v="7"/>
    <s v="2 - Poder Ejecutivo"/>
    <s v="0203 - MINISTERIO DE DEFENSA"/>
    <s v="0017 - SERVICIO MILITAR VOLUNTARIO"/>
    <s v="1 - SERVICIOS  GENERALES"/>
    <s v="1.3 - Defensa nacional"/>
    <s v="1.3.01 - Defensa militar"/>
    <s v="2.6 - BIENES MUEBLES, INMUEBLES E INTANGIBLES"/>
    <s v="2.6.5 - MAQUINARIA, OTROS EQUIPOS Y HERRAMIENTAS"/>
    <s v="N"/>
    <s v="00 - N/A"/>
    <s v="10 - FONDO GENERAL"/>
    <s v="99 - MULTIPROVINCIAL"/>
    <s v="(en blanco)"/>
    <n v="1121"/>
    <n v="0"/>
  </r>
  <r>
    <s v="2026"/>
    <x v="0"/>
    <x v="0"/>
    <x v="1"/>
    <x v="7"/>
    <s v="2 - Poder Ejecutivo"/>
    <s v="0203 - MINISTERIO DE DEFENSA"/>
    <s v="0019 - SUPERINTENDENCIA DE VIGILANCIA Y SEGURIDAD PRIVADA"/>
    <s v="1 - SERVICIOS  GENERALES"/>
    <s v="1.3 - Defensa nacional"/>
    <s v="1.3.01 - Defensa militar"/>
    <s v="2.6 - BIENES MUEBLES, INMUEBLES E INTANGIBLES"/>
    <s v="2.6.1 - MOBILIARIO Y EQUIPO"/>
    <s v="N"/>
    <s v="00 - N/A"/>
    <s v="10 - FONDO GENERAL"/>
    <s v="99 - MULTIPROVINCIAL"/>
    <s v="(en blanco)"/>
    <n v="1500000"/>
    <n v="525994.38"/>
  </r>
  <r>
    <s v="2026"/>
    <x v="0"/>
    <x v="0"/>
    <x v="1"/>
    <x v="7"/>
    <s v="2 - Poder Ejecutivo"/>
    <s v="0203 - MINISTERIO DE DEFENSA"/>
    <s v="0019 - SUPERINTENDENCIA DE VIGILANCIA Y SEGURIDAD PRIVADA"/>
    <s v="1 - SERVICIOS  GENERALES"/>
    <s v="1.3 - Defensa nacional"/>
    <s v="1.3.01 - Defensa militar"/>
    <s v="2.6 - BIENES MUEBLES, INMUEBLES E INTANGIBLES"/>
    <s v="2.6.5 - MAQUINARIA, OTROS EQUIPOS Y HERRAMIENTAS"/>
    <s v="N"/>
    <s v="00 - N/A"/>
    <s v="10 - FONDO GENERAL"/>
    <s v="99 - MULTIPROVINCIAL"/>
    <s v="(en blanco)"/>
    <n v="300000"/>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1 - MOBILIARIO Y EQUIPO"/>
    <s v="N"/>
    <s v="00 - N/A"/>
    <s v="10 - FONDO GENERAL"/>
    <s v="99 - MULTIPROVINCIAL"/>
    <s v="(en blanco)"/>
    <n v="1936948"/>
    <n v="862677.51"/>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2 - MOBILIARIO Y EQUIPO DE AUDIO, AUDIOVISUAL, RECREATIVO Y EDUCACIONAL"/>
    <s v="N"/>
    <s v="00 - N/A"/>
    <s v="10 - FONDO GENERAL"/>
    <s v="99 - MULTIPROVINCIAL"/>
    <s v="(en blanco)"/>
    <n v="782281"/>
    <n v="68994.95"/>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5 - MAQUINARIA, OTROS EQUIPOS Y HERRAMIENTAS"/>
    <s v="N"/>
    <s v="00 - N/A"/>
    <s v="10 - FONDO GENERAL"/>
    <s v="99 - MULTIPROVINCIAL"/>
    <s v="(en blanco)"/>
    <n v="1600000"/>
    <n v="183293.22"/>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7 - ACTIVOS BIOLÓGICOS"/>
    <s v="N"/>
    <s v="00 - N/A"/>
    <s v="10 - FONDO GENERAL"/>
    <s v="99 - MULTIPROVINCIAL"/>
    <s v="(en blanco)"/>
    <n v="300000"/>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8 - BIENES INTANGIBLES"/>
    <s v="N"/>
    <s v="00 - N/A"/>
    <s v="10 - FONDO GENERAL"/>
    <s v="99 - MULTIPROVINCIAL"/>
    <s v="(en blanco)"/>
    <n v="26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1 - MOBILIARIO Y EQUIPO"/>
    <s v="N"/>
    <s v="00 - N/A"/>
    <s v="20 - FONDOS CON DESTINO ESPECÍFICO"/>
    <s v="99 - MULTIPROVINCIAL"/>
    <s v="(en blanco)"/>
    <n v="32924741"/>
    <n v="9267058.9399999995"/>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1075259"/>
    <n v="375201.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3 - EQUIPO E INSTRUMENTAL, CIENTÍFICO Y LABORATORIO"/>
    <s v="N"/>
    <s v="00 - N/A"/>
    <s v="20 - FONDOS CON DESTINO ESPECÍFICO"/>
    <s v="99 - MULTIPROVINCIAL"/>
    <s v="(en blanco)"/>
    <n v="1200000"/>
    <n v="81122.6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4 - VEHÍCULOS Y EQUIPO DE TRANSPORTE, TRACCIÓN Y ELEVACIÓN"/>
    <s v="N"/>
    <s v="00 - N/A"/>
    <s v="20 - FONDOS CON DESTINO ESPECÍFICO"/>
    <s v="99 - MULTIPROVINCIAL"/>
    <s v="(en blanco)"/>
    <n v="3334043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5 - MAQUINARIA, OTROS EQUIPOS Y HERRAMIENTAS"/>
    <s v="N"/>
    <s v="00 - N/A"/>
    <s v="20 - FONDOS CON DESTINO ESPECÍFICO"/>
    <s v="99 - MULTIPROVINCIAL"/>
    <s v="(en blanco)"/>
    <n v="85215789"/>
    <n v="4458964.3600000003"/>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6 - EQUIPOS DE DEFENSA Y SEGURIDAD"/>
    <s v="N"/>
    <s v="00 - N/A"/>
    <s v="20 - FONDOS CON DESTINO ESPECÍFICO"/>
    <s v="99 - MULTIPROVINCIAL"/>
    <s v="(en blanco)"/>
    <n v="17195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8 - BIENES INTANGIBLES"/>
    <s v="N"/>
    <s v="00 - N/A"/>
    <s v="20 - FONDOS CON DESTINO ESPECÍFICO"/>
    <s v="99 - MULTIPROVINCIAL"/>
    <s v="(en blanco)"/>
    <n v="800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100000"/>
    <n v="0"/>
  </r>
  <r>
    <s v="2026"/>
    <x v="0"/>
    <x v="0"/>
    <x v="1"/>
    <x v="7"/>
    <s v="2 - Poder Ejecutivo"/>
    <s v="0203 - MINISTERIO DE DEFENSA"/>
    <s v="0026 - Cuerpo Especializado de Seguridad Aeroportuaria y de Aviación Civil (CESAC)"/>
    <s v="1 - SERVICIOS  GENERALES"/>
    <s v="1.3 - Defensa nacional"/>
    <s v="1.3.01 - Defensa militar"/>
    <s v="2.7 - OBRAS"/>
    <s v="2.7.1 - OBRAS EN EDIFICACIONES"/>
    <s v="N"/>
    <s v="00 - N/A"/>
    <s v="20 - FONDOS CON DESTINO ESPECÍFICO"/>
    <s v="99 - MULTIPROVINCIAL"/>
    <s v="(en blanco)"/>
    <n v="65000000"/>
    <n v="27471427.649999999"/>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10 - FONDO GENERAL"/>
    <s v="99 - MULTIPROVINCIAL"/>
    <s v="(en blanco)"/>
    <n v="543000"/>
    <n v="6918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20 - FONDOS CON DESTINO ESPECÍFICO"/>
    <s v="99 - MULTIPROVINCIAL"/>
    <s v="(en blanco)"/>
    <n v="7700000"/>
    <n v="36802.01"/>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10 - FONDO GENERAL"/>
    <s v="99 - MULTIPROVINCIAL"/>
    <s v="(en blanco)"/>
    <n v="15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5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10 - FONDO GENERAL"/>
    <s v="99 - MULTIPROVINCIAL"/>
    <s v="(en blanco)"/>
    <n v="2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20 - FONDOS CON DESTINO ESPECÍFICO"/>
    <s v="99 - MULTIPROVINCIAL"/>
    <s v="(en blanco)"/>
    <n v="60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6 - EQUIPOS DE DEFENSA Y SEGURIDAD"/>
    <s v="N"/>
    <s v="00 - N/A"/>
    <s v="10 - FONDO GENERAL"/>
    <s v="99 - MULTIPROVINCIAL"/>
    <s v="(en blanco)"/>
    <n v="0"/>
    <n v="0"/>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322898"/>
    <n v="19797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997000"/>
    <n v="0"/>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85000"/>
    <n v="11242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7 - OBRAS"/>
    <s v="2.7.1 - OBRAS EN EDIFICACIONES"/>
    <s v="N"/>
    <s v="00 - N/A"/>
    <s v="10 - FONDO GENERAL"/>
    <s v="99 - MULTIPROVINCIAL"/>
    <s v="(en blanco)"/>
    <n v="616329"/>
    <n v="0"/>
  </r>
  <r>
    <s v="2026"/>
    <x v="0"/>
    <x v="0"/>
    <x v="1"/>
    <x v="7"/>
    <s v="2 - Poder Ejecutivo"/>
    <s v="0203 - MINISTERIO DE DEFENSA"/>
    <s v="0032 - CUERPO DE SEGURIDAD PRESIDENCIAL (CUSEP)"/>
    <s v="1 - SERVICIOS  GENERALES"/>
    <s v="1.3 - Defensa nacional"/>
    <s v="1.3.01 - Defensa militar"/>
    <s v="2.6 - BIENES MUEBLES, INMUEBLES E INTANGIBLES"/>
    <s v="2.6.1 - MOBILIARIO Y EQUIPO"/>
    <s v="N"/>
    <s v="00 - N/A"/>
    <s v="10 - FONDO GENERAL"/>
    <s v="99 - MULTIPROVINCIAL"/>
    <s v="(en blanco)"/>
    <n v="3525478"/>
    <n v="3860980.9600000004"/>
  </r>
  <r>
    <s v="2026"/>
    <x v="0"/>
    <x v="0"/>
    <x v="1"/>
    <x v="7"/>
    <s v="2 - Poder Ejecutivo"/>
    <s v="0203 - MINISTERIO DE DEFENSA"/>
    <s v="0032 - CUERPO DE SEGURIDAD PRESIDENCIAL (CUSEP)"/>
    <s v="1 - SERVICIOS  GENERALES"/>
    <s v="1.3 - Defensa nacional"/>
    <s v="1.3.01 - Defensa militar"/>
    <s v="2.6 - BIENES MUEBLES, INMUEBLES E INTANGIBLES"/>
    <s v="2.6.2 - MOBILIARIO Y EQUIPO DE AUDIO, AUDIOVISUAL, RECREATIVO Y EDUCACIONAL"/>
    <s v="N"/>
    <s v="00 - N/A"/>
    <s v="10 - FONDO GENERAL"/>
    <s v="99 - MULTIPROVINCIAL"/>
    <s v="(en blanco)"/>
    <n v="625000"/>
    <n v="3085470.59"/>
  </r>
  <r>
    <s v="2026"/>
    <x v="0"/>
    <x v="0"/>
    <x v="1"/>
    <x v="7"/>
    <s v="2 - Poder Ejecutivo"/>
    <s v="0203 - MINISTERIO DE DEFENSA"/>
    <s v="0032 - CUERPO DE SEGURIDAD PRESIDENCIAL (CUSEP)"/>
    <s v="1 - SERVICIOS  GENERALES"/>
    <s v="1.3 - Defensa nacional"/>
    <s v="1.3.01 - Defensa militar"/>
    <s v="2.6 - BIENES MUEBLES, INMUEBLES E INTANGIBLES"/>
    <s v="2.6.3 - EQUIPO E INSTRUMENTAL, CIENTÍFICO Y LABORATORIO"/>
    <s v="N"/>
    <s v="00 - N/A"/>
    <s v="10 - FONDO GENERAL"/>
    <s v="99 - MULTIPROVINCIAL"/>
    <s v="(en blanco)"/>
    <n v="375000"/>
    <n v="0"/>
  </r>
  <r>
    <s v="2026"/>
    <x v="0"/>
    <x v="0"/>
    <x v="1"/>
    <x v="7"/>
    <s v="2 - Poder Ejecutivo"/>
    <s v="0203 - MINISTERIO DE DEFENSA"/>
    <s v="0032 - CUERPO DE SEGURIDAD PRESIDENCIAL (CUSEP)"/>
    <s v="1 - SERVICIOS  GENERALES"/>
    <s v="1.3 - Defensa nacional"/>
    <s v="1.3.01 - Defensa militar"/>
    <s v="2.6 - BIENES MUEBLES, INMUEBLES E INTANGIBLES"/>
    <s v="2.6.5 - MAQUINARIA, OTROS EQUIPOS Y HERRAMIENTAS"/>
    <s v="N"/>
    <s v="00 - N/A"/>
    <s v="10 - FONDO GENERAL"/>
    <s v="99 - MULTIPROVINCIAL"/>
    <s v="(en blanco)"/>
    <n v="3925000"/>
    <n v="0"/>
  </r>
  <r>
    <s v="2026"/>
    <x v="0"/>
    <x v="0"/>
    <x v="1"/>
    <x v="7"/>
    <s v="2 - Poder Ejecutivo"/>
    <s v="0203 - MINISTERIO DE DEFENSA"/>
    <s v="0032 - CUERPO DE SEGURIDAD PRESIDENCIAL (CUSEP)"/>
    <s v="1 - SERVICIOS  GENERALES"/>
    <s v="1.3 - Defensa nacional"/>
    <s v="1.3.01 - Defensa militar"/>
    <s v="2.6 - BIENES MUEBLES, INMUEBLES E INTANGIBLES"/>
    <s v="2.6.6 - EQUIPOS DE DEFENSA Y SEGURIDAD"/>
    <s v="N"/>
    <s v="00 - N/A"/>
    <s v="10 - FONDO GENERAL"/>
    <s v="99 - MULTIPROVINCIAL"/>
    <s v="(en blanco)"/>
    <n v="1563000"/>
    <n v="30342746.82"/>
  </r>
  <r>
    <s v="2026"/>
    <x v="0"/>
    <x v="0"/>
    <x v="1"/>
    <x v="7"/>
    <s v="2 - Poder Ejecutivo"/>
    <s v="0203 - MINISTERIO DE DEFENSA"/>
    <s v="0032 - CUERPO DE SEGURIDAD PRESIDENCIAL (CUSEP)"/>
    <s v="1 - SERVICIOS  GENERALES"/>
    <s v="1.3 - Defensa nacional"/>
    <s v="1.3.01 - Defensa militar"/>
    <s v="2.6 - BIENES MUEBLES, INMUEBLES E INTANGIBLES"/>
    <s v="2.6.8 - BIENES INTANGIBLES"/>
    <s v="N"/>
    <s v="00 - N/A"/>
    <s v="10 - FONDO GENERAL"/>
    <s v="99 - MULTIPROVINCIAL"/>
    <s v="(en blanco)"/>
    <n v="0"/>
    <n v="3803311.06"/>
  </r>
  <r>
    <s v="2026"/>
    <x v="0"/>
    <x v="0"/>
    <x v="1"/>
    <x v="7"/>
    <s v="2 - Poder Ejecutivo"/>
    <s v="0203 - MINISTERIO DE DEFENSA"/>
    <s v="0032 - CUERPO DE SEGURIDAD PRESIDENCIAL (CUSEP)"/>
    <s v="1 - SERVICIOS  GENERALES"/>
    <s v="1.3 - Defensa nacional"/>
    <s v="1.3.01 - Defensa militar"/>
    <s v="2.7 - OBRAS"/>
    <s v="2.7.1 - OBRAS EN EDIFICACIONES"/>
    <s v="N"/>
    <s v="00 - N/A"/>
    <s v="10 - FONDO GENERAL"/>
    <s v="99 - MULTIPROVINCIAL"/>
    <s v="(en blanco)"/>
    <n v="0"/>
    <n v="86086979.679999992"/>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1 - MOBILIARIO Y EQUIPO"/>
    <s v="N"/>
    <s v="00 - N/A"/>
    <s v="10 - FONDO GENERAL"/>
    <s v="01 - DISTRITO NACIONAL"/>
    <s v="(en blanco)"/>
    <n v="8300000"/>
    <n v="6549436.25"/>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2 - MOBILIARIO Y EQUIPO DE AUDIO, AUDIOVISUAL, RECREATIVO Y EDUCACIONAL"/>
    <s v="N"/>
    <s v="00 - N/A"/>
    <s v="10 - FONDO GENERAL"/>
    <s v="01 - DISTRITO NACIONAL"/>
    <s v="(en blanco)"/>
    <n v="95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3 - EQUIPO E INSTRUMENTAL, CIENTÍFICO Y LABORATORIO"/>
    <s v="N"/>
    <s v="00 - N/A"/>
    <s v="10 - FONDO GENERAL"/>
    <s v="01 - DISTRITO NACIONAL"/>
    <s v="(en blanco)"/>
    <n v="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4 - VEHÍCULOS Y EQUIPO DE TRANSPORTE, TRACCIÓN Y ELEVACIÓN"/>
    <s v="N"/>
    <s v="00 - N/A"/>
    <s v="10 - FONDO GENERAL"/>
    <s v="01 - DISTRITO NACIONAL"/>
    <s v="(en blanco)"/>
    <n v="125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10150"/>
    <n v="38423029.420000002"/>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6 - EQUIPOS DE DEFENSA Y SEGURIDAD"/>
    <s v="N"/>
    <s v="00 - N/A"/>
    <s v="10 - FONDO GENERAL"/>
    <s v="01 - DISTRITO NACIONAL"/>
    <s v="(en blanco)"/>
    <n v="40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7 - OBRAS"/>
    <s v="2.7.1 - OBRAS EN EDIFICACIONES"/>
    <s v="N"/>
    <s v="00 - N/A"/>
    <s v="10 - FONDO GENERAL"/>
    <s v="01 - DISTRITO NACIONAL"/>
    <s v="(en blanco)"/>
    <n v="15000000"/>
    <n v="2988395.78"/>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1 - MOBILIARIO Y EQUIPO"/>
    <s v="N"/>
    <s v="00 - N/A"/>
    <s v="20 - FONDOS CON DESTINO ESPECÍFICO"/>
    <s v="99 - MULTIPROVINCIAL"/>
    <s v="(en blanco)"/>
    <n v="35200000"/>
    <n v="1497804.7999999998"/>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2 - MOBILIARIO Y EQUIPO DE AUDIO, AUDIOVISUAL, RECREATIVO Y EDUCACIONAL"/>
    <s v="N"/>
    <s v="00 - N/A"/>
    <s v="20 - FONDOS CON DESTINO ESPECÍFICO"/>
    <s v="99 - MULTIPROVINCIAL"/>
    <s v="(en blanco)"/>
    <n v="1400000"/>
    <n v="29999.14"/>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3 - EQUIPO E INSTRUMENTAL, CIENTÍFICO Y LABORATORIO"/>
    <s v="N"/>
    <s v="00 - N/A"/>
    <s v="20 - FONDOS CON DESTINO ESPECÍFICO"/>
    <s v="99 - MULTIPROVINCIAL"/>
    <s v="(en blanco)"/>
    <n v="250000"/>
    <n v="248007.09"/>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4 - VEHÍCULOS Y EQUIPO DE TRANSPORTE, TRACCIÓN Y ELEVACIÓN"/>
    <s v="N"/>
    <s v="00 - N/A"/>
    <s v="20 - FONDOS CON DESTINO ESPECÍFICO"/>
    <s v="99 - MULTIPROVINCIAL"/>
    <s v="(en blanco)"/>
    <n v="34750000"/>
    <n v="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5 - MAQUINARIA, OTROS EQUIPOS Y HERRAMIENTAS"/>
    <s v="N"/>
    <s v="00 - N/A"/>
    <s v="20 - FONDOS CON DESTINO ESPECÍFICO"/>
    <s v="99 - MULTIPROVINCIAL"/>
    <s v="(en blanco)"/>
    <n v="4500000"/>
    <n v="951310.1"/>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6 - EQUIPOS DE DEFENSA Y SEGURIDAD"/>
    <s v="N"/>
    <s v="00 - N/A"/>
    <s v="20 - FONDOS CON DESTINO ESPECÍFICO"/>
    <s v="99 - MULTIPROVINCIAL"/>
    <s v="(en blanco)"/>
    <n v="5000000"/>
    <n v="4294433.51"/>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8 - BIENES INTANGIBLES"/>
    <s v="N"/>
    <s v="00 - N/A"/>
    <s v="20 - FONDOS CON DESTINO ESPECÍFICO"/>
    <s v="99 - MULTIPROVINCIAL"/>
    <s v="(en blanco)"/>
    <n v="5000000"/>
    <n v="174050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10 - FONDO GENERAL"/>
    <s v="99 - MULTIPROVINCIAL"/>
    <s v="(en blanco)"/>
    <n v="0"/>
    <n v="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20 - FONDOS CON DESTINO ESPECÍFICO"/>
    <s v="99 - MULTIPROVINCIAL"/>
    <s v="(en blanco)"/>
    <n v="50500000"/>
    <n v="0"/>
  </r>
  <r>
    <s v="2026"/>
    <x v="0"/>
    <x v="0"/>
    <x v="1"/>
    <x v="7"/>
    <s v="2 - Poder Ejecutivo"/>
    <s v="0204 - MINISTERIO DE RELACIONES EXTERIORES"/>
    <s v="0002 - DIRECCION GENERAL DE PASAPORTES"/>
    <s v="1 - SERVICIOS  GENERALES"/>
    <s v="1.2 - Relaciones internacionales"/>
    <s v="1.2.01 - Relaciones internacionales desde oficinas en el país"/>
    <s v="2.7 - OBRAS"/>
    <s v="2.7.1 - OBRAS EN EDIFICACIONES"/>
    <s v="N"/>
    <s v="00 - N/A"/>
    <s v="20 - FONDOS CON DESTINO ESPECÍFICO"/>
    <s v="99 - MULTIPROVINCIAL"/>
    <s v="(en blanco)"/>
    <n v="35000000"/>
    <n v="12097739.220000001"/>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10 - FONDO GENERAL"/>
    <s v="01 - DISTRITO NACIONAL"/>
    <s v="(en blanco)"/>
    <n v="2403198"/>
    <n v="197484.79999999999"/>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20 - FONDOS CON DESTINO ESPECÍFICO"/>
    <s v="01 - DISTRITO NACIONAL"/>
    <s v="(en blanco)"/>
    <n v="0"/>
    <n v="482025.23000000004"/>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10 - FONDO GENERAL"/>
    <s v="01 - DISTRITO NACIONAL"/>
    <s v="(en blanco)"/>
    <n v="450000"/>
    <n v="0"/>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20 - FONDOS CON DESTINO ESPECÍFICO"/>
    <s v="01 - DISTRITO NACIONAL"/>
    <s v="(en blanco)"/>
    <n v="0"/>
    <n v="209343.53999999998"/>
  </r>
  <r>
    <s v="2026"/>
    <x v="0"/>
    <x v="0"/>
    <x v="1"/>
    <x v="7"/>
    <s v="2 - Poder Ejecutivo"/>
    <s v="0204 - MINISTERIO DE RELACIONES EXTERIORES"/>
    <s v="0003 - INSTITUTO DE EDUCACION SUPERIOR"/>
    <s v="4 - SERVICIOS SOCIALES"/>
    <s v="4.4 - Educación"/>
    <s v="4.4.04 - Educación superior"/>
    <s v="2.6 - BIENES MUEBLES, INMUEBLES E INTANGIBLES"/>
    <s v="2.6.3 - EQUIPO E INSTRUMENTAL, CIENTÍFICO Y LABORATORIO"/>
    <s v="N"/>
    <s v="00 - N/A"/>
    <s v="10 - FONDO GENERAL"/>
    <s v="01 - DISTRITO NACIONAL"/>
    <s v="(en blanco)"/>
    <n v="50000"/>
    <n v="0"/>
  </r>
  <r>
    <s v="2026"/>
    <x v="0"/>
    <x v="0"/>
    <x v="1"/>
    <x v="7"/>
    <s v="2 - Poder Ejecutivo"/>
    <s v="0204 - MINISTERIO DE RELACIONES EXTERIORES"/>
    <s v="0003 - INSTITUTO DE EDUCACION SUPERIOR"/>
    <s v="4 - SERVICIOS SOCIALES"/>
    <s v="4.4 - Educación"/>
    <s v="4.4.04 - Educación superior"/>
    <s v="2.6 - BIENES MUEBLES, INMUEBLES E INTANGIBLES"/>
    <s v="2.6.4 - VEHÍCULOS Y EQUIPO DE TRANSPORTE, TRACCIÓN Y ELEVACIÓN"/>
    <s v="N"/>
    <s v="00 - N/A"/>
    <s v="10 - FONDO GENERAL"/>
    <s v="01 - DISTRITO NACIONAL"/>
    <s v="(en blanco)"/>
    <n v="1000"/>
    <n v="0"/>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10 - FONDO GENERAL"/>
    <s v="01 - DISTRITO NACIONAL"/>
    <s v="(en blanco)"/>
    <n v="660000"/>
    <n v="577529.76"/>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20 - FONDOS CON DESTINO ESPECÍFICO"/>
    <s v="01 - DISTRITO NACIONAL"/>
    <s v="(en blanco)"/>
    <n v="0"/>
    <n v="86789"/>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10 - FONDO GENERAL"/>
    <s v="01 - DISTRITO NACIONAL"/>
    <s v="(en blanco)"/>
    <n v="150000"/>
    <n v="39238.28"/>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20 - FONDOS CON DESTINO ESPECÍFICO"/>
    <s v="01 - DISTRITO NACIONAL"/>
    <s v="(en blanco)"/>
    <n v="0"/>
    <n v="93022.23000000001"/>
  </r>
  <r>
    <s v="2026"/>
    <x v="0"/>
    <x v="0"/>
    <x v="1"/>
    <x v="7"/>
    <s v="2 - Poder Ejecutivo"/>
    <s v="0204 - MINISTERIO DE RELACIONES EXTERIORES"/>
    <s v="0003 - INSTITUTO DE EDUCACION SUPERIOR"/>
    <s v="4 - SERVICIOS SOCIALES"/>
    <s v="4.4 - Educación"/>
    <s v="4.4.04 - Educación superior"/>
    <s v="2.6 - BIENES MUEBLES, INMUEBLES E INTANGIBLES"/>
    <s v="2.6.8 - BIENES INTANGIBLES"/>
    <s v="N"/>
    <s v="00 - N/A"/>
    <s v="10 - FONDO GENERAL"/>
    <s v="01 - DISTRITO NACIONAL"/>
    <s v="(en blanco)"/>
    <n v="2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10 - FONDO GENERAL"/>
    <s v="01 - DISTRITO NACIONAL"/>
    <s v="(en blanco)"/>
    <n v="20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20 - FONDOS CON DESTINO ESPECÍFICO"/>
    <s v="01 - DISTRITO NACIONAL"/>
    <s v="(en blanco)"/>
    <n v="0"/>
    <n v="318871.83"/>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1 - MOBILIARIO Y EQUIPO"/>
    <s v="N"/>
    <s v="00 - N/A"/>
    <s v="10 - FONDO GENERAL"/>
    <s v="99 - MULTIPROVINCIAL"/>
    <s v="(en blanco)"/>
    <n v="0"/>
    <n v="0"/>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4 - VEHÍCULOS Y EQUIPO DE TRANSPORTE, TRACCIÓN Y ELEVACIÓN"/>
    <s v="N"/>
    <s v="00 - N/A"/>
    <s v="10 - FONDO GENERAL"/>
    <s v="99 - MULTIPROVINCIAL"/>
    <s v="(en blanco)"/>
    <n v="0"/>
    <n v="3641700"/>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1 - MOBILIARIO Y EQUIPO"/>
    <s v="N"/>
    <s v="00 - N/A"/>
    <s v="10 - FONDO GENERAL"/>
    <s v="01 - DISTRITO NACIONAL"/>
    <s v="(en blanco)"/>
    <n v="1300000"/>
    <n v="60857.56"/>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5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45193051"/>
    <n v="935495.46000000008"/>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6371420"/>
    <n v="1225109.04"/>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3735000"/>
    <n v="53986149.929999992"/>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373400"/>
    <n v="61785.98"/>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131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35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56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78882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744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94223900"/>
    <n v="364073.26"/>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186211400"/>
    <n v="282949.83999999997"/>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0"/>
    <n v="347215"/>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204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60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53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14417194.649999999"/>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63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7 - OBRAS"/>
    <s v="2.7.1 - OBRAS EN EDIFICACIONES"/>
    <s v="N"/>
    <s v="00 - N/A"/>
    <s v="10 - FONDO GENERAL"/>
    <s v="99 - MULTIPROVINCIAL"/>
    <s v="(en blanco)"/>
    <n v="870860811"/>
    <n v="0"/>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1 - MOBILIARIO Y EQUIPO"/>
    <s v="S"/>
    <s v="00 - N/A"/>
    <s v="60 - CREDITO EXTERNO"/>
    <s v="99 - MULTIPROVINCIAL"/>
    <s v="(en blanco)"/>
    <n v="8544111"/>
    <n v="1812176.1400000001"/>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4 - VEHÍCULOS Y EQUIPO DE TRANSPORTE, TRACCIÓN Y ELEVACIÓN"/>
    <s v="S"/>
    <s v="00 - N/A"/>
    <s v="60 - CREDITO EXTERNO"/>
    <s v="99 - MULTIPROVINCIAL"/>
    <s v="(en blanco)"/>
    <n v="10000000"/>
    <n v="22400000.010000002"/>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0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4460000"/>
    <n v="742960.19"/>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4871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300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0"/>
    <n v="79296"/>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5559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5970000"/>
    <n v="658697.93999999994"/>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S"/>
    <s v="01 - REMODELACIÓN ANTIGUO EDIFICIO HOSPITAL DR. PEDRO EMILIO DE MARCHENA PARA ALOJAR OFICINAS GUBERNAMENTALES, MUNICIPIO BONAO, PROVINCIA MONSEÑOR NOUEL"/>
    <s v="10 - FONDO GENERAL"/>
    <s v="28 - MONSENOR NOUEL"/>
    <n v="16895"/>
    <n v="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88976"/>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0"/>
    <n v="52885.71"/>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1588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99344"/>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8000000"/>
    <n v="618886.40000000002"/>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4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4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10 - FONDO GENERAL"/>
    <s v="99 - MULTIPROVINCIAL"/>
    <s v="(en blanco)"/>
    <n v="13000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20 - FONDOS CON DESTINO ESPECÍFICO"/>
    <s v="99 - MULTIPROVINCIAL"/>
    <s v="(en blanco)"/>
    <n v="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S"/>
    <s v="01 - REMODELACIÓN ANTIGUO EDIFICIO HOSPITAL DR. PEDRO EMILIO DE MARCHENA PARA ALOJAR OFICINAS GUBERNAMENTALES, MUNICIPIO BONAO, PROVINCIA MONSEÑOR NOUEL"/>
    <s v="10 - FONDO GENERAL"/>
    <s v="28 - MONSENOR NOUEL"/>
    <n v="16895"/>
    <n v="0"/>
    <n v="43317624.90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1391000"/>
    <n v="465423.58999999997"/>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0"/>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69000"/>
    <n v="83141.6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14000"/>
    <n v="15806.5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
    <n v="0"/>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43000"/>
    <n v="180332.32"/>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83512"/>
    <n v="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1 - MOBILIARIO Y EQUIPO"/>
    <s v="N"/>
    <s v="00 - N/A"/>
    <s v="10 - FONDO GENERAL"/>
    <s v="99 - MULTIPROVINCIAL"/>
    <s v="(en blanco)"/>
    <n v="129000"/>
    <n v="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2 - MOBILIARIO Y EQUIPO DE AUDIO, AUDIOVISUAL, RECREATIVO Y EDUCACIONAL"/>
    <s v="N"/>
    <s v="00 - N/A"/>
    <s v="10 - FONDO GENERAL"/>
    <s v="99 - MULTIPROVINCIAL"/>
    <s v="(en blanco)"/>
    <n v="1485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650000"/>
    <n v="26249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0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00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400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080000"/>
    <n v="667833.08000000007"/>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7406"/>
    <n v="206611"/>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47520"/>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30200"/>
    <n v="2225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60000"/>
    <n v="13201.84"/>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86407"/>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00623"/>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49324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872000"/>
    <n v="2115863.9300000002"/>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10000"/>
    <n v="147149.26"/>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00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5000000"/>
    <n v="15568.919999999998"/>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8 - BIENES INTANGIBLES"/>
    <s v="N"/>
    <s v="00 - N/A"/>
    <s v="70 - DONACION EXTERNA"/>
    <s v="99 - MULTIPROVINCIAL"/>
    <s v="(en blanco)"/>
    <n v="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5371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520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34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592120"/>
    <n v="2209678.7400000002"/>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53500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78300"/>
    <n v="52579.360000000001"/>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S"/>
    <s v="00 - N/A"/>
    <s v="70 - DONACION EXTERNA"/>
    <s v="99 - MULTIPROVINCIAL"/>
    <s v="(en blanco)"/>
    <n v="1202594"/>
    <n v="1157944.6200000001"/>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6100"/>
    <n v="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4000"/>
    <n v="5853.08"/>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7870"/>
    <n v="714566.41"/>
  </r>
  <r>
    <s v="2026"/>
    <x v="0"/>
    <x v="0"/>
    <x v="1"/>
    <x v="7"/>
    <s v="2 - Poder Ejecutivo"/>
    <s v="0205 - MINISTERIO DE HACIENDA Y ECONOMIA"/>
    <s v="0014 - SISTEMA ÚNICO DE BENEFICIARIOS"/>
    <s v="4 - SERVICIOS SOCIALES"/>
    <s v="4.5 - Protección social"/>
    <s v="4.5.10 - Asistencia social"/>
    <s v="2.6 - BIENES MUEBLES, INMUEBLES E INTANGIBLES"/>
    <s v="2.6.1 - MOBILIARIO Y EQUIPO"/>
    <s v="N"/>
    <s v="00 - N/A"/>
    <s v="10 - FONDO GENERAL"/>
    <s v="99 - MULTIPROVINCIAL"/>
    <s v="(en blanco)"/>
    <n v="800000"/>
    <n v="494157.58999999997"/>
  </r>
  <r>
    <s v="2026"/>
    <x v="0"/>
    <x v="0"/>
    <x v="1"/>
    <x v="7"/>
    <s v="2 - Poder Ejecutivo"/>
    <s v="0205 - MINISTERIO DE HACIENDA Y ECONOMIA"/>
    <s v="0014 - SISTEMA ÚNICO DE BENEFICIARIOS"/>
    <s v="4 - SERVICIOS SOCIALES"/>
    <s v="4.5 - Protección social"/>
    <s v="4.5.10 - Asistencia social"/>
    <s v="2.6 - BIENES MUEBLES, INMUEBLES E INTANGIBLES"/>
    <s v="2.6.2 - MOBILIARIO Y EQUIPO DE AUDIO, AUDIOVISUAL, RECREATIVO Y EDUCACIONAL"/>
    <s v="N"/>
    <s v="00 - N/A"/>
    <s v="10 - FONDO GENERAL"/>
    <s v="99 - MULTIPROVINCIAL"/>
    <s v="(en blanco)"/>
    <n v="0"/>
    <n v="0"/>
  </r>
  <r>
    <s v="2026"/>
    <x v="0"/>
    <x v="0"/>
    <x v="1"/>
    <x v="7"/>
    <s v="2 - Poder Ejecutivo"/>
    <s v="0205 - MINISTERIO DE HACIENDA Y ECONOMIA"/>
    <s v="0014 - SISTEMA ÚNICO DE BENEFICIARIOS"/>
    <s v="4 - SERVICIOS SOCIALES"/>
    <s v="4.5 - Protección social"/>
    <s v="4.5.10 - Asistencia social"/>
    <s v="2.6 - BIENES MUEBLES, INMUEBLES E INTANGIBLES"/>
    <s v="2.6.5 - MAQUINARIA, OTROS EQUIPOS Y HERRAMIENTAS"/>
    <s v="N"/>
    <s v="00 - N/A"/>
    <s v="10 - FONDO GENERAL"/>
    <s v="99 - MULTIPROVINCIAL"/>
    <s v="(en blanco)"/>
    <n v="0"/>
    <n v="78698.92"/>
  </r>
  <r>
    <s v="2026"/>
    <x v="0"/>
    <x v="0"/>
    <x v="1"/>
    <x v="7"/>
    <s v="2 - Poder Ejecutivo"/>
    <s v="0205 - MINISTERIO DE HACIENDA Y ECONOMIA"/>
    <s v="0014 - SISTEMA ÚNICO DE BENEFICIARIOS"/>
    <s v="4 - SERVICIOS SOCIALES"/>
    <s v="4.5 - Protección social"/>
    <s v="4.5.10 - Asistencia social"/>
    <s v="2.6 - BIENES MUEBLES, INMUEBLES E INTANGIBLES"/>
    <s v="2.6.6 - EQUIPOS DE DEFENSA Y SEGURIDAD"/>
    <s v="N"/>
    <s v="00 - N/A"/>
    <s v="10 - FONDO GENERAL"/>
    <s v="99 - MULTIPROVINCIAL"/>
    <s v="(en blanco)"/>
    <n v="0"/>
    <n v="50032"/>
  </r>
  <r>
    <s v="2026"/>
    <x v="0"/>
    <x v="0"/>
    <x v="1"/>
    <x v="7"/>
    <s v="2 - Poder Ejecutivo"/>
    <s v="0206 - MINISTERIO DE EDUCACIÓN"/>
    <s v="0001 - MINISTERIO DE EDUCACION"/>
    <s v="3 - PROTECCIÓN DEL MEDIO AMBIENTE"/>
    <s v="3.3 - Cambio Climático"/>
    <s v="3.3.03 - Conocimiento del riesgo de desastres climáticos"/>
    <s v="2.6 - BIENES MUEBLES, INMUEBLES E INTANGIBLES"/>
    <s v="2.6.1 - MOBILIARIO Y EQUIPO"/>
    <s v="N"/>
    <s v="00 - N/A"/>
    <s v="10 - FONDO GENERAL"/>
    <s v="99 - MULTIPROVINCIAL"/>
    <s v="(en blanco)"/>
    <n v="904500"/>
    <n v="0"/>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10 - FONDO GENERAL"/>
    <s v="99 - MULTIPROVINCIAL"/>
    <s v="(en blanco)"/>
    <n v="186162195"/>
    <n v="6719996.1600000001"/>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60 - CREDITO EXTERNO"/>
    <s v="99 - MULTIPROVINCIAL"/>
    <s v="(en blanco)"/>
    <n v="0"/>
    <n v="0"/>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10 - FONDO GENERAL"/>
    <s v="99 - MULTIPROVINCIAL"/>
    <s v="(en blanco)"/>
    <n v="73325200"/>
    <n v="100236065.86000001"/>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60 - CREDITO EXTERNO"/>
    <s v="99 - MULTIPROVINCIAL"/>
    <s v="(en blanco)"/>
    <n v="0"/>
    <n v="0"/>
  </r>
  <r>
    <s v="2026"/>
    <x v="0"/>
    <x v="0"/>
    <x v="1"/>
    <x v="7"/>
    <s v="2 - Poder Ejecutivo"/>
    <s v="0206 - MINISTERIO DE EDUCACIÓN"/>
    <s v="0001 - MINISTERIO DE EDUCACION"/>
    <s v="4 - SERVICIOS SOCIALES"/>
    <s v="4.4 - Educación"/>
    <s v="4.4.01 - Educación inicial"/>
    <s v="2.6 - BIENES MUEBLES, INMUEBLES E INTANGIBLES"/>
    <s v="2.6.5 - MAQUINARIA, OTROS EQUIPOS Y HERRAMIENTAS"/>
    <s v="N"/>
    <s v="00 - N/A"/>
    <s v="10 - FONDO GENERAL"/>
    <s v="99 - MULTIPROVINCIAL"/>
    <s v="(en blanco)"/>
    <n v="0"/>
    <n v="0"/>
  </r>
  <r>
    <s v="2026"/>
    <x v="0"/>
    <x v="0"/>
    <x v="1"/>
    <x v="7"/>
    <s v="2 - Poder Ejecutivo"/>
    <s v="0206 - MINISTERIO DE EDUCACIÓN"/>
    <s v="0001 - MINISTERIO DE EDUCACION"/>
    <s v="4 - SERVICIOS SOCIALES"/>
    <s v="4.4 - Educación"/>
    <s v="4.4.01 - Educación inicial"/>
    <s v="2.6 - BIENES MUEBLES, INMUEBLES E INTANGIBLES"/>
    <s v="2.6.8 - BIENES INTANGIBLES"/>
    <s v="N"/>
    <s v="00 - N/A"/>
    <s v="10 - FONDO GENERAL"/>
    <s v="99 - MULTIPROVINCIAL"/>
    <s v="(en blanco)"/>
    <n v="1581449"/>
    <n v="0"/>
  </r>
  <r>
    <s v="2026"/>
    <x v="0"/>
    <x v="0"/>
    <x v="1"/>
    <x v="7"/>
    <s v="2 - Poder Ejecutivo"/>
    <s v="0206 - MINISTERIO DE EDUCACIÓN"/>
    <s v="0001 - MINISTERIO DE EDUCACION"/>
    <s v="4 - SERVICIOS SOCIALES"/>
    <s v="4.4 - Educación"/>
    <s v="4.4.02 - Educación primaria"/>
    <s v="2.6 - BIENES MUEBLES, INMUEBLES E INTANGIBLES"/>
    <s v="2.6.1 - MOBILIARIO Y EQUIPO"/>
    <s v="N"/>
    <s v="00 - N/A"/>
    <s v="10 - FONDO GENERAL"/>
    <s v="99 - MULTIPROVINCIAL"/>
    <s v="(en blanco)"/>
    <n v="93587000"/>
    <n v="0"/>
  </r>
  <r>
    <s v="2026"/>
    <x v="0"/>
    <x v="0"/>
    <x v="1"/>
    <x v="7"/>
    <s v="2 - Poder Ejecutivo"/>
    <s v="0206 - MINISTERIO DE EDUCACIÓN"/>
    <s v="0001 - MINISTERIO DE EDUCACION"/>
    <s v="4 - SERVICIOS SOCIALES"/>
    <s v="4.4 - Educación"/>
    <s v="4.4.02 - Educación primaria"/>
    <s v="2.6 - BIENES MUEBLES, INMUEBLES E INTANGIBLES"/>
    <s v="2.6.2 - MOBILIARIO Y EQUIPO DE AUDIO, AUDIOVISUAL, RECREATIVO Y EDUCACIONAL"/>
    <s v="N"/>
    <s v="00 - N/A"/>
    <s v="10 - FONDO GENERAL"/>
    <s v="99 - MULTIPROVINCIAL"/>
    <s v="(en blanco)"/>
    <n v="76683276"/>
    <n v="70449969.820000008"/>
  </r>
  <r>
    <s v="2026"/>
    <x v="0"/>
    <x v="0"/>
    <x v="1"/>
    <x v="7"/>
    <s v="2 - Poder Ejecutivo"/>
    <s v="0206 - MINISTERIO DE EDUCACIÓN"/>
    <s v="0001 - MINISTERIO DE EDUCACION"/>
    <s v="4 - SERVICIOS SOCIALES"/>
    <s v="4.4 - Educación"/>
    <s v="4.4.02 - Educación primaria"/>
    <s v="2.6 - BIENES MUEBLES, INMUEBLES E INTANGIBLES"/>
    <s v="2.6.3 - EQUIPO E INSTRUMENTAL, CIENTÍFICO Y LABORATORIO"/>
    <s v="N"/>
    <s v="00 - N/A"/>
    <s v="10 - FONDO GENERAL"/>
    <s v="99 - MULTIPROVINCIAL"/>
    <s v="(en blanco)"/>
    <n v="0"/>
    <n v="2485080"/>
  </r>
  <r>
    <s v="2026"/>
    <x v="0"/>
    <x v="0"/>
    <x v="1"/>
    <x v="7"/>
    <s v="2 - Poder Ejecutivo"/>
    <s v="0206 - MINISTERIO DE EDUCACIÓN"/>
    <s v="0001 - MINISTERIO DE EDUCACION"/>
    <s v="4 - SERVICIOS SOCIALES"/>
    <s v="4.4 - Educación"/>
    <s v="4.4.02 - Educación primaria"/>
    <s v="2.6 - BIENES MUEBLES, INMUEBLES E INTANGIBLES"/>
    <s v="2.6.5 - MAQUINARIA, OTROS EQUIPOS Y HERRAMIENTAS"/>
    <s v="N"/>
    <s v="00 - N/A"/>
    <s v="10 - FONDO GENERAL"/>
    <s v="99 - MULTIPROVINCIAL"/>
    <s v="(en blanco)"/>
    <n v="0"/>
    <n v="829422"/>
  </r>
  <r>
    <s v="2026"/>
    <x v="0"/>
    <x v="0"/>
    <x v="1"/>
    <x v="7"/>
    <s v="2 - Poder Ejecutivo"/>
    <s v="0206 - MINISTERIO DE EDUCACIÓN"/>
    <s v="0001 - MINISTERIO DE EDUCACION"/>
    <s v="4 - SERVICIOS SOCIALES"/>
    <s v="4.4 - Educación"/>
    <s v="4.4.02 - Educación primaria"/>
    <s v="2.6 - BIENES MUEBLES, INMUEBLES E INTANGIBLES"/>
    <s v="2.6.8 - BIENES INTANGIBLES"/>
    <s v="N"/>
    <s v="00 - N/A"/>
    <s v="10 - FONDO GENERAL"/>
    <s v="99 - MULTIPROVINCIAL"/>
    <s v="(en blanco)"/>
    <n v="100444"/>
    <n v="0"/>
  </r>
  <r>
    <s v="2026"/>
    <x v="0"/>
    <x v="0"/>
    <x v="1"/>
    <x v="7"/>
    <s v="2 - Poder Ejecutivo"/>
    <s v="0206 - MINISTERIO DE EDUCACIÓN"/>
    <s v="0001 - MINISTERIO DE EDUCACION"/>
    <s v="4 - SERVICIOS SOCIALES"/>
    <s v="4.4 - Educación"/>
    <s v="4.4.03 - Educación secundaria"/>
    <s v="2.6 - BIENES MUEBLES, INMUEBLES E INTANGIBLES"/>
    <s v="2.6.1 - MOBILIARIO Y EQUIPO"/>
    <s v="N"/>
    <s v="00 - N/A"/>
    <s v="10 - FONDO GENERAL"/>
    <s v="99 - MULTIPROVINCIAL"/>
    <s v="(en blanco)"/>
    <n v="20603500"/>
    <n v="33327.58"/>
  </r>
  <r>
    <s v="2026"/>
    <x v="0"/>
    <x v="0"/>
    <x v="1"/>
    <x v="7"/>
    <s v="2 - Poder Ejecutivo"/>
    <s v="0206 - MINISTERIO DE EDUCACIÓN"/>
    <s v="0001 - MINISTERIO DE EDUCACION"/>
    <s v="4 - SERVICIOS SOCIALES"/>
    <s v="4.4 - Educación"/>
    <s v="4.4.03 - Educación secundaria"/>
    <s v="2.6 - BIENES MUEBLES, INMUEBLES E INTANGIBLES"/>
    <s v="2.6.2 - MOBILIARIO Y EQUIPO DE AUDIO, AUDIOVISUAL, RECREATIVO Y EDUCACIONAL"/>
    <s v="N"/>
    <s v="00 - N/A"/>
    <s v="10 - FONDO GENERAL"/>
    <s v="99 - MULTIPROVINCIAL"/>
    <s v="(en blanco)"/>
    <n v="55159500"/>
    <n v="183634425.16999996"/>
  </r>
  <r>
    <s v="2026"/>
    <x v="0"/>
    <x v="0"/>
    <x v="1"/>
    <x v="7"/>
    <s v="2 - Poder Ejecutivo"/>
    <s v="0206 - MINISTERIO DE EDUCACIÓN"/>
    <s v="0001 - MINISTERIO DE EDUCACION"/>
    <s v="4 - SERVICIOS SOCIALES"/>
    <s v="4.4 - Educación"/>
    <s v="4.4.03 - Educación secundaria"/>
    <s v="2.6 - BIENES MUEBLES, INMUEBLES E INTANGIBLES"/>
    <s v="2.6.3 - EQUIPO E INSTRUMENTAL, CIENTÍFICO Y LABORATORIO"/>
    <s v="N"/>
    <s v="00 - N/A"/>
    <s v="10 - FONDO GENERAL"/>
    <s v="99 - MULTIPROVINCIAL"/>
    <s v="(en blanco)"/>
    <n v="0"/>
    <n v="27640632.560000006"/>
  </r>
  <r>
    <s v="2026"/>
    <x v="0"/>
    <x v="0"/>
    <x v="1"/>
    <x v="7"/>
    <s v="2 - Poder Ejecutivo"/>
    <s v="0206 - MINISTERIO DE EDUCACIÓN"/>
    <s v="0001 - MINISTERIO DE EDUCACION"/>
    <s v="4 - SERVICIOS SOCIALES"/>
    <s v="4.4 - Educación"/>
    <s v="4.4.03 - Educación secundaria"/>
    <s v="2.6 - BIENES MUEBLES, INMUEBLES E INTANGIBLES"/>
    <s v="2.6.5 - MAQUINARIA, OTROS EQUIPOS Y HERRAMIENTAS"/>
    <s v="N"/>
    <s v="00 - N/A"/>
    <s v="10 - FONDO GENERAL"/>
    <s v="99 - MULTIPROVINCIAL"/>
    <s v="(en blanco)"/>
    <n v="0"/>
    <n v="16261241.839999998"/>
  </r>
  <r>
    <s v="2026"/>
    <x v="0"/>
    <x v="0"/>
    <x v="1"/>
    <x v="7"/>
    <s v="2 - Poder Ejecutivo"/>
    <s v="0206 - MINISTERIO DE EDUCACIÓN"/>
    <s v="0001 - MINISTERIO DE EDUCACION"/>
    <s v="4 - SERVICIOS SOCIALES"/>
    <s v="4.4 - Educación"/>
    <s v="4.4.03 - Educación secundaria"/>
    <s v="2.6 - BIENES MUEBLES, INMUEBLES E INTANGIBLES"/>
    <s v="2.6.6 - EQUIPOS DE DEFENSA Y SEGURIDAD"/>
    <s v="N"/>
    <s v="00 - N/A"/>
    <s v="10 - FONDO GENERAL"/>
    <s v="99 - MULTIPROVINCIAL"/>
    <s v="(en blanco)"/>
    <n v="3375590"/>
    <n v="0"/>
  </r>
  <r>
    <s v="2026"/>
    <x v="0"/>
    <x v="0"/>
    <x v="1"/>
    <x v="7"/>
    <s v="2 - Poder Ejecutivo"/>
    <s v="0206 - MINISTERIO DE EDUCACIÓN"/>
    <s v="0001 - MINISTERIO DE EDUCACION"/>
    <s v="4 - SERVICIOS SOCIALES"/>
    <s v="4.4 - Educación"/>
    <s v="4.4.03 - Educación secundaria"/>
    <s v="2.6 - BIENES MUEBLES, INMUEBLES E INTANGIBLES"/>
    <s v="2.6.8 - BIENES INTANGIBLES"/>
    <s v="N"/>
    <s v="00 - N/A"/>
    <s v="10 - FONDO GENERAL"/>
    <s v="99 - MULTIPROVINCIAL"/>
    <s v="(en blanco)"/>
    <n v="1986600"/>
    <n v="0"/>
  </r>
  <r>
    <s v="2026"/>
    <x v="0"/>
    <x v="0"/>
    <x v="1"/>
    <x v="7"/>
    <s v="2 - Poder Ejecutivo"/>
    <s v="0206 - MINISTERIO DE EDUCACIÓN"/>
    <s v="0001 - MINISTERIO DE EDUCACION"/>
    <s v="4 - SERVICIOS SOCIALES"/>
    <s v="4.4 - Educación"/>
    <s v="4.4.05 - Educación de adultos"/>
    <s v="2.6 - BIENES MUEBLES, INMUEBLES E INTANGIBLES"/>
    <s v="2.6.1 - MOBILIARIO Y EQUIPO"/>
    <s v="N"/>
    <s v="00 - N/A"/>
    <s v="10 - FONDO GENERAL"/>
    <s v="99 - MULTIPROVINCIAL"/>
    <s v="(en blanco)"/>
    <n v="11241525"/>
    <n v="0"/>
  </r>
  <r>
    <s v="2026"/>
    <x v="0"/>
    <x v="0"/>
    <x v="1"/>
    <x v="7"/>
    <s v="2 - Poder Ejecutivo"/>
    <s v="0206 - MINISTERIO DE EDUCACIÓN"/>
    <s v="0001 - MINISTERIO DE EDUCACION"/>
    <s v="4 - SERVICIOS SOCIALES"/>
    <s v="4.4 - Educación"/>
    <s v="4.4.05 - Educación de adultos"/>
    <s v="2.6 - BIENES MUEBLES, INMUEBLES E INTANGIBLES"/>
    <s v="2.6.4 - VEHÍCULOS Y EQUIPO DE TRANSPORTE, TRACCIÓN Y ELEVACIÓN"/>
    <s v="N"/>
    <s v="00 - N/A"/>
    <s v="10 - FONDO GENERAL"/>
    <s v="99 - MULTIPROVINCIAL"/>
    <s v="(en blanco)"/>
    <n v="2500000"/>
    <n v="0"/>
  </r>
  <r>
    <s v="2026"/>
    <x v="0"/>
    <x v="0"/>
    <x v="1"/>
    <x v="7"/>
    <s v="2 - Poder Ejecutivo"/>
    <s v="0206 - MINISTERIO DE EDUCACIÓN"/>
    <s v="0001 - MINISTERIO DE EDUCACION"/>
    <s v="4 - SERVICIOS SOCIALES"/>
    <s v="4.4 - Educación"/>
    <s v="4.4.05 - Educación de adultos"/>
    <s v="2.6 - BIENES MUEBLES, INMUEBLES E INTANGIBLES"/>
    <s v="2.6.8 - BIENES INTANGIBLES"/>
    <s v="N"/>
    <s v="00 - N/A"/>
    <s v="10 - FONDO GENERAL"/>
    <s v="99 - MULTIPROVINCIAL"/>
    <s v="(en blanco)"/>
    <n v="6000000"/>
    <n v="0"/>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10 - FONDO GENERAL"/>
    <s v="99 - MULTIPROVINCIAL"/>
    <s v="(en blanco)"/>
    <n v="1700610"/>
    <n v="309357580.09000003"/>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60 - CREDITO EXTERNO"/>
    <s v="99 - MULTIPROVINCIAL"/>
    <s v="(en blanco)"/>
    <n v="0"/>
    <n v="0"/>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10 - FONDO GENERAL"/>
    <s v="99 - MULTIPROVINCIAL"/>
    <s v="(en blanco)"/>
    <n v="150000"/>
    <n v="3617907.85"/>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60 - CREDITO EXTERNO"/>
    <s v="99 - MULTIPROVINCIAL"/>
    <s v="(en blanco)"/>
    <n v="0"/>
    <n v="0"/>
  </r>
  <r>
    <s v="2026"/>
    <x v="0"/>
    <x v="0"/>
    <x v="1"/>
    <x v="7"/>
    <s v="2 - Poder Ejecutivo"/>
    <s v="0206 - MINISTERIO DE EDUCACIÓN"/>
    <s v="0001 - MINISTERIO DE EDUCACION"/>
    <s v="4 - SERVICIOS SOCIALES"/>
    <s v="4.4 - Educación"/>
    <s v="4.4.06 - Educación técnica"/>
    <s v="2.6 - BIENES MUEBLES, INMUEBLES E INTANGIBLES"/>
    <s v="2.6.4 - VEHÍCULOS Y EQUIPO DE TRANSPORTE, TRACCIÓN Y ELEVACIÓN"/>
    <s v="N"/>
    <s v="00 - N/A"/>
    <s v="10 - FONDO GENERAL"/>
    <s v="99 - MULTIPROVINCIAL"/>
    <s v="(en blanco)"/>
    <n v="7001820"/>
    <n v="0"/>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10 - FONDO GENERAL"/>
    <s v="99 - MULTIPROVINCIAL"/>
    <s v="(en blanco)"/>
    <n v="289488861"/>
    <n v="42823878.57"/>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60 - CREDITO EXTERNO"/>
    <s v="99 - MULTIPROVINCIAL"/>
    <s v="(en blanco)"/>
    <n v="0"/>
    <n v="0"/>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10 - FONDO GENERAL"/>
    <s v="99 - MULTIPROVINCIAL"/>
    <s v="(en blanco)"/>
    <n v="80000"/>
    <n v="3227237.46"/>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60 - CREDITO EXTERNO"/>
    <s v="99 - MULTIPROVINCIAL"/>
    <s v="(en blanco)"/>
    <n v="0"/>
    <n v="0"/>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10 - FONDO GENERAL"/>
    <s v="99 - MULTIPROVINCIAL"/>
    <s v="(en blanco)"/>
    <n v="413710167"/>
    <n v="13731459.869999999"/>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60 - CREDITO EXTERNO"/>
    <s v="99 - MULTIPROVINCIAL"/>
    <s v="(en blanco)"/>
    <n v="0"/>
    <n v="0"/>
  </r>
  <r>
    <s v="2026"/>
    <x v="0"/>
    <x v="0"/>
    <x v="1"/>
    <x v="7"/>
    <s v="2 - Poder Ejecutivo"/>
    <s v="0206 - MINISTERIO DE EDUCACIÓN"/>
    <s v="0001 - MINISTERIO DE EDUCACION"/>
    <s v="4 - SERVICIOS SOCIALES"/>
    <s v="4.4 - Educación"/>
    <s v="4.4.07 - Educación vocacional"/>
    <s v="2.6 - BIENES MUEBLES, INMUEBLES E INTANGIBLES"/>
    <s v="2.6.1 - MOBILIARIO Y EQUIPO"/>
    <s v="N"/>
    <s v="00 - N/A"/>
    <s v="10 - FONDO GENERAL"/>
    <s v="99 - MULTIPROVINCIAL"/>
    <s v="(en blanco)"/>
    <n v="20967452"/>
    <n v="4320423.7799999993"/>
  </r>
  <r>
    <s v="2026"/>
    <x v="0"/>
    <x v="0"/>
    <x v="1"/>
    <x v="7"/>
    <s v="2 - Poder Ejecutivo"/>
    <s v="0206 - MINISTERIO DE EDUCACIÓN"/>
    <s v="0001 - MINISTERIO DE EDUCACION"/>
    <s v="4 - SERVICIOS SOCIALES"/>
    <s v="4.4 - Educación"/>
    <s v="4.4.07 - Educación vocacional"/>
    <s v="2.6 - BIENES MUEBLES, INMUEBLES E INTANGIBLES"/>
    <s v="2.6.2 - MOBILIARIO Y EQUIPO DE AUDIO, AUDIOVISUAL, RECREATIVO Y EDUCACIONAL"/>
    <s v="N"/>
    <s v="00 - N/A"/>
    <s v="10 - FONDO GENERAL"/>
    <s v="99 - MULTIPROVINCIAL"/>
    <s v="(en blanco)"/>
    <n v="52695750"/>
    <n v="5882320.7100000009"/>
  </r>
  <r>
    <s v="2026"/>
    <x v="0"/>
    <x v="0"/>
    <x v="1"/>
    <x v="7"/>
    <s v="2 - Poder Ejecutivo"/>
    <s v="0206 - MINISTERIO DE EDUCACIÓN"/>
    <s v="0001 - MINISTERIO DE EDUCACION"/>
    <s v="4 - SERVICIOS SOCIALES"/>
    <s v="4.4 - Educación"/>
    <s v="4.4.07 - Educación vocacional"/>
    <s v="2.6 - BIENES MUEBLES, INMUEBLES E INTANGIBLES"/>
    <s v="2.6.3 - EQUIPO E INSTRUMENTAL, CIENTÍFICO Y LABORATORIO"/>
    <s v="N"/>
    <s v="00 - N/A"/>
    <s v="10 - FONDO GENERAL"/>
    <s v="99 - MULTIPROVINCIAL"/>
    <s v="(en blanco)"/>
    <n v="322000"/>
    <n v="0"/>
  </r>
  <r>
    <s v="2026"/>
    <x v="0"/>
    <x v="0"/>
    <x v="1"/>
    <x v="7"/>
    <s v="2 - Poder Ejecutivo"/>
    <s v="0206 - MINISTERIO DE EDUCACIÓN"/>
    <s v="0001 - MINISTERIO DE EDUCACION"/>
    <s v="4 - SERVICIOS SOCIALES"/>
    <s v="4.4 - Educación"/>
    <s v="4.4.07 - Educación vocacional"/>
    <s v="2.6 - BIENES MUEBLES, INMUEBLES E INTANGIBLES"/>
    <s v="2.6.4 - VEHÍCULOS Y EQUIPO DE TRANSPORTE, TRACCIÓN Y ELEVACIÓN"/>
    <s v="N"/>
    <s v="00 - N/A"/>
    <s v="10 - FONDO GENERAL"/>
    <s v="99 - MULTIPROVINCIAL"/>
    <s v="(en blanco)"/>
    <n v="17500000"/>
    <n v="0"/>
  </r>
  <r>
    <s v="2026"/>
    <x v="0"/>
    <x v="0"/>
    <x v="1"/>
    <x v="7"/>
    <s v="2 - Poder Ejecutivo"/>
    <s v="0206 - MINISTERIO DE EDUCACIÓN"/>
    <s v="0001 - MINISTERIO DE EDUCACION"/>
    <s v="4 - SERVICIOS SOCIALES"/>
    <s v="4.4 - Educación"/>
    <s v="4.4.07 - Educación vocacional"/>
    <s v="2.6 - BIENES MUEBLES, INMUEBLES E INTANGIBLES"/>
    <s v="2.6.5 - MAQUINARIA, OTROS EQUIPOS Y HERRAMIENTAS"/>
    <s v="N"/>
    <s v="00 - N/A"/>
    <s v="10 - FONDO GENERAL"/>
    <s v="99 - MULTIPROVINCIAL"/>
    <s v="(en blanco)"/>
    <n v="23719006"/>
    <n v="0"/>
  </r>
  <r>
    <s v="2026"/>
    <x v="0"/>
    <x v="0"/>
    <x v="1"/>
    <x v="7"/>
    <s v="2 - Poder Ejecutivo"/>
    <s v="0206 - MINISTERIO DE EDUCACIÓN"/>
    <s v="0001 - MINISTERIO DE EDUCACION"/>
    <s v="4 - SERVICIOS SOCIALES"/>
    <s v="4.4 - Educación"/>
    <s v="4.4.07 - Educación vocacional"/>
    <s v="2.6 - BIENES MUEBLES, INMUEBLES E INTANGIBLES"/>
    <s v="2.6.6 - EQUIPOS DE DEFENSA Y SEGURIDAD"/>
    <s v="N"/>
    <s v="00 - N/A"/>
    <s v="10 - FONDO GENERAL"/>
    <s v="99 - MULTIPROVINCIAL"/>
    <s v="(en blanco)"/>
    <n v="1500000"/>
    <n v="0"/>
  </r>
  <r>
    <s v="2026"/>
    <x v="0"/>
    <x v="0"/>
    <x v="1"/>
    <x v="7"/>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0"/>
    <n v="0"/>
  </r>
  <r>
    <s v="2026"/>
    <x v="0"/>
    <x v="0"/>
    <x v="1"/>
    <x v="7"/>
    <s v="2 - Poder Ejecutivo"/>
    <s v="0206 - MINISTERIO DE EDUCACIÓN"/>
    <s v="0001 - MINISTERIO DE EDUCACION"/>
    <s v="4 - SERVICIOS SOCIALES"/>
    <s v="4.4 - Educación"/>
    <s v="4.4.09 - Enseñanza no atribuible a ningún nivel"/>
    <s v="2.6 - BIENES MUEBLES, INMUEBLES E INTANGIBLES"/>
    <s v="2.6.1 - MOBILIARIO Y EQUIPO"/>
    <s v="N"/>
    <s v="00 - N/A"/>
    <s v="10 - FONDO GENERAL"/>
    <s v="99 - MULTIPROVINCIAL"/>
    <s v="(en blanco)"/>
    <n v="2112960"/>
    <n v="0"/>
  </r>
  <r>
    <s v="2026"/>
    <x v="0"/>
    <x v="0"/>
    <x v="1"/>
    <x v="7"/>
    <s v="2 - Poder Ejecutivo"/>
    <s v="0206 - MINISTERIO DE EDUCACIÓN"/>
    <s v="0001 - MINISTERIO DE EDUCACION"/>
    <s v="4 - SERVICIOS SOCIALES"/>
    <s v="4.4 - Educación"/>
    <s v="4.4.09 - Enseñanza no atribuible a ningún nivel"/>
    <s v="2.6 - BIENES MUEBLES, INMUEBLES E INTANGIBLES"/>
    <s v="2.6.2 - MOBILIARIO Y EQUIPO DE AUDIO, AUDIOVISUAL, RECREATIVO Y EDUCACIONAL"/>
    <s v="N"/>
    <s v="00 - N/A"/>
    <s v="10 - FONDO GENERAL"/>
    <s v="99 - MULTIPROVINCIAL"/>
    <s v="(en blanco)"/>
    <n v="330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N"/>
    <s v="00 - N/A"/>
    <s v="10 - FONDO GENERAL"/>
    <s v="99 - MULTIPROVINCIAL"/>
    <s v="(en blanco)"/>
    <n v="443242300"/>
    <n v="1359447983.8699996"/>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1 - REHABILITACIÓN DEL EDIFICIO DE OFICINAS INSTITUCIONALES DEL MINISTERIO DE EDUCACIÓN (MINERD), SECTOR GAZCUE, DISTRITO NACIONAL."/>
    <s v="10 - FONDO GENERAL"/>
    <s v="01 - DISTRITO NACIONAL"/>
    <n v="17225"/>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2 - CONSTRUCCIÓN DEL ALMACÉN DEL MINISTERIO DE EDUCACIÓN, MUNICIPIO BAJOS DE HAINA, PROVINCIA SAN CRISTÓBAL."/>
    <s v="10 - FONDO GENERAL"/>
    <s v="21 - SAN CRISTOBAL"/>
    <n v="17418"/>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61267934"/>
    <n v="437072"/>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193504"/>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29169108"/>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10 - FONDO GENERAL"/>
    <s v="99 - MULTIPROVINCIAL"/>
    <s v="(en blanco)"/>
    <n v="1391449792"/>
    <n v="4124191.73"/>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50 - CRÉDITO INTERNO"/>
    <s v="99 - MULTIPROVINCIAL"/>
    <s v="(en blanco)"/>
    <n v="2899971127"/>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60 - CREDITO EXTERNO"/>
    <s v="99 - MULTIPROVINCIAL"/>
    <s v="(en blanco)"/>
    <n v="42117735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6 - EQUIPOS DE DEFENSA Y SEGURIDAD"/>
    <s v="N"/>
    <s v="00 - N/A"/>
    <s v="10 - FONDO GENERAL"/>
    <s v="99 - MULTIPROVINCIAL"/>
    <s v="(en blanco)"/>
    <n v="15808658"/>
    <n v="440018.45999999996"/>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8 - BIENES INTANGIBLES"/>
    <s v="N"/>
    <s v="00 - N/A"/>
    <s v="10 - FONDO GENERAL"/>
    <s v="99 - MULTIPROVINCIAL"/>
    <s v="(en blanco)"/>
    <n v="71203568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0"/>
    <n v="702102.61"/>
  </r>
  <r>
    <s v="2026"/>
    <x v="0"/>
    <x v="0"/>
    <x v="1"/>
    <x v="7"/>
    <s v="2 - Poder Ejecutivo"/>
    <s v="0206 - MINISTERIO DE EDUCACIÓN"/>
    <s v="0001 - MINISTERIO DE EDUCACION"/>
    <s v="4 - SERVICIOS SOCIALES"/>
    <s v="4.4 - Educación"/>
    <s v="4.4.99 - Planificación, gestión y supervisión de la educación"/>
    <s v="2.7 - OBRAS"/>
    <s v="2.7.1 - OBRAS EN EDIFICACIONES"/>
    <s v="N"/>
    <s v="00 - N/A"/>
    <s v="10 - FONDO GENERAL"/>
    <s v="99 - MULTIPROVINCIAL"/>
    <s v="(en blanco)"/>
    <n v="6750000000"/>
    <n v="0"/>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1 - REHABILITACIÓN DEL EDIFICIO DE OFICINAS INSTITUCIONALES DEL MINISTERIO DE EDUCACIÓN (MINERD), SECTOR GAZCUE, DISTRITO NACIONAL."/>
    <s v="10 - FONDO GENERAL"/>
    <s v="01 - DISTRITO NACIONAL"/>
    <n v="17225"/>
    <n v="0"/>
    <n v="0"/>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2 - CONSTRUCCIÓN DEL ALMACÉN DEL MINISTERIO DE EDUCACIÓN, MUNICIPIO BAJOS DE HAINA, PROVINCIA SAN CRISTÓBAL."/>
    <s v="10 - FONDO GENERAL"/>
    <s v="21 - SAN CRISTOBAL"/>
    <n v="17418"/>
    <n v="0"/>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102000"/>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3600000"/>
    <n v="0"/>
  </r>
  <r>
    <s v="2026"/>
    <x v="0"/>
    <x v="0"/>
    <x v="1"/>
    <x v="7"/>
    <s v="2 - Poder Ejecutivo"/>
    <s v="0206 - MINISTERIO DE EDUCACIÓN"/>
    <s v="0004 - INSTITUTO NACIONAL DE EDUCACIÓN FISICA"/>
    <s v="4 - SERVICIOS SOCIALES"/>
    <s v="4.3 - Actividades deportivas, recreativas, culturales y religiosas"/>
    <s v="4.3.02 - Servicios recreativos y deportivos"/>
    <s v="2.7 - OBRAS"/>
    <s v="2.7.1 - OBRAS EN EDIFICACIONES"/>
    <s v="N"/>
    <s v="00 - N/A"/>
    <s v="10 - FONDO GENERAL"/>
    <s v="99 - MULTIPROVINCIAL"/>
    <s v="(en blanco)"/>
    <n v="83136678"/>
    <n v="71841014.559999987"/>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1 - MOBILIARIO Y EQUIPO"/>
    <s v="N"/>
    <s v="00 - N/A"/>
    <s v="10 - FONDO GENERAL"/>
    <s v="99 - MULTIPROVINCIAL"/>
    <s v="(en blanco)"/>
    <n v="5816000"/>
    <n v="2278740.69"/>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0"/>
    <n v="231250.5"/>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720000"/>
    <n v="712966.25"/>
  </r>
  <r>
    <s v="2026"/>
    <x v="0"/>
    <x v="0"/>
    <x v="1"/>
    <x v="7"/>
    <s v="2 - Poder Ejecutivo"/>
    <s v="0206 - MINISTERIO DE EDUCACIÓN"/>
    <s v="0004 - INSTITUTO NACIONAL DE EDUCACIÓN FISICA"/>
    <s v="4 - SERVICIOS SOCIALES"/>
    <s v="4.4 - Educación"/>
    <s v="4.4.98 - Investigación y desarrollo relacionados con la educación"/>
    <s v="2.7 - OBRAS"/>
    <s v="2.7.1 - OBRAS EN EDIFICACIONES"/>
    <s v="N"/>
    <s v="00 - N/A"/>
    <s v="10 - FONDO GENERAL"/>
    <s v="99 - MULTIPROVINCIAL"/>
    <s v="(en blanco)"/>
    <n v="2051205"/>
    <n v="77526589.439999998"/>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1 - MOBILIARIO Y EQUIPO"/>
    <s v="N"/>
    <s v="00 - N/A"/>
    <s v="20 - FONDOS CON DESTINO ESPECÍFICO"/>
    <s v="99 - MULTIPROVINCIAL"/>
    <s v="(en blanco)"/>
    <n v="6234800"/>
    <n v="2165310.5300000003"/>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2 - MOBILIARIO Y EQUIPO DE AUDIO, AUDIOVISUAL, RECREATIVO Y EDUCACIONAL"/>
    <s v="N"/>
    <s v="00 - N/A"/>
    <s v="20 - FONDOS CON DESTINO ESPECÍFICO"/>
    <s v="99 - MULTIPROVINCIAL"/>
    <s v="(en blanco)"/>
    <n v="8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600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20 - FONDOS CON DESTINO ESPECÍFICO"/>
    <s v="99 - MULTIPROVINCIAL"/>
    <s v="(en blanco)"/>
    <n v="108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5 - MAQUINARIA, OTROS EQUIPOS Y HERRAMIENTAS"/>
    <s v="N"/>
    <s v="00 - N/A"/>
    <s v="20 - FONDOS CON DESTINO ESPECÍFICO"/>
    <s v="99 - MULTIPROVINCIAL"/>
    <s v="(en blanco)"/>
    <n v="1240200"/>
    <n v="78603.990000000005"/>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6 - EQUIPOS DE DEFENSA Y SEGURIDAD"/>
    <s v="N"/>
    <s v="00 - N/A"/>
    <s v="20 - FONDOS CON DESTINO ESPECÍFICO"/>
    <s v="99 - MULTIPROVINCIAL"/>
    <s v="(en blanco)"/>
    <n v="62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8 - BIENES INTANGIBLES"/>
    <s v="N"/>
    <s v="00 - N/A"/>
    <s v="20 - FONDOS CON DESTINO ESPECÍFICO"/>
    <s v="99 - MULTIPROVINCIAL"/>
    <s v="(en blanco)"/>
    <n v="4320"/>
    <n v="17895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10 - FONDO GENERAL"/>
    <s v="99 - MULTIPROVINCIAL"/>
    <s v="(en blanco)"/>
    <n v="5000000"/>
    <n v="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20 - FONDOS CON DESTINO ESPECÍFICO"/>
    <s v="99 - MULTIPROVINCIAL"/>
    <s v="(en blanco)"/>
    <n v="0"/>
    <n v="333757.69"/>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1 - MOBILIARIO Y EQUIPO"/>
    <s v="N"/>
    <s v="00 - N/A"/>
    <s v="10 - FONDO GENERAL"/>
    <s v="99 - MULTIPROVINCIAL"/>
    <s v="(en blanco)"/>
    <n v="11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10 - FONDO GENERAL"/>
    <s v="99 - MULTIPROVINCIAL"/>
    <s v="(en blanco)"/>
    <n v="8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20 - FONDOS CON DESTINO ESPECÍFICO"/>
    <s v="99 - MULTIPROVINCIAL"/>
    <s v="(en blanco)"/>
    <n v="326000"/>
    <n v="9794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1 - MOBILIARIO Y EQUIPO"/>
    <s v="N"/>
    <s v="00 - N/A"/>
    <s v="10 - FONDO GENERAL"/>
    <s v="99 - MULTIPROVINCIAL"/>
    <s v="(en blanco)"/>
    <n v="12422000"/>
    <n v="2690048.68"/>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17955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4 - VEHÍCULOS Y EQUIPO DE TRANSPORTE, TRACCIÓN Y ELEVACIÓN"/>
    <s v="N"/>
    <s v="00 - N/A"/>
    <s v="10 - FONDO GENERAL"/>
    <s v="99 - MULTIPROVINCIAL"/>
    <s v="(en blanco)"/>
    <n v="100000"/>
    <n v="15500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639000"/>
    <n v="330872"/>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6 - EQUIPOS DE DEFENSA Y SEGURIDAD"/>
    <s v="N"/>
    <s v="00 - N/A"/>
    <s v="10 - FONDO GENERAL"/>
    <s v="99 - MULTIPROVINCIAL"/>
    <s v="(en blanco)"/>
    <n v="400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8 - BIENES INTANGIBLES"/>
    <s v="N"/>
    <s v="00 - N/A"/>
    <s v="10 - FONDO GENERAL"/>
    <s v="99 - MULTIPROVINCIAL"/>
    <s v="(en blanco)"/>
    <n v="37746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7 - OBRAS"/>
    <s v="2.7.1 - OBRAS EN EDIFICACIONES"/>
    <s v="N"/>
    <s v="00 - N/A"/>
    <s v="10 - FONDO GENERAL"/>
    <s v="99 - MULTIPROVINCIAL"/>
    <s v="(en blanco)"/>
    <n v="16478465"/>
    <n v="17044400.73"/>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1 - MOBILIARIO Y EQUIPO"/>
    <s v="N"/>
    <s v="00 - N/A"/>
    <s v="10 - FONDO GENERAL"/>
    <s v="99 - MULTIPROVINCIAL"/>
    <s v="(en blanco)"/>
    <n v="20289508"/>
    <n v="26380943.170000002"/>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2500"/>
    <n v="2324784.1"/>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527640"/>
    <n v="11566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0"/>
    <n v="24174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5 - MAQUINARIA, OTROS EQUIPOS Y HERRAMIENTAS"/>
    <s v="N"/>
    <s v="00 - N/A"/>
    <s v="10 - FONDO GENERAL"/>
    <s v="99 - MULTIPROVINCIAL"/>
    <s v="(en blanco)"/>
    <n v="1848040"/>
    <n v="2221514.79"/>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6 - EQUIPOS DE DEFENSA Y SEGURIDAD"/>
    <s v="N"/>
    <s v="00 - N/A"/>
    <s v="10 - FONDO GENERAL"/>
    <s v="99 - MULTIPROVINCIAL"/>
    <s v="(en blanco)"/>
    <n v="676000"/>
    <n v="89999.96"/>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50000000"/>
    <n v="0"/>
  </r>
  <r>
    <s v="2026"/>
    <x v="0"/>
    <x v="0"/>
    <x v="1"/>
    <x v="7"/>
    <s v="2 - Poder Ejecutivo"/>
    <s v="0206 - MINISTERIO DE EDUCACIÓN"/>
    <s v="0008 - INSTITUTO SUPERIOR DE FORMACIÓN DOCENTE  SALOME UREÑA"/>
    <s v="3 - PROTECCIÓN DEL MEDIO AMBIENTE"/>
    <s v="3.3 - Cambio Climático"/>
    <s v="3.3.99 - Planificación, gestión y supervisión de cambio climático"/>
    <s v="2.6 - BIENES MUEBLES, INMUEBLES E INTANGIBLES"/>
    <s v="2.6.5 - MAQUINARIA, OTROS EQUIPOS Y HERRAMIENTAS"/>
    <s v="N"/>
    <s v="00 - N/A"/>
    <s v="10 - FONDO GENERAL"/>
    <s v="99 - MULTIPROVINCIAL"/>
    <s v="(en blanco)"/>
    <n v="48000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1 - MOBILIARIO Y EQUIPO"/>
    <s v="N"/>
    <s v="00 - N/A"/>
    <s v="10 - FONDO GENERAL"/>
    <s v="99 - MULTIPROVINCIAL"/>
    <s v="(en blanco)"/>
    <n v="94127876"/>
    <n v="9594003.9699999988"/>
  </r>
  <r>
    <s v="2026"/>
    <x v="0"/>
    <x v="0"/>
    <x v="1"/>
    <x v="7"/>
    <s v="2 - Poder Ejecutivo"/>
    <s v="0206 - MINISTERIO DE EDUCACIÓN"/>
    <s v="0008 - INSTITUTO SUPERIOR DE FORMACIÓN DOCENTE  SALOME UREÑA"/>
    <s v="4 - SERVICIOS SOCIALES"/>
    <s v="4.4 - Educación"/>
    <s v="4.4.04 - Educación superior"/>
    <s v="2.6 - BIENES MUEBLES, INMUEBLES E INTANGIBLES"/>
    <s v="2.6.2 - MOBILIARIO Y EQUIPO DE AUDIO, AUDIOVISUAL, RECREATIVO Y EDUCACIONAL"/>
    <s v="N"/>
    <s v="00 - N/A"/>
    <s v="10 - FONDO GENERAL"/>
    <s v="99 - MULTIPROVINCIAL"/>
    <s v="(en blanco)"/>
    <n v="9223948"/>
    <n v="2255647.12"/>
  </r>
  <r>
    <s v="2026"/>
    <x v="0"/>
    <x v="0"/>
    <x v="1"/>
    <x v="7"/>
    <s v="2 - Poder Ejecutivo"/>
    <s v="0206 - MINISTERIO DE EDUCACIÓN"/>
    <s v="0008 - INSTITUTO SUPERIOR DE FORMACIÓN DOCENTE  SALOME UREÑA"/>
    <s v="4 - SERVICIOS SOCIALES"/>
    <s v="4.4 - Educación"/>
    <s v="4.4.04 - Educación superior"/>
    <s v="2.6 - BIENES MUEBLES, INMUEBLES E INTANGIBLES"/>
    <s v="2.6.3 - EQUIPO E INSTRUMENTAL, CIENTÍFICO Y LABORATORIO"/>
    <s v="N"/>
    <s v="00 - N/A"/>
    <s v="10 - FONDO GENERAL"/>
    <s v="99 - MULTIPROVINCIAL"/>
    <s v="(en blanco)"/>
    <n v="62369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4 - VEHÍCULOS Y EQUIPO DE TRANSPORTE, TRACCIÓN Y ELEVACIÓN"/>
    <s v="N"/>
    <s v="00 - N/A"/>
    <s v="10 - FONDO GENERAL"/>
    <s v="99 - MULTIPROVINCIAL"/>
    <s v="(en blanco)"/>
    <n v="1478284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5 - MAQUINARIA, OTROS EQUIPOS Y HERRAMIENTAS"/>
    <s v="N"/>
    <s v="00 - N/A"/>
    <s v="10 - FONDO GENERAL"/>
    <s v="99 - MULTIPROVINCIAL"/>
    <s v="(en blanco)"/>
    <n v="4776250"/>
    <n v="7181845.3500000006"/>
  </r>
  <r>
    <s v="2026"/>
    <x v="0"/>
    <x v="0"/>
    <x v="1"/>
    <x v="7"/>
    <s v="2 - Poder Ejecutivo"/>
    <s v="0206 - MINISTERIO DE EDUCACIÓN"/>
    <s v="0008 - INSTITUTO SUPERIOR DE FORMACIÓN DOCENTE  SALOME UREÑA"/>
    <s v="4 - SERVICIOS SOCIALES"/>
    <s v="4.4 - Educación"/>
    <s v="4.4.04 - Educación superior"/>
    <s v="2.6 - BIENES MUEBLES, INMUEBLES E INTANGIBLES"/>
    <s v="2.6.6 - EQUIPOS DE DEFENSA Y SEGURIDAD"/>
    <s v="N"/>
    <s v="00 - N/A"/>
    <s v="10 - FONDO GENERAL"/>
    <s v="99 - MULTIPROVINCIAL"/>
    <s v="(en blanco)"/>
    <n v="250000"/>
    <n v="366472.42"/>
  </r>
  <r>
    <s v="2026"/>
    <x v="0"/>
    <x v="0"/>
    <x v="1"/>
    <x v="7"/>
    <s v="2 - Poder Ejecutivo"/>
    <s v="0206 - MINISTERIO DE EDUCACIÓN"/>
    <s v="0008 - INSTITUTO SUPERIOR DE FORMACIÓN DOCENTE  SALOME UREÑA"/>
    <s v="4 - SERVICIOS SOCIALES"/>
    <s v="4.4 - Educación"/>
    <s v="4.4.04 - Educación superior"/>
    <s v="2.6 - BIENES MUEBLES, INMUEBLES E INTANGIBLES"/>
    <s v="2.6.8 - BIENES INTANGIBLES"/>
    <s v="N"/>
    <s v="00 - N/A"/>
    <s v="10 - FONDO GENERAL"/>
    <s v="99 - MULTIPROVINCIAL"/>
    <s v="(en blanco)"/>
    <n v="5156590"/>
    <n v="0"/>
  </r>
  <r>
    <s v="2026"/>
    <x v="0"/>
    <x v="0"/>
    <x v="1"/>
    <x v="7"/>
    <s v="2 - Poder Ejecutivo"/>
    <s v="0206 - MINISTERIO DE EDUCACIÓN"/>
    <s v="0008 - INSTITUTO SUPERIOR DE FORMACIÓN DOCENTE  SALOME UREÑA"/>
    <s v="4 - SERVICIOS SOCIALES"/>
    <s v="4.4 - Educación"/>
    <s v="4.4.04 - Educación superior"/>
    <s v="2.7 - OBRAS"/>
    <s v="2.7.1 - OBRAS EN EDIFICACIONES"/>
    <s v="N"/>
    <s v="00 - N/A"/>
    <s v="10 - FONDO GENERAL"/>
    <s v="99 - MULTIPROVINCIAL"/>
    <s v="(en blanco)"/>
    <n v="50000000"/>
    <n v="4369964.37"/>
  </r>
  <r>
    <s v="2026"/>
    <x v="0"/>
    <x v="0"/>
    <x v="1"/>
    <x v="7"/>
    <s v="2 - Poder Ejecutivo"/>
    <s v="0206 - MINISTERIO DE EDUCACIÓN"/>
    <s v="0008 - INSTITUTO SUPERIOR DE FORMACIÓN DOCENTE  SALOME UREÑA"/>
    <s v="4 - SERVICIOS SOCIALES"/>
    <s v="4.4 - Educación"/>
    <s v="4.4.04 - Educación superior"/>
    <s v="2.7 - OBRAS"/>
    <s v="2.7.1 - OBRAS EN EDIFICACIONES"/>
    <s v="S"/>
    <s v="01 - CONSTRUCCIÓN DEL RECINTO EMILIO PRUD¿HOMME DEL INSTITUTO SUPERIOR DE FORMACIÓN DOCENTE SALOMÉ UREÑA (ISFODOSU), MUNICIPIO SANTIAGO DE LOS CABALLEROS, PROVINCIA SANTIAGO"/>
    <s v="10 - FONDO GENERAL"/>
    <s v="25 - SANTIAGO"/>
    <n v="17210"/>
    <n v="0"/>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1 - MOBILIARIO Y EQUIPO"/>
    <s v="N"/>
    <s v="00 - N/A"/>
    <s v="10 - FONDO GENERAL"/>
    <s v="99 - MULTIPROVINCIAL"/>
    <s v="(en blanco)"/>
    <n v="30289822"/>
    <n v="8080526.1399999997"/>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9878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1871859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3675000"/>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5 - MAQUINARIA, OTROS EQUIPOS Y HERRAMIENTAS"/>
    <s v="N"/>
    <s v="00 - N/A"/>
    <s v="10 - FONDO GENERAL"/>
    <s v="99 - MULTIPROVINCIAL"/>
    <s v="(en blanco)"/>
    <n v="6593832"/>
    <n v="213099.15000000002"/>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1 - MOBILIARIO Y EQUIPO"/>
    <s v="N"/>
    <s v="00 - N/A"/>
    <s v="10 - FONDO GENERAL"/>
    <s v="99 - MULTIPROVINCIAL"/>
    <s v="(en blanco)"/>
    <n v="108523491"/>
    <n v="17729051.149999999"/>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0565425"/>
    <n v="1412895"/>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17411484"/>
    <n v="231564.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6340610"/>
    <n v="854320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5 - MAQUINARIA, OTROS EQUIPOS Y HERRAMIENTAS"/>
    <s v="N"/>
    <s v="00 - N/A"/>
    <s v="10 - FONDO GENERAL"/>
    <s v="99 - MULTIPROVINCIAL"/>
    <s v="(en blanco)"/>
    <n v="79964176"/>
    <n v="1486737.27"/>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6 - EQUIPOS DE DEFENSA Y SEGURIDAD"/>
    <s v="N"/>
    <s v="00 - N/A"/>
    <s v="10 - FONDO GENERAL"/>
    <s v="99 - MULTIPROVINCIAL"/>
    <s v="(en blanco)"/>
    <n v="3885000"/>
    <n v="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8 - BIENES INTANGIBLES"/>
    <s v="N"/>
    <s v="00 - N/A"/>
    <s v="10 - FONDO GENERAL"/>
    <s v="99 - MULTIPROVINCIAL"/>
    <s v="(en blanco)"/>
    <n v="318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1 - MOBILIARIO Y EQUIPO"/>
    <s v="N"/>
    <s v="00 - N/A"/>
    <s v="10 - FONDO GENERAL"/>
    <s v="99 - MULTIPROVINCIAL"/>
    <s v="(en blanco)"/>
    <n v="6550000"/>
    <n v="5215249.870000002"/>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350000"/>
    <n v="277134.78000000003"/>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3 - EQUIPO E INSTRUMENTAL, CIENTÍFICO Y LABORATORIO"/>
    <s v="N"/>
    <s v="00 - N/A"/>
    <s v="10 - FONDO GENERAL"/>
    <s v="99 - MULTIPROVINCIAL"/>
    <s v="(en blanco)"/>
    <n v="4000000"/>
    <n v="13614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355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5 - MAQUINARIA, OTROS EQUIPOS Y HERRAMIENTAS"/>
    <s v="N"/>
    <s v="00 - N/A"/>
    <s v="10 - FONDO GENERAL"/>
    <s v="99 - MULTIPROVINCIAL"/>
    <s v="(en blanco)"/>
    <n v="2950000"/>
    <n v="586960.61"/>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6 - EQUIPOS DE DEFENSA Y SEGURIDAD"/>
    <s v="N"/>
    <s v="00 - N/A"/>
    <s v="10 - FONDO GENERAL"/>
    <s v="99 - MULTIPROVINCIAL"/>
    <s v="(en blanco)"/>
    <n v="11361538"/>
    <n v="4028.52"/>
  </r>
  <r>
    <s v="2026"/>
    <x v="0"/>
    <x v="0"/>
    <x v="1"/>
    <x v="7"/>
    <s v="2 - Poder Ejecutivo"/>
    <s v="0206 - MINISTERIO DE EDUCACIÓN"/>
    <s v="0011 - CENTRO DE ATENCIÓN INTEGRAL PARA LA DISCAPACIDAD (CAID)"/>
    <s v="4 - SERVICIOS SOCIALES"/>
    <s v="4.2 - Salud"/>
    <s v="4.2.99 - Planificación, gestión y supervisión de la salud"/>
    <s v="2.7 - OBRAS"/>
    <s v="2.7.1 - OBRAS EN EDIFICACIONES"/>
    <s v="N"/>
    <s v="00 - N/A"/>
    <s v="10 - FONDO GENERAL"/>
    <s v="99 - MULTIPROVINCIAL"/>
    <s v="(en blanco)"/>
    <n v="113523252"/>
    <n v="49469028.789999999"/>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1 - AMPLIACIÓN DEL PLANTEL EDUCATIVO PARA INICIAL JUAN ARTURO LOCKWARD STAMERS, MUNICIPIO VILLA MONTELLANO, PROVINCIA PUERTO PLATA."/>
    <s v="10 - FONDO GENERAL"/>
    <s v="18 - PUERTO PLATA"/>
    <n v="15883"/>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2 - AMPLIACIÓN DEL PLANTEL EDUCATIVO PARA INICIAL PROF. MANUEL GÓMEZ POLANCO, MUNICIPIO SOSÚA, PROVINCIA PUERTO PLATA."/>
    <s v="10 - FONDO GENERAL"/>
    <s v="18 - PUERTO PLATA"/>
    <n v="15884"/>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17 - AMPLIACIÓN DEL PLANTEL EDUCATIVO PARA INICIAL ERVIDO CREALES, MUNICIPIO VILLA HERMOSA, PROVINCIA LA ROMANA."/>
    <s v="10 - FONDO GENERAL"/>
    <s v="12 - LA ROMANA"/>
    <n v="1522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4 - AMPLIACIÓN DEL PLANTEL EDUCATIVO PARA INICIAL ISABEL MARÍA CORONA, MUNICIPIO MOCA, PROVINCIA ESPAILLAT."/>
    <s v="10 - FONDO GENERAL"/>
    <s v="09 - ESPAILLAT"/>
    <n v="15639"/>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7 - AMPLIACIÓN DEL PLANTEL EDUCATIVO PARA INICIAL FELICIA ESPINO BURGOS, MUNICIPIO MICHES, PROVINCIA EL SEIBO."/>
    <s v="10 - FONDO GENERAL"/>
    <s v="08 - EL SEIBO"/>
    <n v="1523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9 - AMPLIACIÓN DEL PLANTEL EDUCATIVO PARA INICIAL ESCUELA COMUNITARIA PARROQUIAL SANTA CLARA DE ASÍS, MUNICIPIO SAN PEDRO DE MACORÍS, PROVINCIA SAN PEDRO DE MACORÍS."/>
    <s v="10 - FONDO GENERAL"/>
    <s v="23 - SAN PEDRO DE MACORIS"/>
    <n v="15565"/>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4 - AMPLIACIÓN DEL PLANTEL EDUCATIVO PARA INICIAL LA BOMBA , MUNICIPIO SANTO DOMINGO NORTE, PROVINCIA SANTO DOMINGO."/>
    <s v="10 - FONDO GENERAL"/>
    <s v="32 - SANTO DOMINGO"/>
    <n v="15839"/>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6 - AMPLIACIÓN DEL PLANTEL EDUCATIVO PARA INICIAL TEÓFILO MORENO, MUNICIPIO CEVICOS, PROVINCIA SANCHEZ RAMIREZ."/>
    <s v="10 - FONDO GENERAL"/>
    <s v="24 - SANCHEZ RAMIREZ"/>
    <n v="15978"/>
    <n v="215336"/>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GUANITO, MUNICIPIO SAN JUAN, PROVINCIA SAN JUAN."/>
    <s v="10 - FONDO GENERAL"/>
    <s v="22 - SAN JUAN"/>
    <n v="15425"/>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SUDADERO, MUNICIPIO HATO MAYOR, PROVINCIA HATO MAYOR."/>
    <s v="10 - FONDO GENERAL"/>
    <s v="30 - HATO MAYOR"/>
    <n v="15587"/>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6 - AMPLIACIÓN DEL PLANTEL EDUCATIVO PARA INICIAL MARÍA ALTAGRACIA PAULA, MUNICIPIO SAN FRANCISCO DE MACORÍS, PROVINCIA DUARTE."/>
    <s v="10 - FONDO GENERAL"/>
    <s v="06 - DUARTE"/>
    <n v="15677"/>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CARLOS MARÍA DOMÍNGUEZ, MUNICIPIO SANTIAGO, PROVINCIA SANTIAGO."/>
    <s v="10 - FONDO GENERAL"/>
    <s v="25 - SANTIAGO"/>
    <n v="15718"/>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SALOMÉ UREÑA, MUNICIPIO SAN FRANCISCO DE MACORÍS, PROVINCIA DUARTE."/>
    <s v="10 - FONDO GENERAL"/>
    <s v="06 - DUARTE"/>
    <n v="1568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EUGENIA HERNÁNDEZ, MUNICIPIO SANTIAGO, PROVINCIA SANTIAGO."/>
    <s v="10 - FONDO GENERAL"/>
    <s v="25 - SANTIAGO"/>
    <n v="15722"/>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NICOLÁSA BILLINI, MUNICIPIO LOS LLANOS, PROVINCIA SAN PEDRO DE MACORÍS."/>
    <s v="10 - FONDO GENERAL"/>
    <s v="23 - SAN PEDRO DE MACORIS"/>
    <n v="15598"/>
    <n v="12920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4 - AMPLIACIÓN DEL PLANTEL EDUCATIVO PARA INICIAL MANOLO PERDOMO, MUNICIPIO DUVERGÉ, PROVINCIA INDEPENDENCIA."/>
    <s v="10 - FONDO GENERAL"/>
    <s v="10 - INDEPENDENCIA"/>
    <n v="16065"/>
    <n v="12920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5 - AMPLIACIÓN DEL PLANTEL EDUCATIVO PARA INICIAL VIRGEN DE LA CARIDAD DEL COBRE, MUNICIPIO QUISQUEYA, PROVINCIA SAN PEDRO DE MACORÍS."/>
    <s v="10 - FONDO GENERAL"/>
    <s v="23 - SAN PEDRO DE MACORIS"/>
    <n v="15600"/>
    <n v="215335"/>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8 - AMPLIACIÓN DEL PLANTEL EDUCATIVO PARA INICIAL FRANCISCO DEL ROSARIO SÁNCHEZ, MUNICIPIO SANTO DOMINGO ESTE, PROVINCIA SANTO DOMINGO."/>
    <s v="10 - FONDO GENERAL"/>
    <s v="32 - SANTO DOMINGO"/>
    <n v="15863"/>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EUGENIO CRUZ ALMÁNZAR, MUNICIPIO SAN FRANCISCO DE MACORÍS, PROVINCIA DUARTE."/>
    <s v="10 - FONDO GENERAL"/>
    <s v="06 - DUARTE"/>
    <n v="1569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LOS BERROA, MUNICIPIO SAN ANTONIO DE GUERRA, PROVINCIA SANTO DOMINGO."/>
    <s v="10 - FONDO GENERAL"/>
    <s v="32 - SANTO DOMINGO"/>
    <n v="15864"/>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4 - AMPLIACIÓN DEL PLANTEL EDUCATIVO PARA INICIAL NAJAYO EN MEDIO, MUNICIPIO YAGUATE, PROVINCIA SAN CRISTÓBAL."/>
    <s v="10 - FONDO GENERAL"/>
    <s v="21 - SAN CRISTOBAL"/>
    <n v="15527"/>
    <n v="64600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6 - CONSTRUCCIÓN PLANTEL EDUCATIVO ANA PATRIA MARTÍNEZ, MUNICIPIO COMENDADOR, PROVINCIA ELÍAS PIÑA"/>
    <s v="10 - FONDO GENERAL"/>
    <s v="07 - ELIAS PINA"/>
    <n v="16805"/>
    <n v="360662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80 - AMPLIACIÓN DEL PLANTEL EDUCATIVO PARA INICIAL CRUCE DE PAYABO, MUNICIPIO MONTE PLATA, PROVINCIA MONTE PLATA."/>
    <s v="10 - FONDO GENERAL"/>
    <s v="29 - MONTE PLATA"/>
    <n v="16030"/>
    <n v="43066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5 - AMPLIACIÓN DEL PLANTEL EDUCATIVO PARA INICIAL CELESTINA PATRIA GRULLÓN FRANCO - BANEGAS, MUNICIPIO VILLA GONZÁLEZ, PROVINCIA SANTIAGO."/>
    <s v="10 - FONDO GENERAL"/>
    <s v="25 - SANTIAGO"/>
    <n v="15764"/>
    <n v="344536"/>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9 - AMPLIACIÓN DEL PLANTEL EDUCATIVO PARA INICIAL ENRIQUETA OMLER, MUNICIPIO SOSÚA, PROVINCIA PUERTO PLATA."/>
    <s v="10 - FONDO GENERAL"/>
    <s v="18 - PUERTO PLATA"/>
    <n v="15882"/>
    <n v="43066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BERGUE INFANTIL SANTA ROSA DE LIMA, MUNICIPIO PEDRO BRAND, PROVINCIA SANTO DOMINGO."/>
    <s v="10 - FONDO GENERAL"/>
    <s v="32 - SANTO DOMINGO"/>
    <n v="15972"/>
    <n v="931214"/>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ERIS MAGDALENA MONTERO ARIAS, MUNICIPIO TAMAYO, PROVINCIA BAHORUCO."/>
    <s v="10 - FONDO GENERAL"/>
    <s v="03 - BAHORUCO"/>
    <n v="15158"/>
    <n v="1157222"/>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OZUELA, MUNICIPIO PEPILLO SALCEDO, PROVINCIA MONTE CRISTI."/>
    <s v="10 - FONDO GENERAL"/>
    <s v="15 - MONTE CRISTI"/>
    <n v="15270"/>
    <n v="3797361"/>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HERMANAS MIRABAL, MUNICIPIO SALCEDO, PROVINCIA HERMANAS MIRABAL."/>
    <s v="10 - FONDO GENERAL"/>
    <s v="19 - HERMANAS MIRABAL"/>
    <n v="15194"/>
    <n v="275881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OSÉ AUDILIO SANTANA, MUNICIPIO HIGÜEY, PROVINCIA LA ALTAGRACIA."/>
    <s v="10 - FONDO GENERAL"/>
    <s v="11 - LA ALTAGRACIA"/>
    <n v="15203"/>
    <n v="159852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UAN ARTURO LOCKWARD STAMERS, MUNICIPIO VILLA MONTELLANO, PROVINCIA PUERTO PLATA."/>
    <s v="10 - FONDO GENERAL"/>
    <s v="18 - PUERTO PLATA"/>
    <n v="15883"/>
    <n v="1115560"/>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MARÍA INOCENCIA BELÉN MININO, MUNICIPIO BANÍ, PROVINCIA PERAVIA."/>
    <s v="10 - FONDO GENERAL"/>
    <s v="17 - PERAVIA"/>
    <n v="15174"/>
    <n v="1639531"/>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AURA ESTELA NÚÑEZ, MUNICIPIO MOCA, PROVINCIA ESPAILLAT."/>
    <s v="10 - FONDO GENERAL"/>
    <s v="09 - ESPAILLAT"/>
    <n v="15186"/>
    <n v="8772492"/>
    <n v="5910553.7300000004"/>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VINICIO VALENZUELA PÉREZ, MUNICIPIO LOS ALCARRIZOS, PROVINCIA SANTO DOMINGO."/>
    <s v="10 - FONDO GENERAL"/>
    <s v="32 - SANTO DOMINGO"/>
    <n v="15253"/>
    <n v="2115360"/>
    <n v="1944711.39"/>
  </r>
  <r>
    <s v="2026"/>
    <x v="0"/>
    <x v="0"/>
    <x v="1"/>
    <x v="7"/>
    <s v="2 - Poder Ejecutivo"/>
    <s v="0206 - MINISTERIO DE EDUCACIÓN"/>
    <s v="0012 - DIRECCION DE INFRAESTRUCTURA ESCOLAR"/>
    <s v="4 - SERVICIOS SOCIALES"/>
    <s v="4.4 - Educación"/>
    <s v="4.4.01 - Educación inicial"/>
    <s v="2.7 - OBRAS"/>
    <s v="2.7.1 - OBRAS EN EDIFICACIONES"/>
    <s v="S"/>
    <s v="01 - CONSTRUCCIÓN DE 1 ESTANCIA INFANTIL EN LA PROVINCIA DE DAJABON"/>
    <s v="10 - FONDO GENERAL"/>
    <s v="05 - DAJABON"/>
    <n v="13043"/>
    <n v="1214590"/>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DRÉS TOLENTINO TOLENTINO, MUNICIPIO COMENDADOR, PROVINCIA ELÍAS PIÑA."/>
    <s v="10 - FONDO GENERAL"/>
    <s v="07 - ELIAS PINA"/>
    <n v="15150"/>
    <n v="5765056"/>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TONIO ESPAILLAT, MUNICIPIO SALCEDO, PROVINCIA HERMANAS MIRABAL."/>
    <s v="10 - FONDO GENERAL"/>
    <s v="19 - HERMANAS MIRABAL"/>
    <n v="15195"/>
    <n v="1148800"/>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EL SIFÓN, MUNICIPIO BANÍ, PROVINCIA PERAVIA."/>
    <s v="10 - FONDO GENERAL"/>
    <s v="17 - PERAVIA"/>
    <n v="15175"/>
    <n v="6002428"/>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JUANA SALTITOPA, MUNICIPIO LOS ALCARRIZOS, PROVINCIA SANTO DOMINGO."/>
    <s v="10 - FONDO GENERAL"/>
    <s v="32 - SANTO DOMINGO"/>
    <n v="15254"/>
    <n v="1895778"/>
    <n v="4721119.2"/>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GUINEOS, MUNICIPIO HIGÜEY, PROVINCIA LA ALTAGRACIA."/>
    <s v="10 - FONDO GENERAL"/>
    <s v="11 - LA ALTAGRACIA"/>
    <n v="15204"/>
    <n v="73669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RINCONES DE GUACO, MUNICIPIO LA VEGA, PROVINCIA LA VEGA."/>
    <s v="10 - FONDO GENERAL"/>
    <s v="13 - LA VEGA"/>
    <n v="15185"/>
    <n v="1198141"/>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PROF. MANUEL GÓMEZ POLANCO, MUNICIPIO SOSÚA, PROVINCIA PUERTO PLATA."/>
    <s v="10 - FONDO GENERAL"/>
    <s v="18 - PUERTO PLATA"/>
    <n v="15884"/>
    <n v="1725020"/>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AN JOSÉ OBRERO, MUNICIPIO PEDRO BRAND, PROVINCIA SANTO DOMINGO."/>
    <s v="10 - FONDO GENERAL"/>
    <s v="32 - SANTO DOMINGO"/>
    <n v="15973"/>
    <n v="461364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ILVESTRE ANTONIO GUZMÁN FERNÁNDEZ, MUNICIPIO GASPAR HERNÁNDEZ, PROVINCIA ESPAILLAT."/>
    <s v="10 - FONDO GENERAL"/>
    <s v="09 - ESPAILLAT"/>
    <n v="15187"/>
    <n v="1712376"/>
    <n v="909769.2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AMÉRICO LUGO HERRERAS, MUNICIPIO TAMAYO, PROVINCIA BAHORUCO."/>
    <s v="10 - FONDO GENERAL"/>
    <s v="03 - BAHORUCO"/>
    <n v="15160"/>
    <n v="1157222"/>
    <n v="967193.24"/>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CAMILA HENRÍQUEZ - FE Y ALEGRÍA, MUNICIPIO LOS ALCARRIZOS, PROVINCIA SANTO DOMINGO."/>
    <s v="10 - FONDO GENERAL"/>
    <s v="32 - SANTO DOMINGO"/>
    <n v="15255"/>
    <n v="1895778"/>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DAVID DURÁN , MUNICIPIO CONSTANZA, PROVINCIA LA VEGA."/>
    <s v="10 - FONDO GENERAL"/>
    <s v="13 - LA VEGA"/>
    <n v="15607"/>
    <n v="1665504"/>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ALBERTO CAAMAÑO DEÑÓ, MUNICIPIO BAYAGUANA, PROVINCIA MONTE PLATA."/>
    <s v="10 - FONDO GENERAL"/>
    <s v="29 - MONTE PLATA"/>
    <n v="15235"/>
    <n v="1140378"/>
    <n v="3190425.01"/>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DEL ROSARIO SÁNCHEZ, MUNICIPIO SAN JUAN, PROVINCIA SAN JUAN."/>
    <s v="10 - FONDO GENERAL"/>
    <s v="22 - SAN JUAN"/>
    <n v="15151"/>
    <n v="2982396"/>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HERMANOS TREJO, MUNICIPIO HIGÜEY, PROVINCIA LA ALTAGRACIA."/>
    <s v="10 - FONDO GENERAL"/>
    <s v="11 - LA ALTAGRACIA"/>
    <n v="15205"/>
    <n v="1073335"/>
    <n v="168831.96"/>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MANUEL DE JESÚS PERELLÓ, MUNICIPIO BANÍ, PROVINCIA PERAVIA."/>
    <s v="10 - FONDO GENERAL"/>
    <s v="17 - PERAVIA"/>
    <n v="15176"/>
    <n v="2758819"/>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ANGUSTIA PÉREZ ROSARIO, MUNICIPIO MOCA, PROVINCIA ESPAILLAT."/>
    <s v="10 - FONDO GENERAL"/>
    <s v="09 - ESPAILLAT"/>
    <n v="15188"/>
    <n v="8197657"/>
    <n v="1369518.75"/>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EREMÍAS KERRY GREEN, MUNICIPIO SOSÚA, PROVINCIA PUERTO PLATA."/>
    <s v="10 - FONDO GENERAL"/>
    <s v="18 - PUERTO PLATA"/>
    <n v="15885"/>
    <n v="1533724"/>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OSÉ RAMÓN LIRIANO TEJADA, MUNICIPIO SALCEDO, PROVINCIA HERMANAS MIRABAL."/>
    <s v="10 - FONDO GENERAL"/>
    <s v="19 - HERMANAS MIRABAL"/>
    <n v="15196"/>
    <n v="1812675"/>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ROSA SMESTER, MUNICIPIO MONTE CRISTI, PROVINCIA MONTE CRISTI."/>
    <s v="10 - FONDO GENERAL"/>
    <s v="15 - MONTE CRISTI"/>
    <n v="15272"/>
    <n v="10018924"/>
    <n v="2985343.76"/>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GREGORIO LUPERÓN, MUNICIPIO LOS RÍOS, PROVINCIA BAHORUCO."/>
    <s v="10 - FONDO GENERAL"/>
    <s v="03 - BAHORUCO"/>
    <n v="15161"/>
    <n v="1226851"/>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ALIRO PAULINO, MUNICIPIO NIZAO, PROVINCIA PERAVIA."/>
    <s v="10 - FONDO GENERAL"/>
    <s v="17 - PERAVIA"/>
    <n v="15177"/>
    <n v="4433239"/>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EL GUANITO, MUNICIPIO HIGÜEY, PROVINCIA LA ALTAGRACIA."/>
    <s v="10 - FONDO GENERAL"/>
    <s v="11 - LA ALTAGRACIA"/>
    <n v="15206"/>
    <n v="278808"/>
    <n v="1558807.1"/>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JUAN BAUTISTA DE LA CRUZ, MUNICIPIO VILLA TAPIA, PROVINCIA HERMANAS MIRABAL."/>
    <s v="10 - FONDO GENERAL"/>
    <s v="19 - HERMANAS MIRABAL"/>
    <n v="15197"/>
    <n v="1145591"/>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ROF. JUANA CARABALLO POLANCO, MUNICIPIO PUERTO PLATA, PROVINCIA PUERTO PLATA."/>
    <s v="10 - FONDO GENERAL"/>
    <s v="18 - PUERTO PLATA"/>
    <n v="15886"/>
    <n v="172502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RAMÓN MARTÍNEZ, MUNICIPIO PERALVILLO, PROVINCIA MONTE PLATA."/>
    <s v="10 - FONDO GENERAL"/>
    <s v="29 - MONTE PLATA"/>
    <n v="15236"/>
    <n v="1398551"/>
    <n v="406844.0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SERAFINA SÁNCHEZ, MUNICIPIO MONTE CRISTI, PROVINCIA MONTE CRISTI."/>
    <s v="10 - FONDO GENERAL"/>
    <s v="15 - MONTE CRISTI"/>
    <n v="15273"/>
    <n v="4114253"/>
    <n v="0"/>
  </r>
  <r>
    <s v="2026"/>
    <x v="0"/>
    <x v="0"/>
    <x v="1"/>
    <x v="7"/>
    <s v="2 - Poder Ejecutivo"/>
    <s v="0206 - MINISTERIO DE EDUCACIÓN"/>
    <s v="0012 - DIRECCION DE INFRAESTRUCTURA ESCOLAR"/>
    <s v="4 - SERVICIOS SOCIALES"/>
    <s v="4.4 - Educación"/>
    <s v="4.4.01 - Educación inicial"/>
    <s v="2.7 - OBRAS"/>
    <s v="2.7.1 - OBRAS EN EDIFICACIONES"/>
    <s v="S"/>
    <s v="04 - CONSTRUCCIÓN DE 14 ESTANCIAS INFANTILES DE LA PROVINCIA DISTRITO NACIONAL"/>
    <s v="10 - FONDO GENERAL"/>
    <s v="01 - DISTRITO NACIONAL"/>
    <n v="13046"/>
    <n v="11961356"/>
    <n v="44241920.920000002"/>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MATOS LEDESMA, MUNICIPIO TAMAYO, PROVINCIA BAHORUCO."/>
    <s v="10 - FONDO GENERAL"/>
    <s v="03 - BAHORUCO"/>
    <n v="15162"/>
    <n v="3507580"/>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PITTA, MUNICIPIO GASPAR HERNÁNDEZ, PROVINCIA ESPAILLAT."/>
    <s v="10 - FONDO GENERAL"/>
    <s v="09 - ESPAILLAT"/>
    <n v="15190"/>
    <n v="2940444"/>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EL RANCHITO, MUNICIPIO VILLA TAPIA, PROVINCIA HERMANAS MIRABAL."/>
    <s v="10 - FONDO GENERAL"/>
    <s v="19 - HERMANAS MIRABAL"/>
    <n v="15198"/>
    <n v="1488375"/>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UNDACIÓN DE PERAVIA, MUNICIPIO BANÍ, PROVINCIA PERAVIA."/>
    <s v="10 - FONDO GENERAL"/>
    <s v="17 - PERAVIA"/>
    <n v="15178"/>
    <n v="1835000"/>
    <n v="351867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ESÚS DE NAZARET - BATEY PALMAREJITO, MUNICIPIO LOS ALCARRIZOS, PROVINCIA SANTO DOMINGO."/>
    <s v="10 - FONDO GENERAL"/>
    <s v="32 - SANTO DOMINGO"/>
    <n v="15257"/>
    <n v="189577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OSÉ GABRIEL GARCÍA, MUNICIPIO PEPILLO SALCEDO, PROVINCIA MONTE CRISTI."/>
    <s v="10 - FONDO GENERAL"/>
    <s v="15 - MONTE CRISTI"/>
    <n v="15274"/>
    <n v="1651551"/>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PROF. CÁNDIDO ELIGIO GUERRERO CEDANO - SAN PEDRO, MUNICIPIO HIGÜEY, PROVINCIA LA ALTAGRACIA."/>
    <s v="10 - FONDO GENERAL"/>
    <s v="11 - LA ALTAGRACIA"/>
    <n v="15207"/>
    <n v="1645541"/>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SECTOR SURESTE, MUNICIPIO SAN JUAN, PROVINCIA SAN JUAN."/>
    <s v="10 - FONDO GENERAL"/>
    <s v="22 - SAN JUAN"/>
    <n v="15153"/>
    <n v="1542689"/>
    <n v="5057786.1500000004"/>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VIRGINIA ELENA ORTEA, MUNICIPIO PUERTO PLATA, PROVINCIA PUERTO PLATA."/>
    <s v="10 - FONDO GENERAL"/>
    <s v="18 - PUERTO PLATA"/>
    <n v="15887"/>
    <n v="6169115"/>
    <n v="0"/>
  </r>
  <r>
    <s v="2026"/>
    <x v="0"/>
    <x v="0"/>
    <x v="1"/>
    <x v="7"/>
    <s v="2 - Poder Ejecutivo"/>
    <s v="0206 - MINISTERIO DE EDUCACIÓN"/>
    <s v="0012 - DIRECCION DE INFRAESTRUCTURA ESCOLAR"/>
    <s v="4 - SERVICIOS SOCIALES"/>
    <s v="4.4 - Educación"/>
    <s v="4.4.01 - Educación inicial"/>
    <s v="2.7 - OBRAS"/>
    <s v="2.7.1 - OBRAS EN EDIFICACIONES"/>
    <s v="S"/>
    <s v="05 - CONSTRUCCIÓN DE 4 ESTANCIAS INFANTILES EN LA PROVINCIA DUARTE"/>
    <s v="10 - FONDO GENERAL"/>
    <s v="06 - DUARTE"/>
    <n v="13047"/>
    <n v="272548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DRIANA MARÍA GUILLU VIUDA SUAZO, MUNICIPIO SAN JUAN, PROVINCIA SAN JUAN."/>
    <s v="10 - FONDO GENERAL"/>
    <s v="22 - SAN JUAN"/>
    <n v="15154"/>
    <n v="8227707"/>
    <n v="1503909.1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ESCUELA PARROQUIAL SALESIANA MARÍA AUXILIADORA, MUNICIPIO LA VEGA, PROVINCIA LA VEGA."/>
    <s v="10 - FONDO GENERAL"/>
    <s v="13 - LA VEGA"/>
    <n v="15610"/>
    <n v="1544123"/>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LA PEDRERA, MUNICIPIO GASPAR HERNÁNDEZ, PROVINCIA ESPAILLAT."/>
    <s v="10 - FONDO GENERAL"/>
    <s v="09 - ESPAILLAT"/>
    <n v="15191"/>
    <n v="114880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ÍA ALEJANDRINA PICHARDO, MUNICIPIO VILLA RIVA, PROVINCIA DUARTE."/>
    <s v="10 - FONDO GENERAL"/>
    <s v="06 - DUARTE"/>
    <n v="15199"/>
    <n v="1931173"/>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IE POUSSEPIN - FE Y ALEGRÍA, MUNICIPIO VILLA JARAGUA, PROVINCIA BAHORUCO."/>
    <s v="10 - FONDO GENERAL"/>
    <s v="03 - BAHORUCO"/>
    <n v="15163"/>
    <n v="8222423"/>
    <n v="2150270.029999999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ILOTO, MUNICIPIO GUAYUBÍN, PROVINCIA MONTE CRISTI."/>
    <s v="10 - FONDO GENERAL"/>
    <s v="15 - MONTE CRISTI"/>
    <n v="15275"/>
    <n v="1157222"/>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ROF. JUAN EMILIO BOSCH GAVIÑO, MUNICIPIO PUERTO PLATA, PROVINCIA PUERTO PLATA."/>
    <s v="10 - FONDO GENERAL"/>
    <s v="18 - PUERTO PLATA"/>
    <n v="15888"/>
    <n v="1757168"/>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SOCORRO SÁNCHEZ, MUNICIPIO LOS ALCARRIZOS, PROVINCIA SANTO DOMINGO."/>
    <s v="10 - FONDO GENERAL"/>
    <s v="32 - SANTO DOMINGO"/>
    <n v="15258"/>
    <n v="1895778"/>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VITALINA GUERRERO PIMENTEL, MUNICIPIO BANÍ, PROVINCIA PERAVIA."/>
    <s v="10 - FONDO GENERAL"/>
    <s v="17 - PERAVIA"/>
    <n v="15180"/>
    <n v="1856241"/>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LTAGRACIA GRULLÓN, MUNICIPIO SAN FRANCISCO DE MACORÍS, PROVINCIA DUARTE."/>
    <s v="10 - FONDO GENERAL"/>
    <s v="06 - DUARTE"/>
    <n v="15201"/>
    <n v="574400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MÉRICO LUGO, MUNICIPIO SABANA GRANDE DE BOYÁ, PROVINCIA MONTE PLATA."/>
    <s v="10 - FONDO GENERAL"/>
    <s v="29 - MONTE PLATA"/>
    <n v="15239"/>
    <n v="1605091"/>
    <n v="4396599.92"/>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GEORGE ARZENO BRUGAL FE Y ALEGRÍA, MUNICIPIO PUERTO PLATA, PROVINCIA PUERTO PLATA."/>
    <s v="10 - FONDO GENERAL"/>
    <s v="18 - PUERTO PLATA"/>
    <n v="15889"/>
    <n v="4171157"/>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HIGÜERITO, MUNICIPIO SAN JUAN, PROVINCIA SAN JUAN."/>
    <s v="10 - FONDO GENERAL"/>
    <s v="22 - SAN JUAN"/>
    <n v="15155"/>
    <n v="5070433"/>
    <n v="1049715.3600000001"/>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LA DIVISORIA, MUNICIPIO GUAYUBÍN, PROVINCIA MONTE CRISTI."/>
    <s v="10 - FONDO GENERAL"/>
    <s v="15 - MONTE CRISTI"/>
    <n v="15276"/>
    <n v="4123809"/>
    <n v="2833063.87"/>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MARÍA TRINIDAD SÁNCHEZ, MUNICIPIO HIGÜEY, PROVINCIA LA ALTAGRACIA."/>
    <s v="10 - FONDO GENERAL"/>
    <s v="11 - LA ALTAGRACIA"/>
    <n v="15209"/>
    <n v="1873679"/>
    <n v="1047359.55"/>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NORBERTO LUCIANO MORA BLANCO, MUNICIPIO LA VEGA, PROVINCIA LA VEGA."/>
    <s v="10 - FONDO GENERAL"/>
    <s v="13 - LA VEGA"/>
    <n v="15611"/>
    <n v="161010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NELIS MARINA CARABALLO PEREZ, MUNICIPIO JIMANÍ, PROVINCIA INDEPENDENCIA."/>
    <s v="10 - FONDO GENERAL"/>
    <s v="10 - INDEPENDENCIA"/>
    <n v="15164"/>
    <n v="1605717"/>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YOJANY DE LA CRUZ SANTANA, MUNICIPIO JAMAO AL NORTE, PROVINCIA ESPAILLAT."/>
    <s v="10 - FONDO GENERAL"/>
    <s v="09 - ESPAILLAT"/>
    <n v="15192"/>
    <n v="11488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AUGUSTO PINEDA, MUNICIPIO NIZAO, PROVINCIA PERAVIA."/>
    <s v="10 - FONDO GENERAL"/>
    <s v="17 - PERAVIA"/>
    <n v="15181"/>
    <n v="10922031"/>
    <n v="1607249.0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ARRIO LAS 100, MUNICIPIO JIMANÍ, PROVINCIA INDEPENDENCIA."/>
    <s v="10 - FONDO GENERAL"/>
    <s v="10 - INDEPENDENCIA"/>
    <n v="15165"/>
    <n v="52767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EJUCAL, MUNICIPIO HIGÜEY, PROVINCIA LA ALTAGRACIA."/>
    <s v="10 - FONDO GENERAL"/>
    <s v="11 - LA ALTAGRACIA"/>
    <n v="15210"/>
    <n v="1153011"/>
    <n v="1409915.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URENDE, MUNICIPIO LA VEGA, PROVINCIA LA VEGA."/>
    <s v="10 - FONDO GENERAL"/>
    <s v="13 - LA VEGA"/>
    <n v="15612"/>
    <n v="1357119"/>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LIC. VILMA PEREIRA (FURENIHSI), MUNICIPIO SAN PEDRO DE MACORÍS, PROVINCIA SAN PEDRO DE MACORÍS."/>
    <s v="10 - FONDO GENERAL"/>
    <s v="23 - SAN PEDRO DE MACORIS"/>
    <n v="15544"/>
    <n v="5188516"/>
    <n v="1873645.12"/>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ABLITA POLANCO RODRÍGUEZ, MUNICIPIO VILLA RIVA, PROVINCIA DUARTE."/>
    <s v="10 - FONDO GENERAL"/>
    <s v="06 - DUARTE"/>
    <n v="15202"/>
    <n v="12640275"/>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ROF. ANA LUISA ANDÚJAR SOLANO -  FE Y ALEGRÍA, MUNICIPIO LOS ALCARRIZOS, PROVINCIA SANTO DOMINGO."/>
    <s v="10 - FONDO GENERAL"/>
    <s v="32 - SANTO DOMINGO"/>
    <n v="15260"/>
    <n v="1895778"/>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ALOMÉ UREÑA DE HENRÍQUEZ, MUNICIPIO JAMAO AL NORTE, PROVINCIA ESPAILLAT."/>
    <s v="10 - FONDO GENERAL"/>
    <s v="09 - ESPAILLAT"/>
    <n v="15193"/>
    <n v="2154855"/>
    <n v="2477862.7999999998"/>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ILVANO REYNOSO, MUNICIPIO VILLA ISABELA, PROVINCIA PUERTO PLATA."/>
    <s v="10 - FONDO GENERAL"/>
    <s v="18 - PUERTO PLATA"/>
    <n v="15890"/>
    <n v="41641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DR. JOSÉ FRANCISCO PEÑA GÓMEZ, MUNICIPIO PUERTO PLATA, PROVINCIA PUERTO PLATA."/>
    <s v="10 - FONDO GENERAL"/>
    <s v="18 - PUERTO PLATA"/>
    <n v="15891"/>
    <n v="24642607"/>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ELISEO GRULLÓN, MUNICIPIO NAGUA, PROVINCIA MARÍA TRINIDAD SÁNCHEZ."/>
    <s v="10 - FONDO GENERAL"/>
    <s v="14 - MARIA TRINIDAD SANCHEZ"/>
    <n v="15283"/>
    <n v="165155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HERMANAS MIRABAL, MUNICIPIO HIGÜEY, PROVINCIA LA ALTAGRACIA."/>
    <s v="10 - FONDO GENERAL"/>
    <s v="11 - LA ALTAGRACIA"/>
    <n v="15212"/>
    <n v="145445"/>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JOSÉ ERNESTO ROSARIO POLANCO, MUNICIPIO SOSÚA, PROVINCIA PUERTO PLATA."/>
    <s v="10 - FONDO GENERAL"/>
    <s v="18 - PUERTO PLATA"/>
    <n v="15263"/>
    <n v="2514936"/>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LOS GUANDULES, MUNICIPIO SAN PEDRO DE MACORÍS, PROVINCIA SAN PEDRO DE MACORÍS."/>
    <s v="10 - FONDO GENERAL"/>
    <s v="23 - SAN PEDRO DE MACORIS"/>
    <n v="15545"/>
    <n v="6508435"/>
    <n v="338342.35"/>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ANA JULIA DÍAZ LUNA , MUNICIPIO LA VEGA, PROVINCIA LA VEGA."/>
    <s v="10 - FONDO GENERAL"/>
    <s v="13 - LA VEGA"/>
    <n v="15613"/>
    <n v="857855"/>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RAFAEL ANTONIO FIGUEREO, MUNICIPIO NIZAO, PROVINCIA PERAVIA."/>
    <s v="10 - FONDO GENERAL"/>
    <s v="17 - PERAVIA"/>
    <n v="15182"/>
    <n v="3326831"/>
    <n v="1888914.02"/>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RAMÓN BOLÍVAR MEDRANO, MUNICIPIO CRISTÓBAL, PROVINCIA INDEPENDENCIA."/>
    <s v="10 - FONDO GENERAL"/>
    <s v="10 - INDEPENDENCIA"/>
    <n v="15166"/>
    <n v="1651551"/>
    <n v="0"/>
  </r>
  <r>
    <s v="2026"/>
    <x v="0"/>
    <x v="0"/>
    <x v="1"/>
    <x v="7"/>
    <s v="2 - Poder Ejecutivo"/>
    <s v="0206 - MINISTERIO DE EDUCACIÓN"/>
    <s v="0012 - DIRECCION DE INFRAESTRUCTURA ESCOLAR"/>
    <s v="4 - SERVICIOS SOCIALES"/>
    <s v="4.4 - Educación"/>
    <s v="4.4.01 - Educación inicial"/>
    <s v="2.7 - OBRAS"/>
    <s v="2.7.1 - OBRAS EN EDIFICACIONES"/>
    <s v="S"/>
    <s v="09 - CONSTRUCCIÓN DE 1 ESTANCIA INFANTIL EN LA PROVINCIA HERMANAS MIRABAL"/>
    <s v="10 - FONDO GENERAL"/>
    <s v="19 - HERMANAS MIRABAL"/>
    <n v="13051"/>
    <n v="10000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ÁNGEL RIVERA, MUNICIPIO AZUA, PROVINCIA AZUA"/>
    <s v="10 - FONDO GENERAL"/>
    <s v="02 - AZUA"/>
    <n v="15168"/>
    <n v="3977039"/>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BEJUCALITO, MUNICIPIO HIGÜEY, PROVINCIA LA ALTAGRACIA."/>
    <s v="10 - FONDO GENERAL"/>
    <s v="11 - LA ALTAGRACIA"/>
    <n v="15213"/>
    <n v="2933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CARLOS MELQUIADES PEGUERO SÁNCHEZ, MUNICIPIO HATO MAYOR, PROVINCIA HATO MAYOR."/>
    <s v="10 - FONDO GENERAL"/>
    <s v="30 - HATO MAYOR"/>
    <n v="15546"/>
    <n v="3304303"/>
    <n v="351748.94"/>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DELIA GÓMEZ, MUNICIPIO IMBERT, PROVINCIA PUERTO PLATA."/>
    <s v="10 - FONDO GENERAL"/>
    <s v="18 - PUERTO PLATA"/>
    <n v="15892"/>
    <n v="127005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LUZ VARONA, MUNICIPIO VILLA ISABELA, PROVINCIA PUERTO PLATA."/>
    <s v="10 - FONDO GENERAL"/>
    <s v="18 - PUERTO PLATA"/>
    <n v="15264"/>
    <n v="113087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MADAME GERMAINE ROCOUR DE PELLERANO, SECTOR EL MILLÓN II, DISTRITO NACIONAL."/>
    <s v="10 - FONDO GENERAL"/>
    <s v="01 - DISTRITO NACIONAL"/>
    <n v="15262"/>
    <n v="1895778"/>
    <n v="1742046.11"/>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AURELINA VALDEZ, MUNICIPIO LA VEGA, PROVINCIA LA VEGA."/>
    <s v="10 - FONDO GENERAL"/>
    <s v="13 - LA VEGA"/>
    <n v="15614"/>
    <n v="141811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CRISTÓBAL ALVINO FALCON, MUNICIPIO NIZAO, PROVINCIA PERAVIA."/>
    <s v="10 - FONDO GENERAL"/>
    <s v="17 - PERAVIA"/>
    <n v="15183"/>
    <n v="9294308"/>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FRANCISCO MARÍA VÁSQUEZ, MUNICIPIO NAGUA, PROVINCIA MARÍA TRINIDAD SÁNCHEZ."/>
    <s v="10 - FONDO GENERAL"/>
    <s v="14 - MARIA TRINIDAD SANCHEZ"/>
    <n v="15284"/>
    <n v="1620111"/>
    <n v="2823445.85"/>
  </r>
  <r>
    <s v="2026"/>
    <x v="0"/>
    <x v="0"/>
    <x v="1"/>
    <x v="7"/>
    <s v="2 - Poder Ejecutivo"/>
    <s v="0206 - MINISTERIO DE EDUCACIÓN"/>
    <s v="0012 - DIRECCION DE INFRAESTRUCTURA ESCOLAR"/>
    <s v="4 - SERVICIOS SOCIALES"/>
    <s v="4.4 - Educación"/>
    <s v="4.4.01 - Educación inicial"/>
    <s v="2.7 - OBRAS"/>
    <s v="2.7.1 - OBRAS EN EDIFICACIONES"/>
    <s v="S"/>
    <s v="10 - CONSTRUCCIÓN 4 ESTANCIAS INFANTILES EN LA PROVINCIA DE LA ROMANA"/>
    <s v="10 - FONDO GENERAL"/>
    <s v="12 - LA ROMANA"/>
    <n v="13052"/>
    <n v="6006277"/>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CAJUIL, MUNICIPIO OVIEDO, PROVINCIA PEDERNALES."/>
    <s v="10 - FONDO GENERAL"/>
    <s v="16 - PEDERNALES"/>
    <n v="15240"/>
    <n v="1561024"/>
    <n v="1506841.8"/>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PINO, MUNICIPIO EL PINO, PROVINCIA DAJABÓN."/>
    <s v="10 - FONDO GENERAL"/>
    <s v="05 - DAJABON"/>
    <n v="15280"/>
    <n v="3337895"/>
    <n v="2586995.63"/>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GUACO LOS FRÍAS, MUNICIPIO LA VEGA, PROVINCIA LA VEGA."/>
    <s v="10 - FONDO GENERAL"/>
    <s v="13 - LA VEGA"/>
    <n v="15615"/>
    <n v="678615"/>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JULIA MARTÍNEZ, MUNICIPIO NAGUA, PROVINCIA MARÍA TRINIDAD SÁNCHEZ."/>
    <s v="10 - FONDO GENERAL"/>
    <s v="14 - MARIA TRINIDAD SANCHEZ"/>
    <n v="15285"/>
    <n v="115722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LAS CHARCAS NUEVA, MUNICIPIO LAS CHARCAS, PROVINCIA AZUA."/>
    <s v="10 - FONDO GENERAL"/>
    <s v="02 - AZUA"/>
    <n v="15442"/>
    <n v="12609788"/>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ARÍA DEL CARMEN GERARDO, MUNICIPIO LAS YAYAS DE VIAJAMA, PROVINCIA AZUA."/>
    <s v="10 - FONDO GENERAL"/>
    <s v="02 - AZUA"/>
    <n v="15170"/>
    <n v="305292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ÁXIMO GOMEZ - EL VIGÍA, MUNICIPIO BOCA CHICA, PROVINCIA SANTO DOMINGO."/>
    <s v="10 - FONDO GENERAL"/>
    <s v="32 - SANTO DOMINGO"/>
    <n v="15296"/>
    <n v="7016554"/>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MIR, MUNICIPIO HIGÜEY, PROVINCIA LA ALTAGRACIA."/>
    <s v="10 - FONDO GENERAL"/>
    <s v="11 - LA ALTAGRACIA"/>
    <n v="15214"/>
    <n v="3488681"/>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NOLASCO PEÑA, MUNICIPIO LUPERÓN, PROVINCIA PUERTO PLATA."/>
    <s v="10 - FONDO GENERAL"/>
    <s v="18 - PUERTO PLATA"/>
    <n v="15893"/>
    <n v="1067759"/>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CARLOS, MUNICIPIO SABANA DE LA MAR, PROVINCIA HATO MAYOR."/>
    <s v="10 - FONDO GENERAL"/>
    <s v="30 - HATO MAYOR"/>
    <n v="15547"/>
    <n v="3350221"/>
    <n v="1018577.62"/>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MARCOS ABAJO, MUNICIPIO PUERTO PLATA, PROVINCIA PUERTO PLATA."/>
    <s v="10 - FONDO GENERAL"/>
    <s v="18 - PUERTO PLATA"/>
    <n v="15265"/>
    <n v="3044189"/>
    <n v="1381623.52"/>
  </r>
  <r>
    <s v="2026"/>
    <x v="0"/>
    <x v="0"/>
    <x v="1"/>
    <x v="7"/>
    <s v="2 - Poder Ejecutivo"/>
    <s v="0206 - MINISTERIO DE EDUCACIÓN"/>
    <s v="0012 - DIRECCION DE INFRAESTRUCTURA ESCOLAR"/>
    <s v="4 - SERVICIOS SOCIALES"/>
    <s v="4.4 - Educación"/>
    <s v="4.4.01 - Educación inicial"/>
    <s v="2.7 - OBRAS"/>
    <s v="2.7.1 - OBRAS EN EDIFICACIONES"/>
    <s v="S"/>
    <s v="11 - CONSTRUCCIÓN DE 4 ESTANCIAS INFANTILES EN LA PROVINCIA DE LA ALTAGRACIA"/>
    <s v="10 - FONDO GENERAL"/>
    <s v="11 - LA ALTAGRACIA"/>
    <n v="13074"/>
    <n v="4096176"/>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BENERITO, MUNICIPIO SAN RAFAEL DEL YUMA, PROVINCIA LA ALTAGRACIA."/>
    <s v="10 - FONDO GENERAL"/>
    <s v="11 - LA ALTAGRACIA"/>
    <n v="15215"/>
    <n v="1153011"/>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HATO VIEJO, MUNICIPIO LA VEGA, PROVINCIA LA VEGA."/>
    <s v="10 - FONDO GENERAL"/>
    <s v="13 - LA VEGA"/>
    <n v="15616"/>
    <n v="465812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OSÉ ANTONIO SALCEDO, MUNICIPIO RESTAURACIÓN, PROVINCIA DAJABÓN."/>
    <s v="10 - FONDO GENERAL"/>
    <s v="05 - DAJABON"/>
    <n v="15281"/>
    <n v="1200000"/>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UAN NEPOMUCENO RAVELO, MUNICIPIO IMBERT, PROVINCIA PUERTO PLATA."/>
    <s v="10 - FONDO GENERAL"/>
    <s v="18 - PUERTO PLATA"/>
    <n v="15266"/>
    <n v="176566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LA LOMETA DE LAS GORDAS, MUNICIPIO NAGUA, PROVINCIA MARÍA TRINIDAD SÁNCHEZ."/>
    <s v="10 - FONDO GENERAL"/>
    <s v="14 - MARIA TRINIDAD SANCHEZ"/>
    <n v="15286"/>
    <n v="1514767"/>
    <n v="1599354.41"/>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MANUEL GOYA, MUNICIPIO OVIEDO, PROVINCIA PEDERNALES."/>
    <s v="10 - FONDO GENERAL"/>
    <s v="16 - PEDERNALES"/>
    <n v="15241"/>
    <n v="1157222"/>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NICOLÁS MAÑÓN, MUNICIPIO AZUA, PROVINCIA AZUA."/>
    <s v="10 - FONDO GENERAL"/>
    <s v="02 - AZUA"/>
    <n v="15171"/>
    <n v="423646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BALINA ACOSTA DE VÁSQUEZ, MUNICIPIO BOCA CHICA, PROVINCIA SANTO DOMINGO."/>
    <s v="10 - FONDO GENERAL"/>
    <s v="32 - SANTO DOMINGO"/>
    <n v="15297"/>
    <n v="6777150"/>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TAGRACIA ENRIQUETA CASTRO DE BRITO, MUNICIPIO TÁBARA ARRIBA, PROVINCIA AZUA."/>
    <s v="10 - FONDO GENERAL"/>
    <s v="02 - AZUA"/>
    <n v="15443"/>
    <n v="252195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SOR LEONOR GIBB, MUNICIPIO CONSUELO, PROVINCIA SAN PEDRO DE MACORÍS."/>
    <s v="10 - FONDO GENERAL"/>
    <s v="23 - SAN PEDRO DE MACORIS"/>
    <n v="15548"/>
    <n v="5242460"/>
    <n v="0"/>
  </r>
  <r>
    <s v="2026"/>
    <x v="0"/>
    <x v="0"/>
    <x v="1"/>
    <x v="7"/>
    <s v="2 - Poder Ejecutivo"/>
    <s v="0206 - MINISTERIO DE EDUCACIÓN"/>
    <s v="0012 - DIRECCION DE INFRAESTRUCTURA ESCOLAR"/>
    <s v="4 - SERVICIOS SOCIALES"/>
    <s v="4.4 - Educación"/>
    <s v="4.4.01 - Educación inicial"/>
    <s v="2.7 - OBRAS"/>
    <s v="2.7.1 - OBRAS EN EDIFICACIONES"/>
    <s v="S"/>
    <s v="12 - CONSTRUCCIÓN DE 1 ESTANCIA INFANTIL EN LA PROVINCIA DE HATO MAYOR"/>
    <s v="10 - FONDO GENERAL"/>
    <s v="30 - HATO MAYOR"/>
    <n v="13053"/>
    <n v="2000000"/>
    <n v="6535026.46"/>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ALTAGRACIA BENÍTEZ, MUNICIPIO AZUA, PROVINCIA AZUA."/>
    <s v="10 - FONDO GENERAL"/>
    <s v="02 - AZUA"/>
    <n v="15444"/>
    <n v="1260978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HERNANDO GORJÓN, MUNICIPIO PEDERNALES, PROVINCIA PEDERNALES."/>
    <s v="10 - FONDO GENERAL"/>
    <s v="16 - PEDERNALES"/>
    <n v="15242"/>
    <n v="1651551"/>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JUAN BENTZ, MUNICIPIO LUPERÓN, PROVINCIA PUERTO PLATA."/>
    <s v="10 - FONDO GENERAL"/>
    <s v="18 - PUERTO PLATA"/>
    <n v="15895"/>
    <n v="1657846"/>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MILAGROSA, MUNICIPIO LOS LLANOS, PROVINCIA SAN PEDRO DE MACORÍS."/>
    <s v="10 - FONDO GENERAL"/>
    <s v="23 - SAN PEDRO DE MACORIS"/>
    <n v="15549"/>
    <n v="1112112"/>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OS LLANOS DE PÉREZ, MUNICIPIO IMBERT, PROVINCIA PUERTO PLATA."/>
    <s v="10 - FONDO GENERAL"/>
    <s v="18 - PUERTO PLATA"/>
    <n v="15267"/>
    <n v="125464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MERCEDES ADRIANA DE LA PAZ, MUNICIPIO LAS YAYAS DE VIAJAMA, PROVINCIA AZUA."/>
    <s v="10 - FONDO GENERAL"/>
    <s v="02 - AZUA"/>
    <n v="15172"/>
    <n v="114880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RAMÓN PERALTA PÉREZ, MUNICIPIO CABRERA, PROVINCIA MARÍA TRINIDAD SÁNCHEZ."/>
    <s v="10 - FONDO GENERAL"/>
    <s v="14 - MARIA TRINIDAD SANCHEZ"/>
    <n v="15287"/>
    <n v="9700392"/>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SAN GERMÁN, MUNICIPIO HIGÜEY, PROVINCIA LA ALTAGRACIA."/>
    <s v="10 - FONDO GENERAL"/>
    <s v="11 - LA ALTAGRACIA"/>
    <n v="15216"/>
    <n v="1567033"/>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VITALINA MORDÁN DE LA CRUZ, MUNICIPIO BOCA CHICA, PROVINCIA SANTO DOMINGO."/>
    <s v="10 - FONDO GENERAL"/>
    <s v="32 - SANTO DOMINGO"/>
    <n v="15298"/>
    <n v="10018924"/>
    <n v="1850954.41"/>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ADELA BALBUENA SÁNCHEZ, MUNICIPIO RÍO SAN JUAN, PROVINCIA MARÍA TRINIDAD SÁNCHEZ."/>
    <s v="10 - FONDO GENERAL"/>
    <s v="14 - MARIA TRINIDAD SANCHEZ"/>
    <n v="15288"/>
    <n v="4488508"/>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COQUITO, MUNICIPIO LOS LLANOS, PROVINCIA SAN PEDRO DE MACORÍS."/>
    <s v="10 - FONDO GENERAL"/>
    <s v="23 - SAN PEDRO DE MACORIS"/>
    <n v="15550"/>
    <n v="1112112"/>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DORA CORCIA SÁNCHEZ SÁNCHEZ, MUNICIPIO ENRIQUILLO, PROVINCIA BARAHONA."/>
    <s v="10 - FONDO GENERAL"/>
    <s v="04 - BARAHONA"/>
    <n v="15244"/>
    <n v="6846774"/>
    <n v="1128785.9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HERMANAS MIRABAL, MUNICIPIO BOCA CHICA, PROVINCIA SANTO DOMINGO."/>
    <s v="10 - FONDO GENERAL"/>
    <s v="32 - SANTO DOMINGO"/>
    <n v="15299"/>
    <n v="1475554"/>
    <n v="1049582.6299999999"/>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OHN FITZGERALD KENNEDY, MUNICIPIO LAS CHARCAS, PROVINCIA AZUA."/>
    <s v="10 - FONDO GENERAL"/>
    <s v="02 - AZUA"/>
    <n v="15445"/>
    <n v="12609788"/>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ULIO ENOR COLÓN, MUNICIPIO LUPERÓN, PROVINCIA PUERTO PLATA."/>
    <s v="10 - FONDO GENERAL"/>
    <s v="18 - PUERTO PLATA"/>
    <n v="15896"/>
    <n v="1090011"/>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MARÍA AUXILIADORA, MUNICIPIO MAO, PROVINCIA VALVERDE."/>
    <s v="10 - FONDO GENERAL"/>
    <s v="27 - VALVERDE"/>
    <n v="15766"/>
    <n v="2493291"/>
    <n v="2947082.77"/>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ERAVIA, MUNICIPIO BANÍ, PROVINCIA PERAVIA."/>
    <s v="10 - FONDO GENERAL"/>
    <s v="17 - PERAVIA"/>
    <n v="15173"/>
    <n v="11058566"/>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ROF. ISRAEL BRITO BRUNO, MUNICIPIO IMBERT, PROVINCIA PUERTO PLATA."/>
    <s v="10 - FONDO GENERAL"/>
    <s v="18 - PUERTO PLATA"/>
    <n v="15268"/>
    <n v="1651551"/>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RAMONA RODRÍGUEZ DE SANTANA, MUNICIPIO LA VEGA, PROVINCIA LA VEGA."/>
    <s v="10 - FONDO GENERAL"/>
    <s v="13 - LA VEGA"/>
    <n v="15618"/>
    <n v="1342713"/>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SALOMÉ UREÑA, MUNICIPIO HIGÜEY, PROVINCIA LA ALTAGRACIA."/>
    <s v="10 - FONDO GENERAL"/>
    <s v="11 - LA ALTAGRACIA"/>
    <n v="15217"/>
    <n v="1645541"/>
    <n v="0"/>
  </r>
  <r>
    <s v="2026"/>
    <x v="0"/>
    <x v="0"/>
    <x v="1"/>
    <x v="7"/>
    <s v="2 - Poder Ejecutivo"/>
    <s v="0206 - MINISTERIO DE EDUCACIÓN"/>
    <s v="0012 - DIRECCION DE INFRAESTRUCTURA ESCOLAR"/>
    <s v="4 - SERVICIOS SOCIALES"/>
    <s v="4.4 - Educación"/>
    <s v="4.4.01 - Educación inicial"/>
    <s v="2.7 - OBRAS"/>
    <s v="2.7.1 - OBRAS EN EDIFICACIONES"/>
    <s v="S"/>
    <s v="14 - CONSTRUCCIÓN DE 3 ESTANCIAS INFANTIESL EN LA PROVINCIA DE LA VEGA"/>
    <s v="10 - FONDO GENERAL"/>
    <s v="13 - LA VEGA"/>
    <n v="13055"/>
    <n v="22570732"/>
    <n v="11837753.4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ERNESTO CABRERA  DURAN - RIO GRANDE AL MEDIO, MUNICIPIO ALTAMIRA, PROVINCIA PUERTO PLATA."/>
    <s v="10 - FONDO GENERAL"/>
    <s v="18 - PUERTO PLATA"/>
    <n v="15269"/>
    <n v="1620111"/>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FRANCISCO JIMÉNEZ, MUNICIPIO LA VEGA, PROVINCIA LA VEGA."/>
    <s v="10 - FONDO GENERAL"/>
    <s v="13 - LA VEGA"/>
    <n v="15619"/>
    <n v="1518414"/>
    <n v="69961.6799999999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JHON FITZGERALD KENNEDY, MUNICIPIO MAO, PROVINCIA VALVERDE."/>
    <s v="10 - FONDO GENERAL"/>
    <s v="27 - VALVERDE"/>
    <n v="15767"/>
    <n v="5076261"/>
    <n v="1587460.41"/>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MARÍA CARO, MUNICIPIO BOCA CHICA, PROVINCIA SANTO DOMINGO."/>
    <s v="10 - FONDO GENERAL"/>
    <s v="32 - SANTO DOMINGO"/>
    <n v="15300"/>
    <n v="6851701"/>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EDRO LIVIO CEDEÑO, MUNICIPIO HIGÜEY, PROVINCIA LA ALTAGRACIA."/>
    <s v="10 - FONDO GENERAL"/>
    <s v="11 - LA ALTAGRACIA"/>
    <n v="15218"/>
    <n v="1214621"/>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ALVIDA MARIANA SANTANA ACOSTA, MUNICIPIO BARAHONA, PROVINCIA BARAHONA."/>
    <s v="10 - FONDO GENERAL"/>
    <s v="04 - BARAHONA"/>
    <n v="15245"/>
    <n v="2779045"/>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RAÚL JIMÉNEZ CAIRO, MUNICIPIO COMENDADOR, PROVINCIA ELÍAS PIÑA."/>
    <s v="10 - FONDO GENERAL"/>
    <s v="07 - ELIAS PINA"/>
    <n v="15365"/>
    <n v="1077369"/>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SILVIA SOSA, MUNICIPIO QUISQUEYA, PROVINCIA SAN PEDRO DE MACORÍS."/>
    <s v="10 - FONDO GENERAL"/>
    <s v="23 - SAN PEDRO DE MACORIS"/>
    <n v="15551"/>
    <n v="5560558"/>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RAMÓN ANTONIO TEJADA, MUNICIPIO CABRERA, PROVINCIA MARÍA TRINIDAD SÁNCHEZ."/>
    <s v="10 - FONDO GENERAL"/>
    <s v="14 - MARIA TRINIDAD SANCHEZ"/>
    <n v="15289"/>
    <n v="1281243"/>
    <n v="212716.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SANTA TERESA DE JESÚS, MUNICIPIO SABANA YEGUA, PROVINCIA AZUA."/>
    <s v="10 - FONDO GENERAL"/>
    <s v="02 - AZUA"/>
    <n v="15446"/>
    <n v="7572995"/>
    <n v="5561699.3399999999"/>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VENANCIO VILLAMÁN, MUNICIPIO LUPERÓN, PROVINCIA PUERTO PLATA."/>
    <s v="10 - FONDO GENERAL"/>
    <s v="18 - PUERTO PLATA"/>
    <n v="15897"/>
    <n v="1153434"/>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MIAMA GÓMEZ, MUNICIPIO TÁBARA ARRIBA, PROVINCIA AZUA."/>
    <s v="10 - FONDO GENERAL"/>
    <s v="02 - AZUA"/>
    <n v="15447"/>
    <n v="1514599"/>
    <n v="50896"/>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QUILINA DE JESÚS OVALLES FERNÁNDEZ, MUNICIPIO MOCA, PROVINCIA ESPAILLAT."/>
    <s v="10 - FONDO GENERAL"/>
    <s v="09 - ESPAILLAT"/>
    <n v="15631"/>
    <n v="5524318"/>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URA ALTAGRACIA BENZANT, MUNICIPIO BOCA CHICA, PROVINCIA SANTO DOMINGO."/>
    <s v="10 - FONDO GENERAL"/>
    <s v="32 - SANTO DOMINGO"/>
    <n v="15301"/>
    <n v="1127744"/>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CONCEPCIÓN BONA HERNÁNDEZ, MUNICIPIO MAO, PROVINCIA VALVERDE."/>
    <s v="10 - FONDO GENERAL"/>
    <s v="27 - VALVERDE"/>
    <n v="15768"/>
    <n v="2493291"/>
    <n v="2963677.11"/>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ISIDRO MARTÍNEZ, MUNICIPIO COMENDADOR, PROVINCIA ELÍAS PIÑA."/>
    <s v="10 - FONDO GENERAL"/>
    <s v="07 - ELIAS PINA"/>
    <n v="15366"/>
    <n v="1539099"/>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LOS JENGIBRES, MUNICIPIO NAGUA, PROVINCIA MARÍA TRINIDAD SÁNCHEZ."/>
    <s v="10 - FONDO GENERAL"/>
    <s v="14 - MARIA TRINIDAD SANCHEZ"/>
    <n v="15290"/>
    <n v="1847655"/>
    <n v="189022.82"/>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NERY CUETO BELÉN DE DELMA, MUNICIPIO LA ROMANA, PROVINCIA LA ROMANA."/>
    <s v="10 - FONDO GENERAL"/>
    <s v="12 - LA ROMANA"/>
    <n v="15219"/>
    <n v="3744980"/>
    <n v="1766964.03"/>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JOSÉ FRANCISCO QUEZADA HERNÁNDEZ, MUNICIPIO BARAHONA, PROVINCIA BARAHONA."/>
    <s v="10 - FONDO GENERAL"/>
    <s v="04 - BARAHONA"/>
    <n v="15246"/>
    <n v="2779045"/>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SERGIO AUGUSTO VERAS, MUNICIPIO SAN PEDRO DE MACORÍS, PROVINCIA SAN PEDRO DE MACORÍS."/>
    <s v="10 - FONDO GENERAL"/>
    <s v="23 - SAN PEDRO DE MACORIS"/>
    <n v="15552"/>
    <n v="2419006"/>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RANCHO VIEJO, MUNICIPIO LA VEGA, PROVINCIA LA VEGA."/>
    <s v="10 - FONDO GENERAL"/>
    <s v="13 - LA VEGA"/>
    <n v="15620"/>
    <n v="1516439"/>
    <n v="0"/>
  </r>
  <r>
    <s v="2026"/>
    <x v="0"/>
    <x v="0"/>
    <x v="1"/>
    <x v="7"/>
    <s v="2 - Poder Ejecutivo"/>
    <s v="0206 - MINISTERIO DE EDUCACIÓN"/>
    <s v="0012 - DIRECCION DE INFRAESTRUCTURA ESCOLAR"/>
    <s v="4 - SERVICIOS SOCIALES"/>
    <s v="4.4 - Educación"/>
    <s v="4.4.01 - Educación inicial"/>
    <s v="2.7 - OBRAS"/>
    <s v="2.7.1 - OBRAS EN EDIFICACIONES"/>
    <s v="S"/>
    <s v="16 - CONSTRUCCIÓN DE 5 ESTANCIAS INFANTILES EN LA PROVINCIA SAN JUAN"/>
    <s v="10 - FONDO GENERAL"/>
    <s v="22 - SAN JUAN"/>
    <n v="13057"/>
    <n v="533167"/>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ALICIA BALAGUER, MUNICIPIO LA VEGA, PROVINCIA LA VEGA."/>
    <s v="10 - FONDO GENERAL"/>
    <s v="13 - LA VEGA"/>
    <n v="15621"/>
    <n v="1342713"/>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L COROZO, MUNICIPIO MOCA, PROVINCIA ESPAILLAT."/>
    <s v="10 - FONDO GENERAL"/>
    <s v="09 - ESPAILLAT"/>
    <n v="15632"/>
    <n v="268235"/>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RVIDO CREALES, MUNICIPIO VILLA HERMOSA, PROVINCIA LA ROMANA."/>
    <s v="10 - FONDO GENERAL"/>
    <s v="12 - LA ROMANA"/>
    <n v="15220"/>
    <n v="5289473"/>
    <n v="2420401.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JUAN PABLO DUARTE, MUNICIPIO MAO, PROVINCIA VALVERDE."/>
    <s v="10 - FONDO GENERAL"/>
    <s v="27 - VALVERDE"/>
    <n v="15769"/>
    <n v="6794890"/>
    <n v="1587460.4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AS VERITAS, MUNICIPIO SAMANÁ, PROVINCIA SAMANÁ."/>
    <s v="10 - FONDO GENERAL"/>
    <s v="20 - SAMANA"/>
    <n v="15291"/>
    <n v="1157222"/>
    <n v="3031780.8"/>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OS RINCONCITOS, MUNICIPIO COMENDADOR, PROVINCIA ELÍAS PIÑA."/>
    <s v="10 - FONDO GENERAL"/>
    <s v="07 - ELIAS PINA"/>
    <n v="15367"/>
    <n v="5417029"/>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UIS FELIPE FELIZ Y FELIZ, MUNICIPIO FUNDACIÓN, PROVINCIA BARAHONA."/>
    <s v="10 - FONDO GENERAL"/>
    <s v="04 - BARAHONA"/>
    <n v="15247"/>
    <n v="2779043"/>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MARÍA TRINIDAD SÁNCHEZ, MUNICIPIO BOCA CHICA, PROVINCIA SANTO DOMINGO."/>
    <s v="10 - FONDO GENERAL"/>
    <s v="32 - SANTO DOMINGO"/>
    <n v="15302"/>
    <n v="1200000"/>
    <n v="542144.93999999994"/>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EURÍPIDES PAREDES, MUNICIPIO SAN PEDRO DE MACORÍS, PROVINCIA SAN PEDRO DE MACORÍS."/>
    <s v="10 - FONDO GENERAL"/>
    <s v="23 - SAN PEDRO DE MACORIS"/>
    <n v="15553"/>
    <n v="12095029"/>
    <n v="0"/>
  </r>
  <r>
    <s v="2026"/>
    <x v="0"/>
    <x v="0"/>
    <x v="1"/>
    <x v="7"/>
    <s v="2 - Poder Ejecutivo"/>
    <s v="0206 - MINISTERIO DE EDUCACIÓN"/>
    <s v="0012 - DIRECCION DE INFRAESTRUCTURA ESCOLAR"/>
    <s v="4 - SERVICIOS SOCIALES"/>
    <s v="4.4 - Educación"/>
    <s v="4.4.01 - Educación inicial"/>
    <s v="2.7 - OBRAS"/>
    <s v="2.7.1 - OBRAS EN EDIFICACIONES"/>
    <s v="S"/>
    <s v="17 - CONSTRUCCIÓN DE 5 ESTANCIAS INFANTILES EN LA PROVINCIA DE SAN CRISTOBAL"/>
    <s v="10 - FONDO GENERAL"/>
    <s v="21 - SAN CRISTOBAL"/>
    <n v="13058"/>
    <n v="155277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AGUSTÍN BERROA HERNÁNDEZ, MUNICIPIO SAN PEDRO DE MACORÍS, PROVINCIA SAN PEDRO DE MACORÍS."/>
    <s v="10 - FONDO GENERAL"/>
    <s v="23 - SAN PEDRO DE MACORIS"/>
    <n v="15554"/>
    <n v="7389792"/>
    <n v="4291138.0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DR. FRANK DÍAZ DOMÍNGUEZ, MUNICIPIO MOCA, PROVINCIA ESPAILLAT."/>
    <s v="10 - FONDO GENERAL"/>
    <s v="09 - ESPAILLAT"/>
    <n v="15633"/>
    <n v="3895164"/>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ELISEO DEMORIZI, MUNICIPIO SAMANÁ, PROVINCIA SAMANÁ."/>
    <s v="10 - FONDO GENERAL"/>
    <s v="20 - SAMANA"/>
    <n v="15292"/>
    <n v="277904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HERMANAS MIRABAL, MUNICIPIO ESPERANZA, PROVINCIA VALVERDE."/>
    <s v="10 - FONDO GENERAL"/>
    <s v="27 - VALVERDE"/>
    <n v="15770"/>
    <n v="2707082"/>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 MESETA, MUNICIPIO COMENDADOR, PROVINCIA ELÍAS PIÑA."/>
    <s v="10 - FONDO GENERAL"/>
    <s v="07 - ELIAS PINA"/>
    <n v="15368"/>
    <n v="149412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S CABUYAS, MUNICIPIO LA VEGA, PROVINCIA LA VEGA."/>
    <s v="10 - FONDO GENERAL"/>
    <s v="13 - LA VEGA"/>
    <n v="15622"/>
    <n v="1769549"/>
    <n v="1011185.5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OS PARCELEROS, MUNICIPIO AZUA, PROVINCIA AZUA."/>
    <s v="10 - FONDO GENERAL"/>
    <s v="02 - AZUA"/>
    <n v="15449"/>
    <n v="12501268"/>
    <n v="9296465.1799999997"/>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MARÍA CONCEPCIÓN BONA, MUNICIPIO BOCA CHICA, PROVINCIA SANTO DOMINGO."/>
    <s v="10 - FONDO GENERAL"/>
    <s v="32 - SANTO DOMINGO"/>
    <n v="15303"/>
    <n v="1471290"/>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PROF. INOCENCIA ALTAGRACIA ROJAS FELIZ, MUNICIPIO LAS SALINAS, PROVINCIA BARAHONA."/>
    <s v="10 - FONDO GENERAL"/>
    <s v="04 - BARAHONA"/>
    <n v="15248"/>
    <n v="6487327"/>
    <n v="3390770.5"/>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SALOMÉ UREÑA, MUNICIPIO LA ROMANA, PROVINCIA LA ROMANA."/>
    <s v="10 - FONDO GENERAL"/>
    <s v="12 - LA ROMANA"/>
    <n v="15221"/>
    <n v="2435609"/>
    <n v="0"/>
  </r>
  <r>
    <s v="2026"/>
    <x v="0"/>
    <x v="0"/>
    <x v="1"/>
    <x v="7"/>
    <s v="2 - Poder Ejecutivo"/>
    <s v="0206 - MINISTERIO DE EDUCACIÓN"/>
    <s v="0012 - DIRECCION DE INFRAESTRUCTURA ESCOLAR"/>
    <s v="4 - SERVICIOS SOCIALES"/>
    <s v="4.4 - Educación"/>
    <s v="4.4.01 - Educación inicial"/>
    <s v="2.7 - OBRAS"/>
    <s v="2.7.1 - OBRAS EN EDIFICACIONES"/>
    <s v="S"/>
    <s v="18 - CONSTRUCCIÓN DE 1 ESTANCIA INFANTIL EN LA PROVINCIA DE MONTE CRISTI"/>
    <s v="10 - FONDO GENERAL"/>
    <s v="15 - MONTE CRISTI"/>
    <n v="13059"/>
    <n v="4247450"/>
    <n v="3922641.38"/>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BATEY 18, MUNICIPIO GUAYMATE, PROVINCIA LA ROMANA."/>
    <s v="10 - FONDO GENERAL"/>
    <s v="12 - LA ROMANA"/>
    <n v="15222"/>
    <n v="1094942"/>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ARLOS HILARIOS ROSA, MUNICIPIO SÁNCHEZ, PROVINCIA SAMANÁ."/>
    <s v="10 - FONDO GENERAL"/>
    <s v="20 - SAMANA"/>
    <n v="15293"/>
    <n v="2779045"/>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RISTÓBAL COLÓN, MUNICIPIO ESPERANZA, PROVINCIA VALVERDE."/>
    <s v="10 - FONDO GENERAL"/>
    <s v="27 - VALVERDE"/>
    <n v="15771"/>
    <n v="12526106"/>
    <n v="5902981.1600000001"/>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L PINO, MUNICIPIO COMENDADOR, PROVINCIA ELÍAS PIÑA."/>
    <s v="10 - FONDO GENERAL"/>
    <s v="07 - ELIAS PINA"/>
    <n v="15369"/>
    <n v="106336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MILIO PRUD¿HOMME, MUNICIPIO BOCA CHICA, PROVINCIA SANTO DOMINGO."/>
    <s v="10 - FONDO GENERAL"/>
    <s v="32 - SANTO DOMINGO"/>
    <n v="15304"/>
    <n v="1566404"/>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SPERANZA, MUNICIPIO SAN PEDRO DE MACORÍS, PROVINCIA SAN PEDRO DE MACORÍS."/>
    <s v="10 - FONDO GENERAL"/>
    <s v="23 - SAN PEDRO DE MACORIS"/>
    <n v="15555"/>
    <n v="1498437"/>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JOSÉ NAVARRO, MUNICIPIO VICENTE NOBLE, PROVINCIA BARAHONA."/>
    <s v="10 - FONDO GENERAL"/>
    <s v="04 - BARAHONA"/>
    <n v="15249"/>
    <n v="139022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NICANOR RAMÍREZ, MUNICIPIO LA VEGA, PROVINCIA LA VEGA."/>
    <s v="10 - FONDO GENERAL"/>
    <s v="13 - LA VEGA"/>
    <n v="15623"/>
    <n v="1073078"/>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PROF. MÉLIDA PÉREZ RODRÍGUEZ, MUNICIPIO MOCA, PROVINCIA ESPAILLAT."/>
    <s v="10 - FONDO GENERAL"/>
    <s v="09 - ESPAILLAT"/>
    <n v="15634"/>
    <n v="1072941"/>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VIDAL FIGUEREO BELTRÉ, MUNICIPIO AZUA, PROVINCIA AZUA."/>
    <s v="10 - FONDO GENERAL"/>
    <s v="02 - AZUA"/>
    <n v="15450"/>
    <n v="2552835"/>
    <n v="0"/>
  </r>
  <r>
    <s v="2026"/>
    <x v="0"/>
    <x v="0"/>
    <x v="1"/>
    <x v="7"/>
    <s v="2 - Poder Ejecutivo"/>
    <s v="0206 - MINISTERIO DE EDUCACIÓN"/>
    <s v="0012 - DIRECCION DE INFRAESTRUCTURA ESCOLAR"/>
    <s v="4 - SERVICIOS SOCIALES"/>
    <s v="4.4 - Educación"/>
    <s v="4.4.01 - Educación inicial"/>
    <s v="2.7 - OBRAS"/>
    <s v="2.7.1 - OBRAS EN EDIFICACIONES"/>
    <s v="S"/>
    <s v="19 - CONSTRUCCIÓN DE 1 ESTANCIA INFANTIL EN LA PROVINCIA DE MONTE PLATA"/>
    <s v="10 - FONDO GENERAL"/>
    <s v="29 - MONTE PLATA"/>
    <n v="13060"/>
    <n v="1526627"/>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ANGOSTURA, MUNICIPIO COMENDADOR, PROVINCIA ELÍAS PIÑA."/>
    <s v="10 - FONDO GENERAL"/>
    <s v="07 - ELIAS PINA"/>
    <n v="15370"/>
    <n v="1632035"/>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EMETERIO VARGAS MARTE, MUNICIPIO VICENTE NOBLE, PROVINCIA BARAHONA."/>
    <s v="10 - FONDO GENERAL"/>
    <s v="04 - BARAHONA"/>
    <n v="15250"/>
    <n v="3475551"/>
    <n v="1825748.23"/>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FEDERICO BERMÚDEZ, MUNICIPIO RAMÓN SANTANA, PROVINCIA SAN PEDRO DE MACORÍS."/>
    <s v="10 - FONDO GENERAL"/>
    <s v="23 - SAN PEDRO DE MACORIS"/>
    <n v="15556"/>
    <n v="7492185"/>
    <n v="3818402.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 CARLOS PEÑA REYES, MUNICIPIO SABANA YEGUA, PROVINCIA AZUA."/>
    <s v="10 - FONDO GENERAL"/>
    <s v="02 - AZUA"/>
    <n v="15451"/>
    <n v="13752270"/>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A EVANGELISTA MALOON, MUNICIPIO SÁNCHEZ, PROVINCIA SAMANÁ."/>
    <s v="10 - FONDO GENERAL"/>
    <s v="20 - SAMANA"/>
    <n v="15294"/>
    <n v="1651551"/>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LA GUAMA ABAJO, MUNICIPIO LA VEGA, PROVINCIA LA VEGA."/>
    <s v="10 - FONDO GENERAL"/>
    <s v="13 - LA VEGA"/>
    <n v="15624"/>
    <n v="886055"/>
    <n v="359561.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MANUEL ANTONIO RODRÍGUEZ MERCEDES, MUNICIPIO MOCA, PROVINCIA ESPAILLAT."/>
    <s v="10 - FONDO GENERAL"/>
    <s v="09 - ESPAILLAT"/>
    <n v="15635"/>
    <n v="1390181"/>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MARÍA LUISA ABREU GUZMÁN , MUNICIPIO ESPERANZA, PROVINCIA VALVERDE."/>
    <s v="10 - FONDO GENERAL"/>
    <s v="27 - VALVERDE"/>
    <n v="15772"/>
    <n v="9502603"/>
    <n v="2723780.78"/>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RAMÓN ALTAGRACIA CORDONES, MUNICIPIO VILLA HERMOSA, PROVINCIA LA ROMANA."/>
    <s v="10 - FONDO GENERAL"/>
    <s v="12 - LA ROMANA"/>
    <n v="15223"/>
    <n v="2728480"/>
    <n v="0"/>
  </r>
  <r>
    <s v="2026"/>
    <x v="0"/>
    <x v="0"/>
    <x v="1"/>
    <x v="7"/>
    <s v="2 - Poder Ejecutivo"/>
    <s v="0206 - MINISTERIO DE EDUCACIÓN"/>
    <s v="0012 - DIRECCION DE INFRAESTRUCTURA ESCOLAR"/>
    <s v="4 - SERVICIOS SOCIALES"/>
    <s v="4.4 - Educación"/>
    <s v="4.4.01 - Educación inicial"/>
    <s v="2.7 - OBRAS"/>
    <s v="2.7.1 - OBRAS EN EDIFICACIONES"/>
    <s v="S"/>
    <s v="20 - CONSTRUCCIÓN 4 ESTANCIAS INFANTILES EN LA PROVINCIA DE PUERTO PLATA"/>
    <s v="10 - FONDO GENERAL"/>
    <s v="18 - PUERTO PLATA"/>
    <n v="13061"/>
    <n v="80087356"/>
    <n v="15745675.120000001"/>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COPA BOMBITA, MUNICIPIO VICENTE NOBLE, PROVINCIA BARAHONA."/>
    <s v="10 - FONDO GENERAL"/>
    <s v="04 - BARAHONA"/>
    <n v="15251"/>
    <n v="1266283"/>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EL ROSARIO, MUNICIPIO EL SEIBO, PROVINCIA EL SEIBO."/>
    <s v="10 - FONDO GENERAL"/>
    <s v="08 - EL SEIBO"/>
    <n v="15224"/>
    <n v="10932847"/>
    <n v="4147127.8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JAVIER ANTONIO CASTILLO PÉREZ, MUNICIPIO PUEBLO VIEJO, PROVINCIA AZUA."/>
    <s v="10 - FONDO GENERAL"/>
    <s v="02 - AZUA"/>
    <n v="15453"/>
    <n v="2552835"/>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MANUEL ANTONIO MORALES, MUNICIPIO COMENDADOR, PROVINCIA ELÍAS PIÑA."/>
    <s v="10 - FONDO GENERAL"/>
    <s v="07 - ELIAS PINA"/>
    <n v="15371"/>
    <n v="1750953"/>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OLIVERIO ESPAILLAT HERNÁNDEZ, MUNICIPIO MOCA, PROVINCIA ESPAILLAT."/>
    <s v="10 - FONDO GENERAL"/>
    <s v="09 - ESPAILLAT"/>
    <n v="15636"/>
    <n v="110382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LTAGRACIA MEDINA DE BRITO, MUNICIPIO SAMANÁ, PROVINCIA SAMANÁ."/>
    <s v="10 - FONDO GENERAL"/>
    <s v="20 - SAMANA"/>
    <n v="15295"/>
    <n v="2797336"/>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NARDO VINICIO HERRERA, MUNICIPIO LA VEGA, PROVINCIA LA VEGA."/>
    <s v="10 - FONDO GENERAL"/>
    <s v="13 - LA VEGA"/>
    <n v="15625"/>
    <n v="1073078"/>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ELBA ANTONIA BÁEZ CASTRO, MUNICIPIO ESPERANZA, PROVINCIA VALVERDE."/>
    <s v="10 - FONDO GENERAL"/>
    <s v="27 - VALVERDE"/>
    <n v="15773"/>
    <n v="5473340"/>
    <n v="1528900.49"/>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LTAGRACIA HENRÍQUEZ PERDOMO, MUNICIPIO VICENTE NOBLE, PROVINCIA BARAHONA."/>
    <s v="10 - FONDO GENERAL"/>
    <s v="04 - BARAHONA"/>
    <n v="15252"/>
    <n v="5490542"/>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NA LUISA SUAREZ CARABALLO, MUNICIPIO LA VEGA, PROVINCIA LA VEGA."/>
    <s v="10 - FONDO GENERAL"/>
    <s v="13 - LA VEGA"/>
    <n v="15626"/>
    <n v="1514393"/>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ATEY MIGUELCHO, MUNICIPIO SAN PEDRO DE MACORÍS, PROVINCIA SAN PEDRO DE MACORÍS."/>
    <s v="10 - FONDO GENERAL"/>
    <s v="23 - SAN PEDRO DE MACORIS"/>
    <n v="15558"/>
    <n v="1486291"/>
    <n v="3544895.8299999996"/>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EJUCAL, MUNICIPIO ESPERANZA, PROVINCIA VALVERDE."/>
    <s v="10 - FONDO GENERAL"/>
    <s v="27 - VALVERDE"/>
    <n v="15774"/>
    <n v="5473340"/>
    <n v="1525773.24"/>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EVA MARÍA PELLERANO, MUNICIPIO BÁNICA, PROVINCIA ELÍAS PIÑA."/>
    <s v="10 - FONDO GENERAL"/>
    <s v="07 - ELIAS PINA"/>
    <n v="15372"/>
    <n v="1750953"/>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JESÚS MAESTRO, MUNICIPIO SABANA YEGUA, PROVINCIA AZUA."/>
    <s v="10 - FONDO GENERAL"/>
    <s v="02 - AZUA"/>
    <n v="15454"/>
    <n v="1511940"/>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LA MINA, MUNICIPIO MICHES, PROVINCIA EL SEIBO."/>
    <s v="10 - FONDO GENERAL"/>
    <s v="08 - EL SEIBO"/>
    <n v="15225"/>
    <n v="4120981"/>
    <n v="1338655.31"/>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PROF. CAROLINA ANTONIA ROJAS, MUNICIPIO MOCA, PROVINCIA ESPAILLAT."/>
    <s v="10 - FONDO GENERAL"/>
    <s v="09 - ESPAILLAT"/>
    <n v="15637"/>
    <n v="5203875"/>
    <n v="301013.3"/>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RANCHO ARRIBA, MUNICIPIO SANTO DOMINGO NORTE, PROVINCIA SANTO DOMINGO."/>
    <s v="10 - FONDO GENERAL"/>
    <s v="32 - SANTO DOMINGO"/>
    <n v="15827"/>
    <n v="375951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SALUSTINO MORILLO, MUNICIPIO TENARES, PROVINCIA HERMANAS MIRABAL."/>
    <s v="10 - FONDO GENERAL"/>
    <s v="19 - HERMANAS MIRABAL"/>
    <n v="15653"/>
    <n v="2495905"/>
    <n v="8248357.2400000002"/>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ANTONIO DUVERGÉ, MUNICIPIO PEDRO SANTANA, PROVINCIA ELÍAS PIÑA."/>
    <s v="10 - FONDO GENERAL"/>
    <s v="07 - ELIAS PINA"/>
    <n v="15373"/>
    <n v="1750953"/>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GASTÓN FERNANDO DELIGNE, MUNICIPIO OVIEDO, PROVINCIA PEDERNALES."/>
    <s v="10 - FONDO GENERAL"/>
    <s v="16 - PEDERNALES"/>
    <n v="15352"/>
    <n v="1518982"/>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LAS CAÑAS, MUNICIPIO LA VEGA, PROVINCIA LA VEGA."/>
    <s v="10 - FONDO GENERAL"/>
    <s v="13 - LA VEGA"/>
    <n v="15627"/>
    <n v="1104864"/>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MANUEL RAMÓN ESCALANTE, MUNICIPIO TÁBARA ARRIBA, PROVINCIA AZUA."/>
    <s v="10 - FONDO GENERAL"/>
    <s v="02 - AZUA"/>
    <n v="15455"/>
    <n v="7572993"/>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ONÉSIMO POLANCO, MUNICIPIO MOCA, PROVINCIA ESPAILLAT."/>
    <s v="10 - FONDO GENERAL"/>
    <s v="09 - ESPAILLAT"/>
    <n v="15638"/>
    <n v="110382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ARACELIS RAMÍREZ BREA, MUNICIPIO ESPERANZA, PROVINCIA VALVERDE."/>
    <s v="10 - FONDO GENERAL"/>
    <s v="27 - VALVERDE"/>
    <n v="15775"/>
    <n v="14580842"/>
    <n v="2613107.61"/>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ELPIDIO JAVIER TAPIA, MUNICIPIO SANTO DOMINGO NORTE, PROVINCIA SANTO DOMINGO."/>
    <s v="10 - FONDO GENERAL"/>
    <s v="32 - SANTO DOMINGO"/>
    <n v="15828"/>
    <n v="1238056"/>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YRMA ALTAGRACIA JORGE CABRAL, MUNICIPIO TENARES, PROVINCIA HERMANAS MIRABAL."/>
    <s v="10 - FONDO GENERAL"/>
    <s v="19 - HERMANAS MIRABAL"/>
    <n v="15654"/>
    <n v="1592758"/>
    <n v="0"/>
  </r>
  <r>
    <s v="2026"/>
    <x v="0"/>
    <x v="0"/>
    <x v="1"/>
    <x v="7"/>
    <s v="2 - Poder Ejecutivo"/>
    <s v="0206 - MINISTERIO DE EDUCACIÓN"/>
    <s v="0012 - DIRECCION DE INFRAESTRUCTURA ESCOLAR"/>
    <s v="4 - SERVICIOS SOCIALES"/>
    <s v="4.4 - Educación"/>
    <s v="4.4.01 - Educación inicial"/>
    <s v="2.7 - OBRAS"/>
    <s v="2.7.1 - OBRAS EN EDIFICACIONES"/>
    <s v="S"/>
    <s v="23 - CONSTRUCCIÓN DE 4 ESTANCIAS INFANTILES EN LA PROVINCIA DE SAN PEDRO DE MACORIS"/>
    <s v="10 - FONDO GENERAL"/>
    <s v="23 - SAN PEDRO DE MACORIS"/>
    <n v="13064"/>
    <n v="16726449"/>
    <n v="6408156.1299999999"/>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BOCA DEL SOCO, MUNICIPIO SAN PEDRO DE MACORÍS, PROVINCIA SAN PEDRO DE MACORÍS."/>
    <s v="10 - FONDO GENERAL"/>
    <s v="23 - SAN PEDRO DE MACORIS"/>
    <n v="15560"/>
    <n v="2417108"/>
    <n v="1616673.08"/>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ISABEL MARÍA CORONA, MUNICIPIO MOCA, PROVINCIA ESPAILLAT."/>
    <s v="10 - FONDO GENERAL"/>
    <s v="09 - ESPAILLAT"/>
    <n v="15639"/>
    <n v="5891997"/>
    <n v="489908.5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LUIS RAMÍREZ MORA, MUNICIPIO TÁBARA ARRIBA, PROVINCIA AZUA."/>
    <s v="10 - FONDO GENERAL"/>
    <s v="02 - AZUA"/>
    <n v="15456"/>
    <n v="2521958"/>
    <n v="3072138.07"/>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ASTORA MARGARITA MERCEDES, MUNICIPIO SANTO DOMINGO NORTE, PROVINCIA SANTO DOMINGO."/>
    <s v="10 - FONDO GENERAL"/>
    <s v="32 - SANTO DOMINGO"/>
    <n v="15829"/>
    <n v="3414671"/>
    <n v="4472158.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ANA VICTORIA ORTEGA RODRÍGUEZ, MUNICIPIO LA VEGA, PROVINCIA LA VEGA."/>
    <s v="10 - FONDO GENERAL"/>
    <s v="13 - LA VEGA"/>
    <n v="15628"/>
    <n v="1104864"/>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DÍAZ DÍAZ, MUNICIPIO PEDERNALES, PROVINCIA PEDERNALES."/>
    <s v="10 - FONDO GENERAL"/>
    <s v="16 - PEDERNALES"/>
    <n v="15353"/>
    <n v="2861943"/>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MILCÍADES ESPICHICOQUEZ PÉREZ, MUNICIPIO BÁNICA, PROVINCIA ELÍAS PIÑA."/>
    <s v="10 - FONDO GENERAL"/>
    <s v="07 - ELIAS PINA"/>
    <n v="15374"/>
    <n v="1510897"/>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TRINIDAD SÁNCHEZ JAVIER, MUNICIPIO TENARES, PROVINCIA HERMANAS MIRABAL."/>
    <s v="10 - FONDO GENERAL"/>
    <s v="19 - HERMANAS MIRABAL"/>
    <n v="15655"/>
    <n v="2495905"/>
    <n v="8260632.5999999996"/>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RNESTO CONCEPCIÓN LUCIANO, MUNICIPIO LA VEGA, PROVINCIA LA VEGA."/>
    <s v="10 - FONDO GENERAL"/>
    <s v="13 - LA VEGA"/>
    <n v="15629"/>
    <n v="1513231"/>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UGENIO MARÍA DE HOSTOS, MUNICIPIO SANTO DOMINGO NORTE, PROVINCIA SANTO DOMINGO."/>
    <s v="10 - FONDO GENERAL"/>
    <s v="32 - SANTO DOMINGO"/>
    <n v="15830"/>
    <n v="1238056"/>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ISMAEL MIRANDA, MUNICIPIO ENRIQUILLO, PROVINCIA BARAHONA."/>
    <s v="10 - FONDO GENERAL"/>
    <s v="04 - BARAHONA"/>
    <n v="15354"/>
    <n v="1539962"/>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JINAMAGAO ARRIBA, MUNICIPIO MAO, PROVINCIA VALVERDE."/>
    <s v="10 - FONDO GENERAL"/>
    <s v="27 - VALVERDE"/>
    <n v="15777"/>
    <n v="7771946"/>
    <n v="936233.34"/>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MARÍA JOSEFA GÓMEZ, MUNICIPIO SALCEDO, PROVINCIA HERMANAS MIRABAL."/>
    <s v="10 - FONDO GENERAL"/>
    <s v="19 - HERMANAS MIRABAL"/>
    <n v="15656"/>
    <n v="2495905"/>
    <n v="8253471.41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JOSÉ ASCENSIÓN GARCÍA SÁNCHEZ, MUNICIPIO LAS MATAS DE FARFÁN, PROVINCIA SAN JUAN."/>
    <s v="10 - FONDO GENERAL"/>
    <s v="22 - SAN JUAN"/>
    <n v="15375"/>
    <n v="1090343"/>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MARÍA FACUNDA GUZMÁN BENCOSME, MUNICIPIO MOCA, PROVINCIA ESPAILLAT."/>
    <s v="10 - FONDO GENERAL"/>
    <s v="09 - ESPAILLAT"/>
    <n v="15640"/>
    <n v="12690749"/>
    <n v="34090.7200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RAMÓN ANTONIO DORVILLE LEBRÓN, MUNICIPIO MICHES, PROVINCIA EL SEIBO."/>
    <s v="10 - FONDO GENERAL"/>
    <s v="08 - EL SEIBO"/>
    <n v="15228"/>
    <n v="5765056"/>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SILVESTRE ANTONIO GUZMÁN FERNÁNDEZ, MUNICIPIO AZUA, PROVINCIA AZUA."/>
    <s v="10 - FONDO GENERAL"/>
    <s v="02 - AZUA"/>
    <n v="15457"/>
    <n v="7572992"/>
    <n v="1256459.9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ANA DELIA FLORENTINO, MUNICIPIO SALCEDO, PROVINCIA HERMANAS MIRABAL."/>
    <s v="10 - FONDO GENERAL"/>
    <s v="19 - HERMANAS MIRABAL"/>
    <n v="15657"/>
    <n v="1501732"/>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LARENCE CRISTOPHER HAMILTON OXLEY, MUNICIPIO BARAHONA, PROVINCIA BARAHONA."/>
    <s v="10 - FONDO GENERAL"/>
    <s v="04 - BARAHONA"/>
    <n v="15355"/>
    <n v="12410285"/>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UTUPÚ, MUNICIPIO LA VEGA, PROVINCIA LA VEGA."/>
    <s v="10 - FONDO GENERAL"/>
    <s v="13 - LA VEGA"/>
    <n v="15630"/>
    <n v="2427558"/>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PUENTE, MUNICIPIO ESPERANZA, PROVINCIA VALVERDE."/>
    <s v="10 - FONDO GENERAL"/>
    <s v="27 - VALVERDE"/>
    <n v="15778"/>
    <n v="4868261"/>
    <n v="590103.39"/>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ROSARIO, MUNICIPIO SANTO DOMINGO NORTE, PROVINCIA SANTO DOMINGO."/>
    <s v="10 - FONDO GENERAL"/>
    <s v="32 - SANTO DOMINGO"/>
    <n v="15831"/>
    <n v="241605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 GINA, MUNICIPIO MICHES, PROVINCIA EL SEIBO."/>
    <s v="10 - FONDO GENERAL"/>
    <s v="08 - EL SEIBO"/>
    <n v="15229"/>
    <n v="5081906"/>
    <n v="3552538.6"/>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S MARÍAS, MUNICIPIO GASPAR HERNÁNDEZ, PROVINCIA ESPAILLAT."/>
    <s v="10 - FONDO GENERAL"/>
    <s v="09 - ESPAILLAT"/>
    <n v="15641"/>
    <n v="181655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MARTINA DE LOS SANTOS QUEVEDO, MUNICIPIO AZUA, PROVINCIA AZUA."/>
    <s v="10 - FONDO GENERAL"/>
    <s v="02 - AZUA"/>
    <n v="15458"/>
    <n v="12609788"/>
    <n v="1893255.62"/>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NORGE WILLIAM BOTELLO FERNÁNDEZ, MUNICIPIO SAN PEDRO DE MACORÍS, PROVINCIA SAN PEDRO DE MACORÍS."/>
    <s v="10 - FONDO GENERAL"/>
    <s v="23 - SAN PEDRO DE MACORIS"/>
    <n v="15562"/>
    <n v="2129173"/>
    <n v="1335796.5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TOMÁS PERALTA, MUNICIPIO LAS MATAS DE FARFÁN, PROVINCIA SAN JUAN."/>
    <s v="10 - FONDO GENERAL"/>
    <s v="22 - SAN JUAN"/>
    <n v="15376"/>
    <n v="1510897"/>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BAITOITA, MUNICIPIO BARAHONA, PROVINCIA BARAHONA."/>
    <s v="10 - FONDO GENERAL"/>
    <s v="04 - BARAHONA"/>
    <n v="15356"/>
    <n v="1778073"/>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CELANDA ALCÁNTARA SÁNCHEZ, MUNICIPIO LAS MATAS DE FARFÁN, PROVINCIA SAN JUAN."/>
    <s v="10 - FONDO GENERAL"/>
    <s v="22 - SAN JUAN"/>
    <n v="15377"/>
    <n v="1510897"/>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EL PUERTO, MUNICIPIO AZUA, PROVINCIA AZUA."/>
    <s v="10 - FONDO GENERAL"/>
    <s v="02 - AZUA"/>
    <n v="15459"/>
    <n v="2207595"/>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ELICIA ESPINO BURGOS, MUNICIPIO MICHES, PROVINCIA EL SEIBO."/>
    <s v="10 - FONDO GENERAL"/>
    <s v="08 - EL SEIBO"/>
    <n v="15230"/>
    <n v="2838198"/>
    <n v="185466.66"/>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RANCISCO DEL ROSARIO SÁNCHEZ, MUNICIPIO JIMA ABAJO, PROVINCIA LA VEGA."/>
    <s v="10 - FONDO GENERAL"/>
    <s v="13 - LA VEGA"/>
    <n v="15643"/>
    <n v="181655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JAYABO ADENTRO, MUNICIPIO SALCEDO, PROVINCIA HERMANAS MIRABAL."/>
    <s v="10 - FONDO GENERAL"/>
    <s v="19 - HERMANAS MIRABAL"/>
    <n v="15658"/>
    <n v="1501732"/>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ALTAGRACIA CLARIS, MUNICIPIO SANTO DOMINGO NORTE, PROVINCIA SANTO DOMINGO."/>
    <s v="10 - FONDO GENERAL"/>
    <s v="32 - SANTO DOMINGO"/>
    <n v="15832"/>
    <n v="1098624"/>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FELIPE MONTES GÓMEZ, MUNICIPIO GASPAR HERNÁNDEZ, PROVINCIA ESPAILLAT."/>
    <s v="10 - FONDO GENERAL"/>
    <s v="09 - ESPAILLAT"/>
    <n v="15642"/>
    <n v="8165286"/>
    <n v="5971028.5099999998"/>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GRECIA GERÓNIMO, MUNICIPIO SAN PEDRO DE MACORÍS, PROVINCIA SAN PEDRO DE MACORÍS."/>
    <s v="10 - FONDO GENERAL"/>
    <s v="23 - SAN PEDRO DE MACORIS"/>
    <n v="15563"/>
    <n v="4061379"/>
    <n v="2903473.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COSTA REAL, MUNICIPIO GUAYACANES, PROVINCIA SAN PEDRO DE MACORÍS."/>
    <s v="10 - FONDO GENERAL"/>
    <s v="23 - SAN PEDRO DE MACORIS"/>
    <n v="15564"/>
    <n v="3714026"/>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EL OCHO, MUNICIPIO SANTO DOMINGO NORTE, PROVINCIA SANTO DOMINGO."/>
    <s v="10 - FONDO GENERAL"/>
    <s v="32 - SANTO DOMINGO"/>
    <n v="15833"/>
    <n v="1253571"/>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FIDEL MEDINA, MUNICIPIO BARAHONA, PROVINCIA BARAHONA."/>
    <s v="10 - FONDO GENERAL"/>
    <s v="04 - BARAHONA"/>
    <n v="15357"/>
    <n v="2540104"/>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ISABEL LA CATÓLICA, MUNICIPIO CAYETANO GERMOSÉN, PROVINCIA ESPAILLAT."/>
    <s v="10 - FONDO GENERAL"/>
    <s v="09 - ESPAILLAT"/>
    <n v="15647"/>
    <n v="19621021"/>
    <n v="880046.9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LUCAS GUIBBES, MUNICIPIO MICHES, PROVINCIA EL SEIBO."/>
    <s v="10 - FONDO GENERAL"/>
    <s v="08 - EL SEIBO"/>
    <n v="15231"/>
    <n v="1938252"/>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MÉLIDA DELGADO VDA. PANTALEÓN, MUNICIPIO SALCEDO, PROVINCIA HERMANAS MIRABAL."/>
    <s v="10 - FONDO GENERAL"/>
    <s v="19 - HERMANAS MIRABAL"/>
    <n v="15659"/>
    <n v="5032901"/>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ARISTÓFANES A. MELLA JIMÉNEZ, MUNICIPIO LAS MATAS DE FARFÁN, PROVINCIA SAN JUAN."/>
    <s v="10 - FONDO GENERAL"/>
    <s v="22 - SAN JUAN"/>
    <n v="15378"/>
    <n v="1090343"/>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NERY DAVID ECHAVARRÍA RODRÍGUEZ, MUNICIPIO SAN IGNACIO DE SABANETA, PROVINCIA SANTIAGO RODRIGUEZ."/>
    <s v="10 - FONDO GENERAL"/>
    <s v="26 - SANTIAGO RODRIGUEZ"/>
    <n v="15780"/>
    <n v="4928241"/>
    <n v="281215.02"/>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REYNALDO DEL CARMEN GARCÍA, MUNICIPIO AZUA, PROVINCIA AZUA."/>
    <s v="10 - FONDO GENERAL"/>
    <s v="02 - AZUA"/>
    <n v="15460"/>
    <n v="3539457"/>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CTIVO 20 - 30, MUNICIPIO LAS MATAS DE FARFÁN, PROVINCIA SAN JUAN."/>
    <s v="10 - FONDO GENERAL"/>
    <s v="22 - SAN JUAN"/>
    <n v="15379"/>
    <n v="4521143"/>
    <n v="3961113.2199999997"/>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MADO MARÍA TEJADA SÁNCHEZ, MUNICIPIO MOCA, PROVINCIA ESPAILLAT."/>
    <s v="10 - FONDO GENERAL"/>
    <s v="09 - ESPAILLAT"/>
    <n v="15649"/>
    <n v="435744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VE MARÍA, MUNICIPIO SANTO DOMINGO NORTE, PROVINCIA SANTO DOMINGO."/>
    <s v="10 - FONDO GENERAL"/>
    <s v="32 - SANTO DOMINGO"/>
    <n v="15834"/>
    <n v="241405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CAÑADA DE PIEDRA, MUNICIPIO AZUA, PROVINCIA AZUA."/>
    <s v="10 - FONDO GENERAL"/>
    <s v="02 - AZUA"/>
    <n v="15461"/>
    <n v="243863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DUARDO ESTÉVEZ ESTÉVEZ, MUNICIPIO SAN IGNACIO DE SABANETA, PROVINCIA SANTIAGO RODRIGUEZ."/>
    <s v="10 - FONDO GENERAL"/>
    <s v="26 - SANTIAGO RODRIGUEZ"/>
    <n v="15781"/>
    <n v="12567741"/>
    <n v="10791613.1"/>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SCUELA COMUNITARIA PARROQUIAL SANTA CLARA DE ASÍS, MUNICIPIO SAN PEDRO DE MACORÍS, PROVINCIA SAN PEDRO DE MACORÍS."/>
    <s v="10 - FONDO GENERAL"/>
    <s v="23 - SAN PEDRO DE MACORIS"/>
    <n v="15565"/>
    <n v="1102865"/>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LA FRONTERA, MUNICIPIO JIMA ABAJO, PROVINCIA LA VEGA."/>
    <s v="10 - FONDO GENERAL"/>
    <s v="13 - LA VEGA"/>
    <n v="15645"/>
    <n v="1072941"/>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MARINA SEPÚLVEDA, MUNICIPIO EL PEÑÓN, PROVINCIA BARAHONA."/>
    <s v="10 - FONDO GENERAL"/>
    <s v="04 - BARAHONA"/>
    <n v="15358"/>
    <n v="2540104"/>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PEDRO ANTONIO ACOSTA DEL ORBE, MUNICIPIO PIMENTEL, PROVINCIA DUARTE."/>
    <s v="10 - FONDO GENERAL"/>
    <s v="06 - DUARTE"/>
    <n v="15660"/>
    <n v="7596315"/>
    <n v="2584156.96"/>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RITA ELENA MÉNDEZ NÚÑEZ, MUNICIPIO LA ROMANA, PROVINCIA LA ROMANA."/>
    <s v="10 - FONDO GENERAL"/>
    <s v="12 - LA ROMANA"/>
    <n v="15566"/>
    <n v="4014618"/>
    <n v="780483.23"/>
  </r>
  <r>
    <s v="2026"/>
    <x v="0"/>
    <x v="0"/>
    <x v="1"/>
    <x v="7"/>
    <s v="2 - Poder Ejecutivo"/>
    <s v="0206 - MINISTERIO DE EDUCACIÓN"/>
    <s v="0012 - DIRECCION DE INFRAESTRUCTURA ESCOLAR"/>
    <s v="4 - SERVICIOS SOCIALES"/>
    <s v="4.4 - Educación"/>
    <s v="4.4.01 - Educación inicial"/>
    <s v="2.7 - OBRAS"/>
    <s v="2.7.1 - OBRAS EN EDIFICACIONES"/>
    <s v="S"/>
    <s v="29 - CONSTRUCCIÓN DE 10 ESTANCIAS INFANTILES EN LA PROVINCIA SANTIAGO"/>
    <s v="10 - FONDO GENERAL"/>
    <s v="25 - SANTIAGO"/>
    <n v="13070"/>
    <n v="4462258"/>
    <n v="681098.3"/>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NAIMA TEJADA CHAPMAN, MUNICIPIO BARAHONA, PROVINCIA BARAHONA."/>
    <s v="10 - FONDO GENERAL"/>
    <s v="04 - BARAHONA"/>
    <n v="15359"/>
    <n v="2540104"/>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RROYO BLANCO, MUNICIPIO SAN IGNACIO DE SABANETA, PROVINCIA SANTIAGO RODRIGUEZ."/>
    <s v="10 - FONDO GENERAL"/>
    <s v="26 - SANTIAGO RODRIGUEZ"/>
    <n v="15782"/>
    <n v="12408195"/>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CARMEN CELIA BALAGUER DE PAXOT, MUNICIPIO SANTO DOMINGO NORTE, PROVINCIA SANTO DOMINGO."/>
    <s v="10 - FONDO GENERAL"/>
    <s v="32 - SANTO DOMINGO"/>
    <n v="15835"/>
    <n v="5106050"/>
    <n v="2149940.35"/>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DELFÍN RODRÍGUEZ TORRES, MUNICIPIO SAN JOSÉ DE LAS MATAS, PROVINCIA SANTIAGO."/>
    <s v="10 - FONDO GENERAL"/>
    <s v="25 - SANTIAGO"/>
    <n v="15699"/>
    <n v="3410657"/>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ELISA MARRERO ACOSTA, MUNICIPIO PIMENTEL, PROVINCIA DUARTE."/>
    <s v="10 - FONDO GENERAL"/>
    <s v="06 - DUARTE"/>
    <n v="15661"/>
    <n v="7656660"/>
    <n v="4984473.38"/>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LA CEIBA NUEVA, MUNICIPIO LAS YAYAS DE VIAJAMA, PROVINCIA AZUA."/>
    <s v="10 - FONDO GENERAL"/>
    <s v="02 - AZUA"/>
    <n v="15462"/>
    <n v="1513028"/>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MERCEDES LAURA AGUIAR, MUNICIPIO LA ROMANA, PROVINCIA LA ROMANA."/>
    <s v="10 - FONDO GENERAL"/>
    <s v="12 - LA ROMANA"/>
    <n v="15567"/>
    <n v="6802266"/>
    <n v="2035612.1"/>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FRANCISCA PEÑA, MUNICIPIO LAS MATAS DE FARFÁN, PROVINCIA SAN JUAN."/>
    <s v="10 - FONDO GENERAL"/>
    <s v="22 - SAN JUAN"/>
    <n v="15380"/>
    <n v="1175317"/>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HILDA REYES PUELLO, MUNICIPIO HATO MAYOR, PROVINCIA HATO MAYOR."/>
    <s v="10 - FONDO GENERAL"/>
    <s v="30 - HATO MAYOR"/>
    <n v="15571"/>
    <n v="6985441"/>
    <n v="3437243.0999999996"/>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UERTO ARTURO - SAN JUAN BOSCO FE Y ALEGRÍA, MUNICIPIO JIMA ABAJO, PROVINCIA LA VEGA."/>
    <s v="10 - FONDO GENERAL"/>
    <s v="13 - LA VEGA"/>
    <n v="15646"/>
    <n v="3099995"/>
    <n v="5734315.0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ALBERTA MONEGRO, MUNICIPIO SANTO DOMINGO NORTE, PROVINCIA SANTO DOMINGO."/>
    <s v="10 - FONDO GENERAL"/>
    <s v="32 - SANTO DOMINGO"/>
    <n v="15836"/>
    <n v="1520324"/>
    <n v="3682875.25"/>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ELIDA LUISA PÉREZ DE CRESPO , MUNICIPIO AZUA, PROVINCIA AZUA."/>
    <s v="10 - FONDO GENERAL"/>
    <s v="02 - AZUA"/>
    <n v="15463"/>
    <n v="2554706"/>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RISTO REY, MUNICIPIO LA ROMANA, PROVINCIA LA ROMANA."/>
    <s v="10 - FONDO GENERAL"/>
    <s v="12 - LA ROMANA"/>
    <n v="15568"/>
    <n v="6465909"/>
    <n v="846636.08"/>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EVARISTO LINARES SANTANA, MUNICIPIO LAS MATAS DE FARFÁN, PROVINCIA SAN JUAN."/>
    <s v="10 - FONDO GENERAL"/>
    <s v="22 - SAN JUAN"/>
    <n v="15381"/>
    <n v="6047821"/>
    <n v="7926674.5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LAS CAOBAS, MUNICIPIO SAN IGNACIO DE SABANETA, PROVINCIA SANTIAGO RODRIGUEZ."/>
    <s v="10 - FONDO GENERAL"/>
    <s v="26 - SANTIAGO RODRIGUEZ"/>
    <n v="15783"/>
    <n v="12408195"/>
    <n v="2259174.470000000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RÍA TRINIDAD SÁNCHEZ, MUNICIPIO SAN JOSÉ DE LAS MATAS, PROVINCIA SANTIAGO."/>
    <s v="10 - FONDO GENERAL"/>
    <s v="25 - SANTIAGO"/>
    <n v="15700"/>
    <n v="3410657"/>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TÍAS RAMÓN MELLA, MUNICIPIO HATO MAYOR, PROVINCIA HATO MAYOR."/>
    <s v="10 - FONDO GENERAL"/>
    <s v="30 - HATO MAYOR"/>
    <n v="15572"/>
    <n v="3176642"/>
    <n v="820383.31"/>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OLEGARIO TENARES, MUNICIPIO CASTILLO, PROVINCIA DUARTE."/>
    <s v="10 - FONDO GENERAL"/>
    <s v="06 - DUARTE"/>
    <n v="15662"/>
    <n v="6917773"/>
    <n v="4400647.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PROF. IRENE ACOSTA, MUNICIPIO FUNDACIÓN, PROVINCIA BARAHONA."/>
    <s v="10 - FONDO GENERAL"/>
    <s v="04 - BARAHONA"/>
    <n v="15360"/>
    <n v="1087290"/>
    <n v="0"/>
  </r>
  <r>
    <s v="2026"/>
    <x v="0"/>
    <x v="0"/>
    <x v="1"/>
    <x v="7"/>
    <s v="2 - Poder Ejecutivo"/>
    <s v="0206 - MINISTERIO DE EDUCACIÓN"/>
    <s v="0012 - DIRECCION DE INFRAESTRUCTURA ESCOLAR"/>
    <s v="4 - SERVICIOS SOCIALES"/>
    <s v="4.4 - Educación"/>
    <s v="4.4.01 - Educación inicial"/>
    <s v="2.7 - OBRAS"/>
    <s v="2.7.1 - OBRAS EN EDIFICACIONES"/>
    <s v="S"/>
    <s v="31 - CONSTRUCCIÓN DE 18 ESTANCIAS INFANTILES EN LA PROVINCIA SANTO DOMINGO"/>
    <s v="10 - FONDO GENERAL"/>
    <s v="32 - SANTO DOMINGO"/>
    <n v="13072"/>
    <n v="44860257"/>
    <n v="51842491.820000008"/>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CATALINA POU, MUNICIPIO CABRAL, PROVINCIA BARAHONA."/>
    <s v="10 - FONDO GENERAL"/>
    <s v="04 - BARAHONA"/>
    <n v="15361"/>
    <n v="6219972"/>
    <n v="2870232.94"/>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GENEROSA FERREIRA - SABANA IGLESIA , MUNICIPIO SANTIAGO, PROVINCIA SANTIAGO."/>
    <s v="10 - FONDO GENERAL"/>
    <s v="25 - SANTIAGO"/>
    <n v="15701"/>
    <n v="5153984"/>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A CIÉNAGA, MUNICIPIO SAN JOSÉ DE OCOA, PROVINCIA SAN JOSÉ DE OCOA."/>
    <s v="10 - FONDO GENERAL"/>
    <s v="31 - SAN JOSE DE OCOA"/>
    <n v="15464"/>
    <n v="5324763"/>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OS HATILLOS, MUNICIPIO HATO MAYOR, PROVINCIA HATO MAYOR."/>
    <s v="10 - FONDO GENERAL"/>
    <s v="30 - HATO MAYOR"/>
    <n v="15573"/>
    <n v="4987407"/>
    <n v="4335402.75"/>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UIS ALBERTO WEBER, MUNICIPIO EUGENIO MARÍA DE HOSTOS, PROVINCIA DUARTE."/>
    <s v="10 - FONDO GENERAL"/>
    <s v="06 - DUARTE"/>
    <n v="15663"/>
    <n v="8273439"/>
    <n v="6262209.6299999999"/>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AULINA JIMÉNEZ, MUNICIPIO LA ROMANA, PROVINCIA LA ROMANA."/>
    <s v="10 - FONDO GENERAL"/>
    <s v="12 - LA ROMANA"/>
    <n v="15569"/>
    <n v="2489978"/>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ANÍBAL ADAMES LEBRÓN, MUNICIPIO LAS MATAS DE FARFÁN, PROVINCIA SAN JUAN."/>
    <s v="10 - FONDO GENERAL"/>
    <s v="22 - SAN JUAN"/>
    <n v="15400"/>
    <n v="3426970"/>
    <n v="3931790.1799999997"/>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MÉLIDA GARCÍA, MUNICIPIO COTUÍ, PROVINCIA SANCHEZ RAMIREZ."/>
    <s v="10 - FONDO GENERAL"/>
    <s v="24 - SANCHEZ RAMIREZ"/>
    <n v="15974"/>
    <n v="5407585"/>
    <n v="0"/>
  </r>
  <r>
    <s v="2026"/>
    <x v="0"/>
    <x v="0"/>
    <x v="1"/>
    <x v="7"/>
    <s v="2 - Poder Ejecutivo"/>
    <s v="0206 - MINISTERIO DE EDUCACIÓN"/>
    <s v="0012 - DIRECCION DE INFRAESTRUCTURA ESCOLAR"/>
    <s v="4 - SERVICIOS SOCIALES"/>
    <s v="4.4 - Educación"/>
    <s v="4.4.01 - Educación inicial"/>
    <s v="2.7 - OBRAS"/>
    <s v="2.7.1 - OBRAS EN EDIFICACIONES"/>
    <s v="S"/>
    <s v="32 - CONSTRUCCIÓN 1 ESTANCIA INFANTIL EN LA PROVINCIA DE SANCHEZ RAMIREZ"/>
    <s v="10 - FONDO GENERAL"/>
    <s v="24 - SANCHEZ RAMIREZ"/>
    <n v="13073"/>
    <n v="3750201"/>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BATEY CENTRAL, MUNICIPIO LA ROMANA, PROVINCIA LA ROMANA."/>
    <s v="10 - FONDO GENERAL"/>
    <s v="12 - LA ROMANA"/>
    <n v="15570"/>
    <n v="5336258"/>
    <n v="2722545.8600000003"/>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IMITO, MUNICIPIO SAN IGNACIO DE SABANETA, PROVINCIA SANTIAGO RODRIGUEZ."/>
    <s v="10 - FONDO GENERAL"/>
    <s v="26 - SANTIAGO RODRIGUEZ"/>
    <n v="15785"/>
    <n v="1098569"/>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OBETE, MUNICIPIO PIMENTEL, PROVINCIA DUARTE."/>
    <s v="10 - FONDO GENERAL"/>
    <s v="06 - DUARTE"/>
    <n v="15664"/>
    <n v="4516773"/>
    <n v="1875107.58"/>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DOÑA SOFÍA GÓMEZ, MUNICIPIO JÁNICO, PROVINCIA SANTIAGO."/>
    <s v="10 - FONDO GENERAL"/>
    <s v="25 - SANTIAGO"/>
    <n v="15702"/>
    <n v="1508689"/>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DEL ROSARIO SÁNCHEZ, MUNICIPIO HATO MAYOR, PROVINCIA HATO MAYOR."/>
    <s v="10 - FONDO GENERAL"/>
    <s v="30 - HATO MAYOR"/>
    <n v="15574"/>
    <n v="3675681"/>
    <n v="561474.85"/>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JOSÉ CABRAL LÓPEZ - GUARICANO AFUERA, MUNICIPIO SANTO DOMINGO NORTE, PROVINCIA SANTO DOMINGO."/>
    <s v="10 - FONDO GENERAL"/>
    <s v="32 - SANTO DOMINGO"/>
    <n v="15838"/>
    <n v="247655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LAS SALINAS, MUNICIPIO LAS SALINAS, PROVINCIA BARAHONA."/>
    <s v="10 - FONDO GENERAL"/>
    <s v="04 - BARAHONA"/>
    <n v="15362"/>
    <n v="1294237"/>
    <n v="1050510.01"/>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MARÍA FRANCISCO RUSSO BATISTA, MUNICIPIO BONAO, PROVINCIA MONSEÑOR NOUEL."/>
    <s v="10 - FONDO GENERAL"/>
    <s v="28 - MONSENOR NOUEL"/>
    <n v="15975"/>
    <n v="1558695"/>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ARANJAL ARRIBA, MUNICIPIO SAN JOSÉ DE OCOA, PROVINCIA SAN JOSÉ DE OCOA."/>
    <s v="10 - FONDO GENERAL"/>
    <s v="31 - SAN JOSE DE OCOA"/>
    <n v="15465"/>
    <n v="1096331"/>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ICOLAS MELENDEZ, MUNICIPIO ALTAMIRA, PROVINCIA PUERTO PLATA."/>
    <s v="10 - FONDO GENERAL"/>
    <s v="18 - PUERTO PLATA"/>
    <n v="16565"/>
    <n v="50000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SAN FRANCISCO JAVIER FE Y ALEGRÍA, MUNICIPIO EL CERCADO, PROVINCIA SAN JUAN."/>
    <s v="10 - FONDO GENERAL"/>
    <s v="22 - SAN JUAN"/>
    <n v="15416"/>
    <n v="1504803"/>
    <n v="0"/>
  </r>
  <r>
    <s v="2026"/>
    <x v="0"/>
    <x v="0"/>
    <x v="1"/>
    <x v="7"/>
    <s v="2 - Poder Ejecutivo"/>
    <s v="0206 - MINISTERIO DE EDUCACIÓN"/>
    <s v="0012 - DIRECCION DE INFRAESTRUCTURA ESCOLAR"/>
    <s v="4 - SERVICIOS SOCIALES"/>
    <s v="4.4 - Educación"/>
    <s v="4.4.01 - Educación inicial"/>
    <s v="2.7 - OBRAS"/>
    <s v="2.7.1 - OBRAS EN EDIFICACIONES"/>
    <s v="S"/>
    <s v="33 - CONSTRUCCIÓN  DE 8 ESTANCIAS INFANTILES DE LA PROVINCIA DISTRITO NACIONAL (FASE 2)"/>
    <s v="10 - FONDO GENERAL"/>
    <s v="01 - DISTRITO NACIONAL"/>
    <n v="13423"/>
    <n v="4629558"/>
    <n v="28156643.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ISLENNY CANARIO MONTERO, MUNICIPIO EL CERCADO, PROVINCIA SAN JUAN."/>
    <s v="10 - FONDO GENERAL"/>
    <s v="22 - SAN JUAN"/>
    <n v="15417"/>
    <n v="1519986"/>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ROYO BLANCO, MUNICIPIO RANCHO ARRIBA, PROVINCIA SAN JOSÉ DE OCOA."/>
    <s v="10 - FONDO GENERAL"/>
    <s v="31 - SAN JOSE DE OCOA"/>
    <n v="15466"/>
    <n v="355037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AÑADA DEL AGUA, MUNICIPIO EL SEIBO, PROVINCIA EL SEIBO."/>
    <s v="10 - FONDO GENERAL"/>
    <s v="08 - EL SEIBO"/>
    <n v="15576"/>
    <n v="1516906"/>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RISTIANO, MUNICIPIO MAIMÓN, PROVINCIA MONSEÑOR NOUEL."/>
    <s v="10 - FONDO GENERAL"/>
    <s v="28 - MONSENOR NOUEL"/>
    <n v="15976"/>
    <n v="1558695"/>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OSÉ RAMÓN PIÑEYRO- MONTE ZANJA, MUNICIPIO SANTIAGO, PROVINCIA SANTIAGO."/>
    <s v="10 - FONDO GENERAL"/>
    <s v="25 - SANTIAGO"/>
    <n v="15703"/>
    <n v="1052331"/>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UAN PABLO DUARTE, MUNICIPIO HATO MAYOR, PROVINCIA HATO MAYOR."/>
    <s v="10 - FONDO GENERAL"/>
    <s v="30 - HATO MAYOR"/>
    <n v="15575"/>
    <n v="7477912"/>
    <n v="1011540.8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BOMBA , MUNICIPIO SANTO DOMINGO NORTE, PROVINCIA SANTO DOMINGO."/>
    <s v="10 - FONDO GENERAL"/>
    <s v="32 - SANTO DOMINGO"/>
    <n v="15839"/>
    <n v="1501571"/>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TRINITARIA, MUNICIPIO MONCIÓN, PROVINCIA SANTIAGO RODRIGUEZ."/>
    <s v="10 - FONDO GENERAL"/>
    <s v="26 - SANTIAGO RODRIGUEZ"/>
    <n v="15786"/>
    <n v="11619581"/>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MARIA OFELIA SERRANO DE MORA (DOÑA FELLA) -CAMPECHE ARRIBA, MUNICIPIO PIMENTEL, PROVINCIA DUARTE."/>
    <s v="10 - FONDO GENERAL"/>
    <s v="06 - DUARTE"/>
    <n v="15665"/>
    <n v="1088833"/>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PROF. RAFAEL ENRÍQUEZ MARRERO MATOS, MUNICIPIO VICENTE NOBLE, PROVINCIA BARAHONA."/>
    <s v="10 - FONDO GENERAL"/>
    <s v="04 - BARAHONA"/>
    <n v="15363"/>
    <n v="4348252"/>
    <n v="2100554.5099999998"/>
  </r>
  <r>
    <s v="2026"/>
    <x v="0"/>
    <x v="0"/>
    <x v="1"/>
    <x v="7"/>
    <s v="2 - Poder Ejecutivo"/>
    <s v="0206 - MINISTERIO DE EDUCACIÓN"/>
    <s v="0012 - DIRECCION DE INFRAESTRUCTURA ESCOLAR"/>
    <s v="4 - SERVICIOS SOCIALES"/>
    <s v="4.4 - Educación"/>
    <s v="4.4.01 - Educación inicial"/>
    <s v="2.7 - OBRAS"/>
    <s v="2.7.1 - OBRAS EN EDIFICACIONES"/>
    <s v="S"/>
    <s v="34 - CONSTRUCCIÓN DE 36 ESTANCIAS INFANTILES EN LA PROVINCIA SANTO DOMINGO (FASE 2)"/>
    <s v="10 - FONDO GENERAL"/>
    <s v="32 - SANTO DOMINGO"/>
    <n v="13424"/>
    <n v="74671632"/>
    <n v="80454340.939999998"/>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AMBROSINA RAMÍREZ DE ABAD, MUNICIPIO PIEDRA BLANCA, PROVINCIA MONSEÑOR NOUEL."/>
    <s v="10 - FONDO GENERAL"/>
    <s v="28 - MONSENOR NOUEL"/>
    <n v="15977"/>
    <n v="2704204"/>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DAMIÁN, MUNICIPIO EL CERCADO, PROVINCIA SAN JUAN."/>
    <s v="10 - FONDO GENERAL"/>
    <s v="22 - SAN JUAN"/>
    <n v="15418"/>
    <n v="10767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EL JOBO, MUNICIPIO EL SEIBO, PROVINCIA EL SEIBO."/>
    <s v="10 - FONDO GENERAL"/>
    <s v="08 - EL SEIBO"/>
    <n v="15578"/>
    <n v="1067870"/>
    <n v="1998878.4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NCHADO, MUNICIPIO HATO MAYOR, PROVINCIA HATO MAYOR."/>
    <s v="10 - FONDO GENERAL"/>
    <s v="30 - HATO MAYOR"/>
    <n v="15577"/>
    <n v="3675681"/>
    <n v="561474.93000000005"/>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TÍAS RAMÓN MELLA, MUNICIPIO VICENTE NOBLE, PROVINCIA BARAHONA."/>
    <s v="10 - FONDO GENERAL"/>
    <s v="04 - BARAHONA"/>
    <n v="15364"/>
    <n v="220931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ONTE NEGRO, MUNICIPIO RANCHO ARRIBA, PROVINCIA SAN JOSÉ DE OCOA."/>
    <s v="10 - FONDO GENERAL"/>
    <s v="31 - SAN JOSE DE OCOA"/>
    <n v="15467"/>
    <n v="2479685"/>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OFELIA MARÍA AMPARO LAVANDIER, MUNICIPIO EUGENIO MARÍA DE HOSTOS, PROVINCIA DUARTE."/>
    <s v="10 - FONDO GENERAL"/>
    <s v="06 - DUARTE"/>
    <n v="15666"/>
    <n v="1088833"/>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PROF. GRICELIS MARTÍNEZ, MUNICIPIO SANTIAGO, PROVINCIA SANTIAGO."/>
    <s v="10 - FONDO GENERAL"/>
    <s v="25 - SANTIAGO"/>
    <n v="15704"/>
    <n v="1971287"/>
    <n v="0"/>
  </r>
  <r>
    <s v="2026"/>
    <x v="0"/>
    <x v="0"/>
    <x v="1"/>
    <x v="7"/>
    <s v="2 - Poder Ejecutivo"/>
    <s v="0206 - MINISTERIO DE EDUCACIÓN"/>
    <s v="0012 - DIRECCION DE INFRAESTRUCTURA ESCOLAR"/>
    <s v="4 - SERVICIOS SOCIALES"/>
    <s v="4.4 - Educación"/>
    <s v="4.4.01 - Educación inicial"/>
    <s v="2.7 - OBRAS"/>
    <s v="2.7.1 - OBRAS EN EDIFICACIONES"/>
    <s v="S"/>
    <s v="35 - CONSTRUCCIÓN  DE 8 ESTANCIAS INFANTILES EN LA PROVINCIA SANTIAGO (FASE 2)"/>
    <s v="10 - FONDO GENERAL"/>
    <s v="25 - SANTIAGO"/>
    <n v="13425"/>
    <n v="22538739"/>
    <n v="14258211.969999999"/>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DELIA SANTELISES, MUNICIPIO SAN JOSÉ DE LAS MATAS, PROVINCIA SANTIAGO."/>
    <s v="10 - FONDO GENERAL"/>
    <s v="25 - SANTIAGO"/>
    <n v="15705"/>
    <n v="1663335"/>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L GUAYABAL, MUNICIPIO HATO MAYOR, PROVINCIA HATO MAYOR."/>
    <s v="10 - FONDO GENERAL"/>
    <s v="30 - HATO MAYOR"/>
    <n v="15580"/>
    <n v="1534916"/>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PÍRITU SANTO, MUNICIPIO BANÍ, PROVINCIA PERAVIA."/>
    <s v="10 - FONDO GENERAL"/>
    <s v="17 - PERAVIA"/>
    <n v="15468"/>
    <n v="2503860"/>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TANILA FLORIÁN, MUNICIPIO NEIBA, PROVINCIA BAORUCO."/>
    <s v="10 - FONDO GENERAL"/>
    <s v="03 - BAHORUCO"/>
    <n v="16047"/>
    <n v="2822494"/>
    <n v="2822494"/>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A GINA, MUNICIPIO SANTO DOMINGO NORTE, PROVINCIA SANTO DOMINGO."/>
    <s v="10 - FONDO GENERAL"/>
    <s v="32 - SANTO DOMINGO"/>
    <n v="15841"/>
    <n v="2864153"/>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UIS TEODOSIO MOLINA ALBERT, MUNICIPIO VILLA RIVA, PROVINCIA DUARTE."/>
    <s v="10 - FONDO GENERAL"/>
    <s v="06 - DUARTE"/>
    <n v="15667"/>
    <n v="2506068"/>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GUILLERMO LIZARDO EUSEBIO, MUNICIPIO EL SEIBO, PROVINCIA EL SEIBO."/>
    <s v="10 - FONDO GENERAL"/>
    <s v="08 - EL SEIBO"/>
    <n v="15579"/>
    <n v="3027128"/>
    <n v="953293.32"/>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MANUEL DE JESÚS BOCIO, MUNICIPIO EL CERCADO, PROVINCIA SAN JUAN."/>
    <s v="10 - FONDO GENERAL"/>
    <s v="22 - SAN JUAN"/>
    <n v="15419"/>
    <n v="1519986"/>
    <n v="4300925.58"/>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TEÓFILO MORENO, MUNICIPIO CEVICOS, PROVINCIA SANCHEZ RAMIREZ."/>
    <s v="10 - FONDO GENERAL"/>
    <s v="24 - SANCHEZ RAMIREZ"/>
    <n v="15978"/>
    <n v="5295895"/>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ADRIANA HERASME DE MÉNDEZ, MUNICIPIO NEIBA, PROVINCIA BAORUCO."/>
    <s v="10 - FONDO GENERAL"/>
    <s v="03 - BAHORUCO"/>
    <n v="16048"/>
    <n v="1066744"/>
    <n v="1066744"/>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EMILIO ANTONIO GARCÍA, MUNICIPIO LA MATA, PROVINCIA SANCHEZ RAMIREZ."/>
    <s v="10 - FONDO GENERAL"/>
    <s v="24 - SANCHEZ RAMIREZ"/>
    <n v="15979"/>
    <n v="5364704"/>
    <n v="1674747.05"/>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ÁXIMO GÓMEZ, MUNICIPIO BANÍ, PROVINCIA PERAVIA."/>
    <s v="10 - FONDO GENERAL"/>
    <s v="17 - PERAVIA"/>
    <n v="15469"/>
    <n v="12678145"/>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IRADOR NORTE, MUNICIPIO SANTO DOMINGO NORTE, PROVINCIA SANTO DOMINGO."/>
    <s v="10 - FONDO GENERAL"/>
    <s v="32 - SANTO DOMINGO"/>
    <n v="15842"/>
    <n v="247655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ASO CIBAO, MUNICIPIO EL SEIBO, PROVINCIA EL SEIBO."/>
    <s v="10 - FONDO GENERAL"/>
    <s v="08 - EL SEIBO"/>
    <n v="15583"/>
    <n v="2557771"/>
    <n v="1430627.26"/>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ILAR RONDÓN, MUNICIPIO HATO MAYOR, PROVINCIA HATO MAYOR."/>
    <s v="10 - FONDO GENERAL"/>
    <s v="30 - HATO MAYOR"/>
    <n v="15581"/>
    <n v="1534916"/>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ANA CRISTINA LÓPEZ SANTANA, MUNICIPIO VILLA RIVA, PROVINCIA DUARTE."/>
    <s v="10 - FONDO GENERAL"/>
    <s v="06 - DUARTE"/>
    <n v="15668"/>
    <n v="250606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LINADO FULCAR FULCAR, MUNICIPIO EL CERCADO, PROVINCIA SAN JUAN."/>
    <s v="10 - FONDO GENERAL"/>
    <s v="22 - SAN JUAN"/>
    <n v="15420"/>
    <n v="107670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MAXIMILIANO ANTONIO ESTRELLA GRULLÓN, MUNICIPIO PUÑAL, PROVINCIA SANTIAGO."/>
    <s v="10 - FONDO GENERAL"/>
    <s v="25 - SANTIAGO"/>
    <n v="15706"/>
    <n v="1964365"/>
    <n v="0"/>
  </r>
  <r>
    <s v="2026"/>
    <x v="0"/>
    <x v="0"/>
    <x v="1"/>
    <x v="7"/>
    <s v="2 - Poder Ejecutivo"/>
    <s v="0206 - MINISTERIO DE EDUCACIÓN"/>
    <s v="0012 - DIRECCION DE INFRAESTRUCTURA ESCOLAR"/>
    <s v="4 - SERVICIOS SOCIALES"/>
    <s v="4.4 - Educación"/>
    <s v="4.4.01 - Educación inicial"/>
    <s v="2.7 - OBRAS"/>
    <s v="2.7.1 - OBRAS EN EDIFICACIONES"/>
    <s v="S"/>
    <s v="37 - CONSTRUCCIÓN  DE 5 ESTANCIAS INFANTILES EN LA PROVINCIA DE SAN CRISTOBAL (FASE 2)"/>
    <s v="10 - FONDO GENERAL"/>
    <s v="21 - SAN CRISTOBAL"/>
    <n v="13428"/>
    <n v="32594339"/>
    <n v="40479740.729999997"/>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LTAGRACIA LEONOR PEGUERO, MUNICIPIO LA MATA, PROVINCIA SANCHEZ RAMIREZ."/>
    <s v="10 - FONDO GENERAL"/>
    <s v="24 - SANCHEZ RAMIREZ"/>
    <n v="15980"/>
    <n v="2521954"/>
    <n v="137774.48000000001"/>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QUILES CABRAL BILLINI, MUNICIPIO BANÍ, PROVINCIA PERAVIA."/>
    <s v="10 - FONDO GENERAL"/>
    <s v="17 - PERAVIA"/>
    <n v="15470"/>
    <n v="2535629"/>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CANDELARIO FLORIÁN, MUNICIPIO NEIBA, PROVINCIA BAORUCO."/>
    <s v="10 - FONDO GENERAL"/>
    <s v="03 - BAHORUCO"/>
    <n v="16049"/>
    <n v="4964252"/>
    <n v="4964252"/>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GUARINA GARCÍA AMPARO, MUNICIPIO VILLA RIVA, PROVINCIA DUARTE."/>
    <s v="10 - FONDO GENERAL"/>
    <s v="06 - DUARTE"/>
    <n v="15669"/>
    <n v="1519414"/>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MORQUECHO, MUNICIPIO HATO MAYOR, PROVINCIA HATO MAYOR."/>
    <s v="10 - FONDO GENERAL"/>
    <s v="30 - HATO MAYOR"/>
    <n v="15582"/>
    <n v="1963325"/>
    <n v="1055735.78"/>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LUZ MARÍA BATISTA GERMÁN, MUNICIPIO SANTO DOMINGO NORTE, PROVINCIA SANTO DOMINGO."/>
    <s v="10 - FONDO GENERAL"/>
    <s v="32 - SANTO DOMINGO"/>
    <n v="15843"/>
    <n v="2476558"/>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MARÍA NATIVIDAD BATISTA, MUNICIPIO PUÑAL, PROVINCIA SANTIAGO."/>
    <s v="10 - FONDO GENERAL"/>
    <s v="25 - SANTIAGO"/>
    <n v="15707"/>
    <n v="1964364"/>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TOMASA CIPRIÁN, MUNICIPIO VILLA HERMOSA, PROVINCIA LA ROMANA."/>
    <s v="10 - FONDO GENERAL"/>
    <s v="12 - LA ROMANA"/>
    <n v="15604"/>
    <n v="2131423"/>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SAN ANDRÉS, MUNICIPIO VALLEJUELO, PROVINCIA SAN JUAN."/>
    <s v="10 - FONDO GENERAL"/>
    <s v="22 - SAN JUAN"/>
    <n v="15421"/>
    <n v="5383541"/>
    <n v="2535290.4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EL HATO, MUNICIPIO SAN JUAN, PROVINCIA SAN JUAN."/>
    <s v="10 - FONDO GENERAL"/>
    <s v="22 - SAN JUAN"/>
    <n v="15422"/>
    <n v="736641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UAN RICARDO HERNÁNDEZ POLANCO, MUNICIPIO COTUÍ, PROVINCIA SANCHEZ RAMIREZ."/>
    <s v="10 - FONDO GENERAL"/>
    <s v="24 - SANCHEZ RAMIREZ"/>
    <n v="15981"/>
    <n v="1514598"/>
    <n v="122395.2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KILÓMETRO 10 DE CUMAYASA, MUNICIPIO VILLA HERMOSA, PROVINCIA LA ROMANA."/>
    <s v="10 - FONDO GENERAL"/>
    <s v="12 - LA ROMANA"/>
    <n v="15605"/>
    <n v="2131423"/>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MONTE COCA, MUNICIPIO HATO MAYOR, PROVINCIA HATO MAYOR."/>
    <s v="10 - FONDO GENERAL"/>
    <s v="30 - HATO MAYOR"/>
    <n v="15584"/>
    <n v="3206991"/>
    <n v="2105206.44"/>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ASUNCIÓN NATALIA ACOSTA, MUNICIPIO VILLA RIVA, PROVINCIA DUARTE."/>
    <s v="10 - FONDO GENERAL"/>
    <s v="06 - DUARTE"/>
    <n v="15670"/>
    <n v="7597070"/>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MARÍANA MIRIAN SUAZO, MUNICIPIO BANÍ, PROVINCIA PERAVIA."/>
    <s v="10 - FONDO GENERAL"/>
    <s v="17 - PERAVIA"/>
    <n v="15471"/>
    <n v="157062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SANTO TOMÁS DE AQUINO, MUNICIPIO SANTO DOMINGO ESTE, PROVINCIA SANTO DOMINGO."/>
    <s v="10 - FONDO GENERAL"/>
    <s v="32 - SANTO DOMINGO"/>
    <n v="15844"/>
    <n v="2476558"/>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ZULEMA LUCIANO, MUNICIPIO GALVÁN, PROVINCIA BAORUCO."/>
    <s v="10 - FONDO GENERAL"/>
    <s v="03 - BAHORUCO"/>
    <n v="16050"/>
    <n v="4881403"/>
    <n v="0"/>
  </r>
  <r>
    <s v="2026"/>
    <x v="0"/>
    <x v="0"/>
    <x v="1"/>
    <x v="7"/>
    <s v="2 - Poder Ejecutivo"/>
    <s v="0206 - MINISTERIO DE EDUCACIÓN"/>
    <s v="0012 - DIRECCION DE INFRAESTRUCTURA ESCOLAR"/>
    <s v="4 - SERVICIOS SOCIALES"/>
    <s v="4.4 - Educación"/>
    <s v="4.4.01 - Educación inicial"/>
    <s v="2.7 - OBRAS"/>
    <s v="2.7.1 - OBRAS EN EDIFICACIONES"/>
    <s v="S"/>
    <s v="39 - CONSTRUCCIÓN  DE 3 ESTANCIAS INFANTILES EN LA PROVINCIA DE SAN PEDRO DE MACORIS (FASE 2)"/>
    <s v="10 - FONDO GENERAL"/>
    <s v="23 - SAN PEDRO DE MACORIS"/>
    <n v="13430"/>
    <n v="3216613"/>
    <n v="4477673.1900000004"/>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CONCEPCIÓN BONA, MUNICIPIO TAMAYO, PROVINCIA BAORUCO."/>
    <s v="10 - FONDO GENERAL"/>
    <s v="03 - BAHORUCO"/>
    <n v="16051"/>
    <n v="1147210"/>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GENARO PÉREZ, MUNICIPIO SANTIAGO, PROVINCIA SANTIAGO."/>
    <s v="10 - FONDO GENERAL"/>
    <s v="25 - SANTIAGO"/>
    <n v="15709"/>
    <n v="515397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HERMANAS MIRABAL, MUNICIPIO VILLA HERMOSA, PROVINCIA LA ROMANA."/>
    <s v="10 - FONDO GENERAL"/>
    <s v="12 - LA ROMANA"/>
    <n v="15606"/>
    <n v="2131423"/>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JOSÉ ALTAGRACIA ANTIGUA FRÍAS, MUNICIPIO ARENOSO, PROVINCIA DUARTE."/>
    <s v="10 - FONDO GENERAL"/>
    <s v="06 - DUARTE"/>
    <n v="15671"/>
    <n v="2884427"/>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GUILLERMO RAFAEL PERALTA SANDY, MUNICIPIO LAGUNA SALADA, PROVINCIA VALVERDE."/>
    <s v="10 - FONDO GENERAL"/>
    <s v="27 - VALVERDE"/>
    <n v="15792"/>
    <n v="154771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PEDRO MARÍA PAULINO VÁSQUEZ, MUNICIPIO COTUÍ, PROVINCIA SANCHEZ RAMIREZ."/>
    <s v="10 - FONDO GENERAL"/>
    <s v="24 - SANCHEZ RAMIREZ"/>
    <n v="15982"/>
    <n v="1514598"/>
    <n v="198395.28"/>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THELMA MEJÍA, MUNICIPIO SANTO DOMINGO ESTE, PROVINCIA SANTO DOMINGO."/>
    <s v="10 - FONDO GENERAL"/>
    <s v="32 - SANTO DOMINGO"/>
    <n v="15845"/>
    <n v="527048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BANA ALTA, MUNICIPIO SAN JUAN, PROVINCIA SAN JUAN."/>
    <s v="10 - FONDO GENERAL"/>
    <s v="22 - SAN JUAN"/>
    <n v="15423"/>
    <n v="3282809"/>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NTA MARÍA DEL BATEY, MUNICIPIO HATO MAYOR, PROVINCIA HATO MAYOR."/>
    <s v="10 - FONDO GENERAL"/>
    <s v="30 - HATO MAYOR"/>
    <n v="15585"/>
    <n v="6931456"/>
    <n v="4806919.12"/>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VILLA DAVID, MUNICIPIO BANÍ, PROVINCIA PERAVIA."/>
    <s v="10 - FONDO GENERAL"/>
    <s v="17 - PERAVIA"/>
    <n v="15472"/>
    <n v="2535629"/>
    <n v="0"/>
  </r>
  <r>
    <s v="2026"/>
    <x v="0"/>
    <x v="0"/>
    <x v="1"/>
    <x v="7"/>
    <s v="2 - Poder Ejecutivo"/>
    <s v="0206 - MINISTERIO DE EDUCACIÓN"/>
    <s v="0012 - DIRECCION DE INFRAESTRUCTURA ESCOLAR"/>
    <s v="4 - SERVICIOS SOCIALES"/>
    <s v="4.4 - Educación"/>
    <s v="4.4.01 - Educación inicial"/>
    <s v="2.7 - OBRAS"/>
    <s v="2.7.1 - OBRAS EN EDIFICACIONES"/>
    <s v="S"/>
    <s v="40 - CONSTRUCCIÓN  DE 2  ESTANCIAS INFANTILES EN LA PROVINCIA DUARTE (FASE 2)"/>
    <s v="10 - FONDO GENERAL"/>
    <s v="06 - DUARTE"/>
    <n v="13437"/>
    <n v="1310000"/>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ANA JOSEFA JIMÉNEZ, MUNICIPIO SANTIAGO, PROVINCIA SANTIAGO."/>
    <s v="10 - FONDO GENERAL"/>
    <s v="25 - SANTIAGO"/>
    <n v="15710"/>
    <n v="5153972"/>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BUENA VISTA DEL YAQUE, MUNICIPIO BOHECHÍO, PROVINCIA SAN JUAN."/>
    <s v="10 - FONDO GENERAL"/>
    <s v="22 - SAN JUAN"/>
    <n v="15424"/>
    <n v="1083406"/>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ARLOS GONZÁLEZ NÚÑEZ, MUNICIPIO VILLA LOS ALMÁCIGOS, PROVINCIA SANTIAGO RODRIGUEZ."/>
    <s v="10 - FONDO GENERAL"/>
    <s v="26 - SANTIAGO RODRIGUEZ"/>
    <n v="15793"/>
    <n v="7738592"/>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RESCENCIO RODRÍGUEZ, MUNICIPIO TAMAYO, PROVINCIA BAORUCO."/>
    <s v="10 - FONDO GENERAL"/>
    <s v="03 - BAHORUCO"/>
    <n v="16052"/>
    <n v="2520504"/>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DR. JOAQUÍN AMPARO BALAGUER RICARDO, MUNICIPIO VILLA RIVA, PROVINCIA DUARTE."/>
    <s v="10 - FONDO GENERAL"/>
    <s v="06 - DUARTE"/>
    <n v="15672"/>
    <n v="243744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LAS PAJAS, MUNICIPIO HATO MAYOR, PROVINCIA HATO MAYOR."/>
    <s v="10 - FONDO GENERAL"/>
    <s v="30 - HATO MAYOR"/>
    <n v="15586"/>
    <n v="3406890"/>
    <n v="2270552.1"/>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MILTON LAJARA DÍAZ, MUNICIPIO BANÍ, PROVINCIA PERAVIA."/>
    <s v="10 - FONDO GENERAL"/>
    <s v="17 - PERAVIA"/>
    <n v="15473"/>
    <n v="3418120"/>
    <n v="819962.6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PUERTO RICO, MUNICIPIO SANTO DOMINGO ESTE, PROVINCIA SANTO DOMINGO."/>
    <s v="10 - FONDO GENERAL"/>
    <s v="32 - SANTO DOMINGO"/>
    <n v="15846"/>
    <n v="12382787"/>
    <n v="0"/>
  </r>
  <r>
    <s v="2026"/>
    <x v="0"/>
    <x v="0"/>
    <x v="1"/>
    <x v="7"/>
    <s v="2 - Poder Ejecutivo"/>
    <s v="0206 - MINISTERIO DE EDUCACIÓN"/>
    <s v="0012 - DIRECCION DE INFRAESTRUCTURA ESCOLAR"/>
    <s v="4 - SERVICIOS SOCIALES"/>
    <s v="4.4 - Educación"/>
    <s v="4.4.01 - Educación inicial"/>
    <s v="2.7 - OBRAS"/>
    <s v="2.7.1 - OBRAS EN EDIFICACIONES"/>
    <s v="S"/>
    <s v="41 - CONSTRUCCIÓN DE 4 ESTANCIAS INFANTILES EN LA PROVINCIA DE PUERTO PLATA (FASE 2)"/>
    <s v="10 - FONDO GENERAL"/>
    <s v="18 - PUERTO PLATA"/>
    <n v="13438"/>
    <n v="299999"/>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APOLINAR PERDOMO, MUNICIPIO TAMAYO, PROVINCIA BAORUCO."/>
    <s v="10 - FONDO GENERAL"/>
    <s v="03 - BAHORUCO"/>
    <n v="16053"/>
    <n v="24466094"/>
    <n v="1658519.17"/>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CARLOS JULIO TEJEDA ORTIZ, MUNICIPIO BANÍ, PROVINCIA PERAVIA."/>
    <s v="10 - FONDO GENERAL"/>
    <s v="17 - PERAVIA"/>
    <n v="15474"/>
    <n v="1780751"/>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GUANITO, MUNICIPIO SAN JUAN, PROVINCIA SAN JUAN."/>
    <s v="10 - FONDO GENERAL"/>
    <s v="22 - SAN JUAN"/>
    <n v="15425"/>
    <n v="327956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EROÍNA DÍAZ, MUNICIPIO FANTINO, PROVINCIA SANCHEZ RAMIREZ."/>
    <s v="10 - FONDO GENERAL"/>
    <s v="24 - SANCHEZ RAMIREZ"/>
    <n v="15984"/>
    <n v="1502116"/>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UNGRÍA ESPINAL FRANCISCO, MUNICIPIO ARENOSO, PROVINCIA DUARTE."/>
    <s v="10 - FONDO GENERAL"/>
    <s v="06 - DUARTE"/>
    <n v="15673"/>
    <n v="159611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MANUEL ORTIZ PEÑA, MUNICIPIO SAN JOSÉ DE LAS MATAS, PROVINCIA SANTIAGO."/>
    <s v="10 - FONDO GENERAL"/>
    <s v="25 - SANTIAGO"/>
    <n v="15711"/>
    <n v="109141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ISABEL SEGURA DE APATANO , MUNICIPIO SANTO DOMINGO ESTE, PROVINCIA SANTO DOMINGO."/>
    <s v="10 - FONDO GENERAL"/>
    <s v="32 - SANTO DOMINGO"/>
    <n v="15847"/>
    <n v="5206819"/>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JUAN EMILIO BOSCH GAVIÑO, MUNICIPIO MONCIÓN, PROVINCIA SANTIAGO RODRIGUEZ."/>
    <s v="10 - FONDO GENERAL"/>
    <s v="26 - SANTIAGO RODRIGUEZ"/>
    <n v="15794"/>
    <n v="773859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SUDADERO, MUNICIPIO HATO MAYOR, PROVINCIA HATO MAYOR."/>
    <s v="10 - FONDO GENERAL"/>
    <s v="30 - HATO MAYOR"/>
    <n v="15587"/>
    <n v="4522306"/>
    <n v="3128663.97"/>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LAS CAÑITAS, MUNICIPIO SABANA DE LA MAR, PROVINCIA HATO MAYOR."/>
    <s v="10 - FONDO GENERAL"/>
    <s v="30 - HATO MAYOR"/>
    <n v="15588"/>
    <n v="4122537"/>
    <n v="2913071.3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MOGOLLÓN - AURA CADENA, MUNICIPIO SAN JUAN, PROVINCIA SAN JUAN."/>
    <s v="10 - FONDO GENERAL"/>
    <s v="22 - SAN JUAN"/>
    <n v="15426"/>
    <n v="407595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FRANCISCA BIENVENIDA LOZANO, MUNICIPIO PEPILLO SALCEDO, PROVINCIA MONTE CRISTI."/>
    <s v="10 - FONDO GENERAL"/>
    <s v="15 - MONTE CRISTI"/>
    <n v="15898"/>
    <n v="4062690"/>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HEROÍNA PERALTA TAVERAS, MUNICIPIO VILLA RIVA, PROVINCIA DUARTE."/>
    <s v="10 - FONDO GENERAL"/>
    <s v="06 - DUARTE"/>
    <n v="15674"/>
    <n v="1595760"/>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LUIS EMILIO PEÑA, MUNICIPIO BANÍ, PROVINCIA PERAVIA."/>
    <s v="10 - FONDO GENERAL"/>
    <s v="17 - PERAVIA"/>
    <n v="15475"/>
    <n v="9024052"/>
    <n v="98591.5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ERCEDES GÓMEZ, MUNICIPIO SANTO DOMINGO ESTE, PROVINCIA SANTO DOMINGO."/>
    <s v="10 - FONDO GENERAL"/>
    <s v="32 - SANTO DOMINGO"/>
    <n v="15848"/>
    <n v="1487662"/>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SALOMÉ UREÑA DE HENRÍQUEZ, MUNICIPIO TAMAYO, PROVINCIA BAORUCO."/>
    <s v="10 - FONDO GENERAL"/>
    <s v="03 - BAHORUCO"/>
    <n v="16054"/>
    <n v="9005866"/>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DIVINA PROVIDENCIA, MUNICIPIO CONSUELO, PROVINCIA SAN PEDRO DE MACORÍS."/>
    <s v="10 - FONDO GENERAL"/>
    <s v="23 - SAN PEDRO DE MACORIS"/>
    <n v="15589"/>
    <n v="1945401"/>
    <n v="6135876.120000000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L DURO, MUNICIPIO MONTE CRISTI, PROVINCIA MONTE CRISTI."/>
    <s v="10 - FONDO GENERAL"/>
    <s v="15 - MONTE CRISTI"/>
    <n v="15899"/>
    <n v="830598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NRIQUILLO, MUNICIPIO TAMAYO, PROVINCIA BAORUCO."/>
    <s v="10 - FONDO GENERAL"/>
    <s v="03 - BAHORUCO"/>
    <n v="16055"/>
    <n v="3140743"/>
    <n v="317890.46000000002"/>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JOSÉ DEL CARMEN RODRÍGUEZ MOREL, MUNICIPIO VILLA RIVA, PROVINCIA DUARTE."/>
    <s v="10 - FONDO GENERAL"/>
    <s v="06 - DUARTE"/>
    <n v="15675"/>
    <n v="1117032"/>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A SAONA, MUNICIPIO BANÍ, PROVINCIA PERAVIA."/>
    <s v="10 - FONDO GENERAL"/>
    <s v="17 - PERAVIA"/>
    <n v="15476"/>
    <n v="4750788"/>
    <n v="340543.2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OS CHARCOS, MUNICIPIO SAN JUAN, PROVINCIA SAN JUAN."/>
    <s v="10 - FONDO GENERAL"/>
    <s v="22 - SAN JUAN"/>
    <n v="15427"/>
    <n v="5076986"/>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ELADIO DE JESÚS MIRAMBEAUX JEREZ, MUNICIPIO COTUÍ, PROVINCIA SANCHEZ RAMIREZ."/>
    <s v="10 - FONDO GENERAL"/>
    <s v="24 - SANCHEZ RAMIREZ"/>
    <n v="15986"/>
    <n v="1060218"/>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ENECIA CEPEDA, MUNICIPIO SANTIAGO, PROVINCIA SANTIAGO."/>
    <s v="10 - FONDO GENERAL"/>
    <s v="25 - SANTIAGO"/>
    <n v="15713"/>
    <n v="1081736"/>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ICTORIANA SANCIÓN BECO, MUNICIPIO SANTO DOMINGO ESTE, PROVINCIA SANTO DOMINGO."/>
    <s v="10 - FONDO GENERAL"/>
    <s v="32 - SANTO DOMINGO"/>
    <n v="15849"/>
    <n v="12382793"/>
    <n v="0"/>
  </r>
  <r>
    <s v="2026"/>
    <x v="0"/>
    <x v="0"/>
    <x v="1"/>
    <x v="7"/>
    <s v="2 - Poder Ejecutivo"/>
    <s v="0206 - MINISTERIO DE EDUCACIÓN"/>
    <s v="0012 - DIRECCION DE INFRAESTRUCTURA ESCOLAR"/>
    <s v="4 - SERVICIOS SOCIALES"/>
    <s v="4.4 - Educación"/>
    <s v="4.4.01 - Educación inicial"/>
    <s v="2.7 - OBRAS"/>
    <s v="2.7.1 - OBRAS EN EDIFICACIONES"/>
    <s v="S"/>
    <s v="44 - CONSTRUCCIÓN  2 ESTANCIAS INFANTILES EN LA PROVINCIA DE BARAHONA (FASE 2)"/>
    <s v="10 - FONDO GENERAL"/>
    <s v="04 - BARAHONA"/>
    <n v="13444"/>
    <n v="18131803"/>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CLODOMIRO CHECO, MUNICIPIO SAN JOSÉ DE LAS MATAS, PROVINCIA SANTIAGO."/>
    <s v="10 - FONDO GENERAL"/>
    <s v="25 - SANTIAGO"/>
    <n v="15714"/>
    <n v="1579614"/>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LA RECTA DE SANITA, MUNICIPIO MONTE CRISTI, PROVINCIA MONTE CRISTI."/>
    <s v="10 - FONDO GENERAL"/>
    <s v="15 - MONTE CRISTI"/>
    <n v="15900"/>
    <n v="1198159"/>
    <n v="1452040.21"/>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COTILLO, MUNICIPIO SAN JUAN, PROVINCIA SAN JUAN."/>
    <s v="10 - FONDO GENERAL"/>
    <s v="22 - SAN JUAN"/>
    <n v="15428"/>
    <n v="1413658"/>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DRE CARMEN SALLES, MUNICIPIO CONSUELO, PROVINCIA SAN PEDRO DE MACORÍS."/>
    <s v="10 - FONDO GENERAL"/>
    <s v="23 - SAN PEDRO DE MACORIS"/>
    <n v="15590"/>
    <n v="7492175"/>
    <n v="3758827.66"/>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JOSÉ A. BLANDINO SOTO, MUNICIPIO BANÍ, PROVINCIA PERAVIA."/>
    <s v="10 - FONDO GENERAL"/>
    <s v="17 - PERAVIA"/>
    <n v="15477"/>
    <n v="6815664"/>
    <n v="4050915.59"/>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MIR, MUNICIPIO TAMAYO, PROVINCIA BAORUCO."/>
    <s v="10 - FONDO GENERAL"/>
    <s v="03 - BAHORUCO"/>
    <n v="16056"/>
    <n v="2779218"/>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ERCILIA PEPÍN ESTRELLA, MUNICIPIO VILLA RIVA, PROVINCIA DUARTE."/>
    <s v="10 - FONDO GENERAL"/>
    <s v="06 - DUARTE"/>
    <n v="15676"/>
    <n v="3401093"/>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MANUEL M. MORILLO SÁNCHEZ, MUNICIPIO COTUÍ, PROVINCIA SANCHEZ RAMIREZ."/>
    <s v="10 - FONDO GENERAL"/>
    <s v="24 - SANCHEZ RAMIREZ"/>
    <n v="15987"/>
    <n v="1514598"/>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REPÚBLICA DE NICARAGUA, MUNICIPIO SANTO DOMINGO ESTE, PROVINCIA SANTO DOMINGO."/>
    <s v="10 - FONDO GENERAL"/>
    <s v="32 - SANTO DOMINGO"/>
    <n v="15850"/>
    <n v="2476559"/>
    <n v="0"/>
  </r>
  <r>
    <s v="2026"/>
    <x v="0"/>
    <x v="0"/>
    <x v="1"/>
    <x v="7"/>
    <s v="2 - Poder Ejecutivo"/>
    <s v="0206 - MINISTERIO DE EDUCACIÓN"/>
    <s v="0012 - DIRECCION DE INFRAESTRUCTURA ESCOLAR"/>
    <s v="4 - SERVICIOS SOCIALES"/>
    <s v="4.4 - Educación"/>
    <s v="4.4.01 - Educación inicial"/>
    <s v="2.7 - OBRAS"/>
    <s v="2.7.1 - OBRAS EN EDIFICACIONES"/>
    <s v="S"/>
    <s v="45 - CONSTRUCCIÓN DE 2 ESTANCIAS INFANTILES EN LA PROVINCIA AZUA (FASE 2)"/>
    <s v="10 - FONDO GENERAL"/>
    <s v="02 - AZUA"/>
    <n v="13445"/>
    <n v="1824625"/>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ACAONA, MUNICIPIO VILLA JARAGUA, PROVINCIA BAORUCO."/>
    <s v="10 - FONDO GENERAL"/>
    <s v="03 - BAHORUCO"/>
    <n v="16057"/>
    <n v="7245649"/>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TONIO PAREDES MENA, MUNICIPIO CONSUELO, PROVINCIA SAN PEDRO DE MACORÍS."/>
    <s v="10 - FONDO GENERAL"/>
    <s v="23 - SAN PEDRO DE MACORIS"/>
    <n v="15591"/>
    <n v="12473591"/>
    <n v="3817631.8699999996"/>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ATIVO, MUNICIPIO SAN JUAN, PROVINCIA SAN JUAN."/>
    <s v="10 - FONDO GENERAL"/>
    <s v="22 - SAN JUAN"/>
    <n v="15429"/>
    <n v="5068647"/>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ENTRO POBLADO, MUNICIPIO LAS MATAS DE SANTA CRUZ, PROVINCIA MONTE CRISTI."/>
    <s v="10 - FONDO GENERAL"/>
    <s v="15 - MONTE CRISTI"/>
    <n v="15901"/>
    <n v="5453083"/>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GALEÓN, MUNICIPIO BANÍ, PROVINCIA PERAVIA."/>
    <s v="10 - FONDO GENERAL"/>
    <s v="17 - PERAVIA"/>
    <n v="15478"/>
    <n v="12357301"/>
    <n v="6231577.7999999998"/>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JOSÉ DE JESÚS GERMOSO VÁSQUEZ, MUNICIPIO SANTIAGO, PROVINCIA SANTIAGO."/>
    <s v="10 - FONDO GENERAL"/>
    <s v="25 - SANTIAGO"/>
    <n v="15715"/>
    <n v="1735238"/>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MARÍA ALTAGRACIA PAULA, MUNICIPIO SAN FRANCISCO DE MACORÍS, PROVINCIA DUARTE."/>
    <s v="10 - FONDO GENERAL"/>
    <s v="06 - DUARTE"/>
    <n v="15677"/>
    <n v="2413072"/>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BEATRIZ AMARANTE ROBLE, MUNICIPIO COTUÍ, PROVINCIA SANCHEZ RAMIREZ."/>
    <s v="10 - FONDO GENERAL"/>
    <s v="24 - SANCHEZ RAMIREZ"/>
    <n v="15988"/>
    <n v="107294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NILDA CELESTE NOVA, MUNICIPIO SANTO DOMINGO ESTE, PROVINCIA SANTO DOMINGO."/>
    <s v="10 - FONDO GENERAL"/>
    <s v="32 - SANTO DOMINGO"/>
    <n v="15851"/>
    <n v="520681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ANA EMILIA ABIGAIL MEJÍA, MUNICIPIO SAN FRANCISCO DE MACORÍS, PROVINCIA DUARTE."/>
    <s v="10 - FONDO GENERAL"/>
    <s v="06 - DUARTE"/>
    <n v="15678"/>
    <n v="1559024"/>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BATEY WALTERIO , MUNICIPIO MONTE CRISTI, PROVINCIA MONTE CRISTI."/>
    <s v="10 - FONDO GENERAL"/>
    <s v="15 - MONTE CRISTI"/>
    <n v="15902"/>
    <n v="4062690"/>
    <n v="202746.07"/>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A MESETA, MUNICIPIO SAN JUAN, PROVINCIA SAN JUAN."/>
    <s v="10 - FONDO GENERAL"/>
    <s v="22 - SAN JUAN"/>
    <n v="15430"/>
    <n v="1413658"/>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IC. HOMERO TRINIDAD VÓLQUEZ, MUNICIPIO JIMANÍ, PROVINCIA INDEPENDENCIA."/>
    <s v="10 - FONDO GENERAL"/>
    <s v="10 - INDEPENDENCIA"/>
    <n v="16058"/>
    <n v="2829816"/>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UCIANO DÍAZ, MUNICIPIO SANTIAGO, PROVINCIA SANTIAGO."/>
    <s v="10 - FONDO GENERAL"/>
    <s v="25 - SANTIAGO"/>
    <n v="15716"/>
    <n v="1735238"/>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MATÍAS RAMÓN MELLA, MUNICIPIO SANTO DOMINGO ESTE, PROVINCIA SANTO DOMINGO."/>
    <s v="10 - FONDO GENERAL"/>
    <s v="32 - SANTO DOMINGO"/>
    <n v="15852"/>
    <n v="1528554"/>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NARCISO ALBERTI, MUNICIPIO CEVICOS, PROVINCIA SANCHEZ RAMIREZ."/>
    <s v="10 - FONDO GENERAL"/>
    <s v="24 - SANCHEZ RAMIREZ"/>
    <n v="15989"/>
    <n v="1514598"/>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BANA CHIQUITA, MUNICIPIO BANÍ, PROVINCIA PERAVIA."/>
    <s v="10 - FONDO GENERAL"/>
    <s v="17 - PERAVIA"/>
    <n v="15479"/>
    <n v="1142726"/>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NTA MARGARITA DE YOUVILLE, MUNICIPIO CONSUELO, PROVINCIA SAN PEDRO DE MACORÍS."/>
    <s v="10 - FONDO GENERAL"/>
    <s v="23 - SAN PEDRO DE MACORIS"/>
    <n v="15592"/>
    <n v="4845910"/>
    <n v="0"/>
  </r>
  <r>
    <s v="2026"/>
    <x v="0"/>
    <x v="0"/>
    <x v="1"/>
    <x v="7"/>
    <s v="2 - Poder Ejecutivo"/>
    <s v="0206 - MINISTERIO DE EDUCACIÓN"/>
    <s v="0012 - DIRECCION DE INFRAESTRUCTURA ESCOLAR"/>
    <s v="4 - SERVICIOS SOCIALES"/>
    <s v="4.4 - Educación"/>
    <s v="4.4.01 - Educación inicial"/>
    <s v="2.7 - OBRAS"/>
    <s v="2.7.1 - OBRAS EN EDIFICACIONES"/>
    <s v="S"/>
    <s v="47 - CONSTRUCCIÓN  DE 2 ESTANCIAS INFANTILES EN LA PROVINCIA DE VALVERDE (FASE 2)"/>
    <s v="10 - FONDO GENERAL"/>
    <s v="27 - VALVERDE"/>
    <n v="13447"/>
    <n v="191331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BATEY DON JUAN, MUNICIPIO CONSUELO, PROVINCIA SAN PEDRO DE MACORÍS."/>
    <s v="10 - FONDO GENERAL"/>
    <s v="23 - SAN PEDRO DE MACORIS"/>
    <n v="15593"/>
    <n v="2488475"/>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DON JUAN, MUNICIPIO SAN JOSÉ DE LAS MATAS, PROVINCIA SANTIAGO."/>
    <s v="10 - FONDO GENERAL"/>
    <s v="25 - SANTIAGO"/>
    <n v="15717"/>
    <n v="1546967"/>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EL DESPERTAR, MUNICIPIO SANTO DOMINGO ESTE, PROVINCIA SANTO DOMINGO."/>
    <s v="10 - FONDO GENERAL"/>
    <s v="32 - SANTO DOMINGO"/>
    <n v="15853"/>
    <n v="5699789"/>
    <n v="3064789.09"/>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ISMAEL ZAPATA NIVAR, MUNICIPIO BANÍ, PROVINCIA PERAVIA."/>
    <s v="10 - FONDO GENERAL"/>
    <s v="17 - PERAVIA"/>
    <n v="15480"/>
    <n v="1511718"/>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SÁNCHEZ RAMÍREZ, MUNICIPIO COTUÍ, PROVINCIA SANCHEZ RAMIREZ."/>
    <s v="10 - FONDO GENERAL"/>
    <s v="24 - SANCHEZ RAMIREZ"/>
    <n v="15990"/>
    <n v="1502116"/>
    <n v="1671958.77"/>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ADRE LUIS D` YANGUELA, MUNICIPIO SAN FRANCISCO DE MACORÍS, PROVINCIA DUARTE."/>
    <s v="10 - FONDO GENERAL"/>
    <s v="06 - DUARTE"/>
    <n v="15679"/>
    <n v="1559024"/>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JULIÁN FERRERAS FLORIÁN, MUNICIPIO LA DESCUBIERTA, PROVINCIA INDEPENDENCIA."/>
    <s v="10 - FONDO GENERAL"/>
    <s v="10 - INDEPENDENCIA"/>
    <n v="16059"/>
    <n v="23693954"/>
    <n v="5776514.5999999996"/>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ROSA MARÍA MORA TAVERAS, MUNICIPIO SAN JUAN, PROVINCIA SAN JUAN."/>
    <s v="10 - FONDO GENERAL"/>
    <s v="22 - SAN JUAN"/>
    <n v="15431"/>
    <n v="1413658"/>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ROSA EMILIA RODRÍGUEZ CRUZ, MUNICIPIO GUAYUBÍN, PROVINCIA MONTE CRISTI."/>
    <s v="10 - FONDO GENERAL"/>
    <s v="15 - MONTE CRISTI"/>
    <n v="15903"/>
    <n v="4062690"/>
    <n v="4537848.3499999996"/>
  </r>
  <r>
    <s v="2026"/>
    <x v="0"/>
    <x v="0"/>
    <x v="1"/>
    <x v="7"/>
    <s v="2 - Poder Ejecutivo"/>
    <s v="0206 - MINISTERIO DE EDUCACIÓN"/>
    <s v="0012 - DIRECCION DE INFRAESTRUCTURA ESCOLAR"/>
    <s v="4 - SERVICIOS SOCIALES"/>
    <s v="4.4 - Educación"/>
    <s v="4.4.01 - Educación inicial"/>
    <s v="2.7 - OBRAS"/>
    <s v="2.7.1 - OBRAS EN EDIFICACIONES"/>
    <s v="S"/>
    <s v="49 - AMPLIACIÓN DE PLANTELES EDUCATIVOS EN LA PROVINCIA DE MONTE CRISTI (FASE 3)"/>
    <s v="10 - FONDO GENERAL"/>
    <s v="15 - MONTE CRISTI"/>
    <n v="13570"/>
    <n v="6296723"/>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AURORA TAVAREZ BELLIARD, MUNICIPIO GUAYUBÍN, PROVINCIA MONTE CRISTI."/>
    <s v="10 - FONDO GENERAL"/>
    <s v="15 - MONTE CRISTI"/>
    <n v="15904"/>
    <n v="1094942"/>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BATEY EUKARDUNA, MUNICIPIO CONSUELO, PROVINCIA SAN PEDRO DE MACORÍS."/>
    <s v="10 - FONDO GENERAL"/>
    <s v="23 - SAN PEDRO DE MACORIS"/>
    <n v="15594"/>
    <n v="1849743"/>
    <n v="1867075.869999999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CARLOS MARÍA DOMÍNGUEZ, MUNICIPIO SANTIAGO, PROVINCIA SANTIAGO."/>
    <s v="10 - FONDO GENERAL"/>
    <s v="25 - SANTIAGO"/>
    <n v="15718"/>
    <n v="1731192"/>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HILARIO PUELLO BATISTA, MUNICIPIO SAN JUAN, PROVINCIA SAN JUAN."/>
    <s v="10 - FONDO GENERAL"/>
    <s v="22 - SAN JUAN"/>
    <n v="15432"/>
    <n v="7591797"/>
    <n v="5250908.18"/>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JOSEFA MEDINA, MUNICIPIO POSTRER RÍO, PROVINCIA INDEPENDENCIA."/>
    <s v="10 - FONDO GENERAL"/>
    <s v="10 - INDEPENDENCIA"/>
    <n v="16060"/>
    <n v="1446529"/>
    <n v="1768452.86"/>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LOS YAGUARIZOS, MUNICIPIO BANÍ, PROVINCIA PERAVIA."/>
    <s v="10 - FONDO GENERAL"/>
    <s v="17 - PERAVIA"/>
    <n v="15481"/>
    <n v="1548690"/>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MANOLO VÁSQUEZ, MUNICIPIO CEVICOS, PROVINCIA SANCHEZ RAMIREZ."/>
    <s v="10 - FONDO GENERAL"/>
    <s v="24 - SANCHEZ RAMIREZ"/>
    <n v="15991"/>
    <n v="2521954"/>
    <n v="772148.6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PATRIA MELLA, MUNICIPIO SANTO DOMINGO ESTE, PROVINCIA SANTO DOMINGO."/>
    <s v="10 - FONDO GENERAL"/>
    <s v="32 - SANTO DOMINGO"/>
    <n v="15854"/>
    <n v="5699789"/>
    <n v="3064789.0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SALOMÉ UREÑA, MUNICIPIO SAN FRANCISCO DE MACORÍS, PROVINCIA DUARTE."/>
    <s v="10 - FONDO GENERAL"/>
    <s v="06 - DUARTE"/>
    <n v="15680"/>
    <n v="1559024"/>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BATEY CACHENA, MUNICIPIO CONSUELO, PROVINCIA SAN PEDRO DE MACORÍS."/>
    <s v="10 - FONDO GENERAL"/>
    <s v="23 - SAN PEDRO DE MACORIS"/>
    <n v="15595"/>
    <n v="5023007"/>
    <n v="5008185.189999999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CONCEPCIÓN BONA, MUNICIPIO BANÍ, PROVINCIA PERAVIA."/>
    <s v="10 - FONDO GENERAL"/>
    <s v="17 - PERAVIA"/>
    <n v="15482"/>
    <n v="416411"/>
    <n v="2218513.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DIONISIO VILLAR ESTÉVEZ, MUNICIPIO CEVICOS, PROVINCIA SANCHEZ RAMIREZ."/>
    <s v="10 - FONDO GENERAL"/>
    <s v="24 - SANCHEZ RAMIREZ"/>
    <n v="15992"/>
    <n v="1477611"/>
    <n v="524928.7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FIDELINA MEDRANO, MUNICIPIO JIMANÍ, PROVINCIA INDEPENDENCIA."/>
    <s v="10 - FONDO GENERAL"/>
    <s v="10 - INDEPENDENCIA"/>
    <n v="16061"/>
    <n v="4164146"/>
    <n v="1584741.89"/>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LA GUAJACA, MUNICIPIO GUAYUBÍN, PROVINCIA MONTE CRISTI."/>
    <s v="10 - FONDO GENERAL"/>
    <s v="15 - MONTE CRISTI"/>
    <n v="15905"/>
    <n v="1720107"/>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PROF. JUANA MARÍA VARGAS, MUNICIPIO SAN JUAN, PROVINCIA SAN JUAN."/>
    <s v="10 - FONDO GENERAL"/>
    <s v="22 - SAN JUAN"/>
    <n v="15433"/>
    <n v="12655186"/>
    <n v="8868928.5500000007"/>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AFAEL EDUARDO VALERIO REYES, MUNICIPIO SAN FRANCISCO DE MACORÍS, PROVINCIA DUARTE."/>
    <s v="10 - FONDO GENERAL"/>
    <s v="06 - DUARTE"/>
    <n v="15681"/>
    <n v="1072941"/>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EPÚBLICA DE PANAMÁ, MUNICIPIO SANTO DOMINGO ESTE, PROVINCIA SANTO DOMINGO."/>
    <s v="10 - FONDO GENERAL"/>
    <s v="32 - SANTO DOMINGO"/>
    <n v="15855"/>
    <n v="9137263"/>
    <n v="6416327.1900000004"/>
  </r>
  <r>
    <s v="2026"/>
    <x v="0"/>
    <x v="0"/>
    <x v="1"/>
    <x v="7"/>
    <s v="2 - Poder Ejecutivo"/>
    <s v="0206 - MINISTERIO DE EDUCACIÓN"/>
    <s v="0012 - DIRECCION DE INFRAESTRUCTURA ESCOLAR"/>
    <s v="4 - SERVICIOS SOCIALES"/>
    <s v="4.4 - Educación"/>
    <s v="4.4.01 - Educación inicial"/>
    <s v="2.7 - OBRAS"/>
    <s v="2.7.1 - OBRAS EN EDIFICACIONES"/>
    <s v="S"/>
    <s v="50 - CONSTRUCCIÓN  DE 2 ESTANCIAS INFATILES EN LA PROVINCIA DE PERAVIA (FASE 2)"/>
    <s v="10 - FONDO GENERAL"/>
    <s v="17 - PERAVIA"/>
    <n v="13450"/>
    <n v="10226229"/>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CORNELIA FLORIÁN SANTANA, MUNICIPIO JIMANÍ, PROVINCIA INDEPENDENCIA."/>
    <s v="10 - FONDO GENERAL"/>
    <s v="10 - INDEPENDENCIA"/>
    <n v="16062"/>
    <n v="4982491"/>
    <n v="1089109.889999999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ANUEL AURELIO TAVAREZ JUSTO (MANOLO), MUNICIPIO SAN FRANCISCO DE MACORÍS, PROVINCIA DUARTE."/>
    <s v="10 - FONDO GENERAL"/>
    <s v="06 - DUARTE"/>
    <n v="15682"/>
    <n v="1514599"/>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ILAGROS RODRÍGUEZ SÁNCHEZ, MUNICIPIO JUAN DE HERRERA, PROVINCIA SAN JUAN."/>
    <s v="10 - FONDO GENERAL"/>
    <s v="22 - SAN JUAN"/>
    <n v="15434"/>
    <n v="1076708"/>
    <n v="2954243.0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ANTONIO BOBEA, MUNICIPIO BONAO, PROVINCIA MONSEÑOR NOUEL."/>
    <s v="10 - FONDO GENERAL"/>
    <s v="28 - MONSENOR NOUEL"/>
    <n v="15993"/>
    <n v="2521954"/>
    <n v="2999386.58"/>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DOMÍNGUEZ GARABITOS, MUNICIPIO CAMBITA GARABITOS, PROVINCIA SAN CRISTÓBAL."/>
    <s v="10 - FONDO GENERAL"/>
    <s v="21 - SAN CRISTOBAL"/>
    <n v="15504"/>
    <n v="2503797"/>
    <n v="48864"/>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MAHAMU, MUNICIPIO SANTIAGO, PROVINCIA SANTIAGO."/>
    <s v="10 - FONDO GENERAL"/>
    <s v="25 - SANTIAGO"/>
    <n v="15720"/>
    <n v="1066299"/>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REPÚBLICA DE BELICE, MUNICIPIO SANTO DOMINGO ESTE, PROVINCIA SANTO DOMINGO."/>
    <s v="10 - FONDO GENERAL"/>
    <s v="32 - SANTO DOMINGO"/>
    <n v="15856"/>
    <n v="2891377"/>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SOR MARILENE COLE, MUNICIPIO CONSUELO, PROVINCIA SAN PEDRO DE MACORÍS."/>
    <s v="10 - FONDO GENERAL"/>
    <s v="23 - SAN PEDRO DE MACORIS"/>
    <n v="15596"/>
    <n v="3662761"/>
    <n v="3449564.1900000004"/>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BATEY PALOMA, MUNICIPIO LOS LLANOS, PROVINCIA SAN PEDRO DE MACORÍS."/>
    <s v="10 - FONDO GENERAL"/>
    <s v="23 - SAN PEDRO DE MACORIS"/>
    <n v="15597"/>
    <n v="2429113"/>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EL PROYECTO AGRARIO, MUNICIPIO GUAYUBÍN, PROVINCIA MONTE CRISTI."/>
    <s v="10 - FONDO GENERAL"/>
    <s v="15 - MONTE CRISTI"/>
    <n v="15907"/>
    <n v="5415294"/>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JUAN SÁNCHEZ RAMÍREZ - RINCÓN DE LOS GENAO, MUNICIPIO LAS GUÁRANAS, PROVINCIA DUARTE."/>
    <s v="10 - FONDO GENERAL"/>
    <s v="06 - DUARTE"/>
    <n v="15683"/>
    <n v="151459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GRÚA, MUNICIPIO SANTO DOMINGO ESTE, PROVINCIA SANTO DOMINGO."/>
    <s v="10 - FONDO GENERAL"/>
    <s v="32 - SANTO DOMINGO"/>
    <n v="15857"/>
    <n v="126720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SOLEDAD, MUNICIPIO LA MATA, PROVINCIA SANCHEZ RAMIREZ."/>
    <s v="10 - FONDO GENERAL"/>
    <s v="24 - SANCHEZ RAMIREZ"/>
    <n v="15994"/>
    <n v="1514598"/>
    <n v="1183160.4099999999"/>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MARÍA TRINIDAD SÁNCHEZ, MUNICIPIO CAMBITA GARABITOS, PROVINCIA SAN CRISTÓBAL."/>
    <s v="10 - FONDO GENERAL"/>
    <s v="21 - SAN CRISTOBAL"/>
    <n v="15505"/>
    <n v="7519123"/>
    <n v="5772311.2800000003"/>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ROF. JOSÉ DEL CARMEN MEDINA RIVAS, MUNICIPIO POSTRER RÍO, PROVINCIA INDEPENDENCIA."/>
    <s v="10 - FONDO GENERAL"/>
    <s v="10 - INDEPENDENCIA"/>
    <n v="16063"/>
    <n v="2829816"/>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UNTA CAÑA, MUNICIPIO SAN JUAN, PROVINCIA SAN JUAN."/>
    <s v="10 - FONDO GENERAL"/>
    <s v="22 - SAN JUAN"/>
    <n v="15435"/>
    <n v="1076708"/>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ROSA LEOCADIA PICHARDO - BEJUCAL, MUNICIPIO JÁNICO, PROVINCIA SANTIAGO."/>
    <s v="10 - FONDO GENERAL"/>
    <s v="25 - SANTIAGO"/>
    <n v="15721"/>
    <n v="1909822"/>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ARROYO TORO ARRIBA, MUNICIPIO BONAO, PROVINCIA MONSEÑOR NOUEL."/>
    <s v="10 - FONDO GENERAL"/>
    <s v="28 - MONSENOR NOUEL"/>
    <n v="15995"/>
    <n v="1109666"/>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ARMELA BELLIARD, MUNICIPIO GUAYUBÍN, PROVINCIA MONTE CRISTI."/>
    <s v="10 - FONDO GENERAL"/>
    <s v="15 - MONTE CRISTI"/>
    <n v="15908"/>
    <n v="1516282"/>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ENTRO SALESIANO MONS. JUAN FÉLIX PEPÉN, MUNICIPIO SANTO DOMINGO ESTE, PROVINCIA SANTO DOMINGO."/>
    <s v="10 - FONDO GENERAL"/>
    <s v="32 - SANTO DOMINGO"/>
    <n v="15858"/>
    <n v="2891377"/>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HERMANAS MIRABAL, MUNICIPIO CAMBITA GARABITOS, PROVINCIA SAN CRISTÓBAL."/>
    <s v="10 - FONDO GENERAL"/>
    <s v="21 - SAN CRISTOBAL"/>
    <n v="15506"/>
    <n v="1503825"/>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EUGENIA HERNÁNDEZ, MUNICIPIO SANTIAGO, PROVINCIA SANTIAGO."/>
    <s v="10 - FONDO GENERAL"/>
    <s v="25 - SANTIAGO"/>
    <n v="15722"/>
    <n v="1725462"/>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NICOLÁSA BILLINI, MUNICIPIO LOS LLANOS, PROVINCIA SAN PEDRO DE MACORÍS."/>
    <s v="10 - FONDO GENERAL"/>
    <s v="23 - SAN PEDRO DE MACORIS"/>
    <n v="15598"/>
    <n v="4787992"/>
    <n v="479243.37"/>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DOMINICANA ALTAGRACIA MOQUETE SUAREZ, MUNICIPIO MELLA, PROVINCIA INDEPENDENCIA."/>
    <s v="10 - FONDO GENERAL"/>
    <s v="10 - INDEPENDENCIA"/>
    <n v="16064"/>
    <n v="1780595"/>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HÉCTOR BIENVENIDO GARCÍA LÓPEZ, MUNICIPIO SAN JUAN, PROVINCIA SAN JUAN."/>
    <s v="10 - FONDO GENERAL"/>
    <s v="22 - SAN JUAN"/>
    <n v="15436"/>
    <n v="7599928"/>
    <n v="4449964.3899999997"/>
  </r>
  <r>
    <s v="2026"/>
    <x v="0"/>
    <x v="0"/>
    <x v="1"/>
    <x v="7"/>
    <s v="2 - Poder Ejecutivo"/>
    <s v="0206 - MINISTERIO DE EDUCACIÓN"/>
    <s v="0012 - DIRECCION DE INFRAESTRUCTURA ESCOLAR"/>
    <s v="4 - SERVICIOS SOCIALES"/>
    <s v="4.4 - Educación"/>
    <s v="4.4.01 - Educación inicial"/>
    <s v="2.7 - OBRAS"/>
    <s v="2.7.1 - OBRAS EN EDIFICACIONES"/>
    <s v="S"/>
    <s v="53 - CONSTRUCCIÓN  DE 1 ESTANCIA INFANTIL EN LA PROVINCIA HERMANAS MIRABAL (FASE 2)"/>
    <s v="10 - FONDO GENERAL"/>
    <s v="19 - HERMANAS MIRABAL"/>
    <n v="13456"/>
    <n v="20194412"/>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EDALIO BÁEZ MERÁN, MUNICIPIO SAN JUAN, PROVINCIA SAN JUAN."/>
    <s v="10 - FONDO GENERAL"/>
    <s v="22 - SAN JUAN"/>
    <n v="15437"/>
    <n v="1543101"/>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HOGAR DOÑA CHUCHA, MUNICIPIO SAN CRISTÓBAL, PROVINCIA SAN CRISTÓBAL."/>
    <s v="10 - FONDO GENERAL"/>
    <s v="21 - SAN CRISTOBAL"/>
    <n v="15507"/>
    <n v="2494718"/>
    <n v="48864"/>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GINA, MUNICIPIO LOS LLANOS, PROVINCIA SAN PEDRO DE MACORÍS."/>
    <s v="10 - FONDO GENERAL"/>
    <s v="23 - SAN PEDRO DE MACORIS"/>
    <n v="15599"/>
    <n v="5437376"/>
    <n v="3113609.4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INMACULADA - FE Y ALEGRÍA, MUNICIPIO SANTO DOMINGO ESTE, PROVINCIA SANTO DOMINGO."/>
    <s v="10 - FONDO GENERAL"/>
    <s v="32 - SANTO DOMINGO"/>
    <n v="15859"/>
    <n v="2470836"/>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ANOLO PERDOMO, MUNICIPIO DUVERGÉ, PROVINCIA INDEPENDENCIA."/>
    <s v="10 - FONDO GENERAL"/>
    <s v="10 - INDEPENDENCIA"/>
    <n v="16065"/>
    <n v="7474123"/>
    <n v="1644330.8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IGUEL RODOLFO RODRÍGUEZ, MUNICIPIO SAN JOSÉ DE LAS MATAS, PROVINCIA SANTIAGO."/>
    <s v="10 - FONDO GENERAL"/>
    <s v="25 - SANTIAGO"/>
    <n v="15723"/>
    <n v="1909822"/>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REVERENDO ERNESTO ROQUE FRÍAS, MUNICIPIO MAIMÓN, PROVINCIA MONSEÑOR NOUEL."/>
    <s v="10 - FONDO GENERAL"/>
    <s v="28 - MONSENOR NOUEL"/>
    <n v="15996"/>
    <n v="2438083"/>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SANTA CRUZ, MUNICIPIO LAS MATAS DE SANTA CRUZ, PROVINCIA MONTE CRISTI."/>
    <s v="10 - FONDO GENERAL"/>
    <s v="15 - MONTE CRISTI"/>
    <n v="15909"/>
    <n v="4850943"/>
    <n v="1433019.9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AGUA DE LUIS, MUNICIPIO GUAYUBÍN, PROVINCIA MONTE CRISTI."/>
    <s v="10 - FONDO GENERAL"/>
    <s v="15 - MONTE CRISTI"/>
    <n v="15910"/>
    <n v="4850943"/>
    <n v="1087783.3700000001"/>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ARMEN QUIDIELLO DE BOSCH, MUNICIPIO SANTO DOMINGO ESTE, PROVINCIA SANTO DOMINGO."/>
    <s v="10 - FONDO GENERAL"/>
    <s v="32 - SANTO DOMINGO"/>
    <n v="15860"/>
    <n v="1235038"/>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LUB ROTARIO MAGUANA, MUNICIPIO SAN JUAN, PROVINCIA SAN JUAN."/>
    <s v="10 - FONDO GENERAL"/>
    <s v="22 - SAN JUAN"/>
    <n v="15438"/>
    <n v="1543101"/>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DURGES MARÍA VARGAS VARGAS, MUNICIPIO SAN FRANCISCO DE MACORÍS, PROVINCIA DUARTE."/>
    <s v="10 - FONDO GENERAL"/>
    <s v="06 - DUARTE"/>
    <n v="15686"/>
    <n v="1516038"/>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MMANUEL, MUNICIPIO SAN CRISTÓBAL, PROVINCIA SAN CRISTÓBAL."/>
    <s v="10 - FONDO GENERAL"/>
    <s v="21 - SAN CRISTOBAL"/>
    <n v="15508"/>
    <n v="10676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UGENIO MARÍA DE HOSTOS, MUNICIPIO MAIMÓN, PROVINCIA MONSEÑOR NOUEL."/>
    <s v="10 - FONDO GENERAL"/>
    <s v="28 - MONSENOR NOUEL"/>
    <n v="15997"/>
    <n v="1519811"/>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ILOMENA PÉREZ Y PÉREZ, MUNICIPIO MELLA, PROVINCIA INDEPENDENCIA."/>
    <s v="10 - FONDO GENERAL"/>
    <s v="10 - INDEPENDENCIA"/>
    <n v="16066"/>
    <n v="1512666"/>
    <n v="2745806.3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RANCISCO PRUDENCIO PARRA, MUNICIPIO SANTIAGO, PROVINCIA SANTIAGO."/>
    <s v="10 - FONDO GENERAL"/>
    <s v="25 - SANTIAGO"/>
    <n v="15724"/>
    <n v="203543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VIRGEN DE LA CARIDAD DEL COBRE, MUNICIPIO QUISQUEYA, PROVINCIA SAN PEDRO DE MACORÍS."/>
    <s v="10 - FONDO GENERAL"/>
    <s v="23 - SAN PEDRO DE MACORIS"/>
    <n v="15600"/>
    <n v="5437377"/>
    <n v="3182676.87"/>
  </r>
  <r>
    <s v="2026"/>
    <x v="0"/>
    <x v="0"/>
    <x v="1"/>
    <x v="7"/>
    <s v="2 - Poder Ejecutivo"/>
    <s v="0206 - MINISTERIO DE EDUCACIÓN"/>
    <s v="0012 - DIRECCION DE INFRAESTRUCTURA ESCOLAR"/>
    <s v="4 - SERVICIOS SOCIALES"/>
    <s v="4.4 - Educación"/>
    <s v="4.4.01 - Educación inicial"/>
    <s v="2.7 - OBRAS"/>
    <s v="2.7.1 - OBRAS EN EDIFICACIONES"/>
    <s v="S"/>
    <s v="55 - CONSTRUCCIÓN  DE 1 ESTANCIA INFANTIL EN LA PROVINCIA DE EL SEIBO (FASE 2)"/>
    <s v="10 - FONDO GENERAL"/>
    <s v="08 - EL SEIBO"/>
    <n v="13458"/>
    <n v="1310000"/>
    <n v="10735227.99"/>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24 DE ABRIL, MUNICIPIO SANTO DOMINGO ESTE, PROVINCIA SANTO DOMINGO."/>
    <s v="10 - FONDO GENERAL"/>
    <s v="32 - SANTO DOMINGO"/>
    <n v="15861"/>
    <n v="123503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NRIQUE DURÁN BERROA, MUNICIPIO SAN CRISTÓBAL, PROVINCIA SAN CRISTÓBAL."/>
    <s v="10 - FONDO GENERAL"/>
    <s v="21 - SAN CRISTOBAL"/>
    <n v="15509"/>
    <n v="1461985"/>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UGENIO MARÍA DE HOSTOS, MUNICIPIO QUISQUEYA, PROVINCIA SAN PEDRO DE MACORÍS."/>
    <s v="10 - FONDO GENERAL"/>
    <s v="23 - SAN PEDRO DE MACORIS"/>
    <n v="15601"/>
    <n v="12383198"/>
    <n v="5133755.84"/>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GASTÓN FERNANDO DELIGNE, MUNICIPIO SAN FRANCISCO DE MACORÍS, PROVINCIA DUARTE."/>
    <s v="10 - FONDO GENERAL"/>
    <s v="06 - DUARTE"/>
    <n v="15687"/>
    <n v="151603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HATICO DEL GUANAL, MUNICIPIO SAN JUAN, PROVINCIA SAN JUAN."/>
    <s v="10 - FONDO GENERAL"/>
    <s v="22 - SAN JUAN"/>
    <n v="15439"/>
    <n v="1075882"/>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JUAN PABLO DUARTE, MUNICIPIO PIEDRA BLANCA, PROVINCIA MONSEÑOR NOUEL."/>
    <s v="10 - FONDO GENERAL"/>
    <s v="28 - MONSENOR NOUEL"/>
    <n v="15998"/>
    <n v="1519811"/>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LAS MERCEDES, MUNICIPIO DUVERGÉ, PROVINCIA INDEPENDENCIA."/>
    <s v="10 - FONDO GENERAL"/>
    <s v="10 - INDEPENDENCIA"/>
    <n v="16067"/>
    <n v="4928521"/>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MARÍA TRINIDAD SÁNCHEZ, MUNICIPIO GUAYUBIN, PROVINCIA MONTE CRISTI."/>
    <s v="10 - FONDO GENERAL"/>
    <s v="15 - MONTE CRISTI"/>
    <n v="15911"/>
    <n v="3509288"/>
    <n v="1106021.3700000001"/>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REVERENDO DIÓGENES HERNÁNDEZ, MUNICIPIO SANTIAGO, PROVINCIA SANTIAGO."/>
    <s v="10 - FONDO GENERAL"/>
    <s v="25 - SANTIAGO"/>
    <n v="15725"/>
    <n v="1205250"/>
    <n v="0"/>
  </r>
  <r>
    <s v="2026"/>
    <x v="0"/>
    <x v="0"/>
    <x v="1"/>
    <x v="7"/>
    <s v="2 - Poder Ejecutivo"/>
    <s v="0206 - MINISTERIO DE EDUCACIÓN"/>
    <s v="0012 - DIRECCION DE INFRAESTRUCTURA ESCOLAR"/>
    <s v="4 - SERVICIOS SOCIALES"/>
    <s v="4.4 - Educación"/>
    <s v="4.4.01 - Educación inicial"/>
    <s v="2.7 - OBRAS"/>
    <s v="2.7.1 - OBRAS EN EDIFICACIONES"/>
    <s v="S"/>
    <s v="56 - CONSTRUCCIÓN DE 1 ESTANCIA INFANTIL EN LA PROVINCIA DE DAJABON (FASE 2)"/>
    <s v="10 - FONDO GENERAL"/>
    <s v="05 - DAJABON"/>
    <n v="13459"/>
    <n v="10259585"/>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ELVIRA RAMÍREZ CIPRIÁN, MUNICIPIO SAN CRISTÓBAL, PROVINCIA SAN CRISTÓBAL."/>
    <s v="10 - FONDO GENERAL"/>
    <s v="21 - SAN CRISTOBAL"/>
    <n v="15510"/>
    <n v="12640948"/>
    <n v="5830720.58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FRAY ANTÓN DE MONTESINOS, MUNICIPIO QUISQUEYA, PROVINCIA SAN PEDRO DE MACORÍS."/>
    <s v="10 - FONDO GENERAL"/>
    <s v="23 - SAN PEDRO DE MACORIS"/>
    <n v="15602"/>
    <n v="13109885"/>
    <n v="7093525.62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OSÉ CASTILLO REYES, MUNICIPIO SAN FRANCISCO DE MACORÍS, PROVINCIA DUARTE."/>
    <s v="10 - FONDO GENERAL"/>
    <s v="06 - DUARTE"/>
    <n v="15688"/>
    <n v="522249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UAN BAUTISTA RODRÍGUEZ, MUNICIPIO MAIMÓN, PROVINCIA MONSEÑOR NOUEL."/>
    <s v="10 - FONDO GENERAL"/>
    <s v="28 - MONSENOR NOUEL"/>
    <n v="15999"/>
    <n v="110966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LOS PALMEROS, MUNICIPIO SANTO DOMINGO ESTE, PROVINCIA SANTO DOMINGO."/>
    <s v="10 - FONDO GENERAL"/>
    <s v="32 - SANTO DOMINGO"/>
    <n v="15862"/>
    <n v="149690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RÍA TRINIDAD SÁNCHEZ, MUNICIPIO JUAN SANTIAGO, PROVINCIA ELÍAS PIÑA."/>
    <s v="10 - FONDO GENERAL"/>
    <s v="07 - ELIAS PINA"/>
    <n v="15440"/>
    <n v="1075882"/>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PROF. MERCEDES GUARINA GÓMEZ GRULLÓN, MUNICIPIO SANTIAGO, PROVINCIA SANTIAGO."/>
    <s v="10 - FONDO GENERAL"/>
    <s v="25 - SANTIAGO"/>
    <n v="15726"/>
    <n v="120525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RAMONA MUÑOZ DE PASCAL, MUNICIPIO CASTAÑUELAS, PROVINCIA MONTE CRISTI."/>
    <s v="10 - FONDO GENERAL"/>
    <s v="15 - MONTE CRISTI"/>
    <n v="15912"/>
    <n v="7421233"/>
    <n v="1365309.88"/>
  </r>
  <r>
    <s v="2026"/>
    <x v="0"/>
    <x v="0"/>
    <x v="1"/>
    <x v="7"/>
    <s v="2 - Poder Ejecutivo"/>
    <s v="0206 - MINISTERIO DE EDUCACIÓN"/>
    <s v="0012 - DIRECCION DE INFRAESTRUCTURA ESCOLAR"/>
    <s v="4 - SERVICIOS SOCIALES"/>
    <s v="4.4 - Educación"/>
    <s v="4.4.01 - Educación inicial"/>
    <s v="2.7 - OBRAS"/>
    <s v="2.7.1 - OBRAS EN EDIFICACIONES"/>
    <s v="S"/>
    <s v="57 - CONSTRUCCIÓN  DE 1 ESTANCIA INFANTIL EN LA PROVINCIA DE MONTE CRISTI (FASE 2)"/>
    <s v="10 - FONDO GENERAL"/>
    <s v="15 - MONTE CRISTI"/>
    <n v="13460"/>
    <n v="24802615"/>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ÉLIX MARÍA MORILLO MONTERO, MUNICIPIO HONDO VALLE, PROVINCIA ELÍAS PIÑA."/>
    <s v="10 - FONDO GENERAL"/>
    <s v="07 - ELIAS PINA"/>
    <n v="15441"/>
    <n v="1543101"/>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RANCISCO DEL ROSARIO SÁNCHEZ, MUNICIPIO SANTO DOMINGO ESTE, PROVINCIA SANTO DOMINGO."/>
    <s v="10 - FONDO GENERAL"/>
    <s v="32 - SANTO DOMINGO"/>
    <n v="15863"/>
    <n v="2479442"/>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JUAN PABLO DUARTE, MUNICIPIO SAN FRANCISCO DE MACORÍS, PROVINCIA DUARTE."/>
    <s v="10 - FONDO GENERAL"/>
    <s v="06 - DUARTE"/>
    <n v="15689"/>
    <n v="1516038"/>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OS MONTONES, MUNICIPIO QUISQUEYA, PROVINCIA SAN PEDRO DE MACORÍS."/>
    <s v="10 - FONDO GENERAL"/>
    <s v="23 - SAN PEDRO DE MACORIS"/>
    <n v="15603"/>
    <n v="5129530"/>
    <n v="2978164.2"/>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UISA DE LA ROSA HELENA, MUNICIPIO VILLA VÁZQUEZ, PROVINCIA MONTE CRISTI."/>
    <s v="10 - FONDO GENERAL"/>
    <s v="15 - MONTE CRISTI"/>
    <n v="15913"/>
    <n v="1525371"/>
    <n v="381498.28"/>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ABLO BARINAS, MUNICIPIO SAN CRISTÓBAL, PROVINCIA SAN CRISTÓBAL."/>
    <s v="10 - FONDO GENERAL"/>
    <s v="21 - SAN CRISTOBAL"/>
    <n v="15511"/>
    <n v="252819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AGUSTINA PICHARDO CUEVAS, MUNICIPIO SANTIAGO, PROVINCIA SANTIAGO."/>
    <s v="10 - FONDO GENERAL"/>
    <s v="25 - SANTIAGO"/>
    <n v="15727"/>
    <n v="120525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GILBERTO ANTONIO DÍAZ CAMILO, MUNICIPIO MAIMÓN, PROVINCIA MONSEÑOR NOUEL."/>
    <s v="10 - FONDO GENERAL"/>
    <s v="28 - MONSENOR NOUEL"/>
    <n v="16000"/>
    <n v="2512391"/>
    <n v="120712.42"/>
  </r>
  <r>
    <s v="2026"/>
    <x v="0"/>
    <x v="0"/>
    <x v="1"/>
    <x v="7"/>
    <s v="2 - Poder Ejecutivo"/>
    <s v="0206 - MINISTERIO DE EDUCACIÓN"/>
    <s v="0012 - DIRECCION DE INFRAESTRUCTURA ESCOLAR"/>
    <s v="4 - SERVICIOS SOCIALES"/>
    <s v="4.4 - Educación"/>
    <s v="4.4.01 - Educación inicial"/>
    <s v="2.7 - OBRAS"/>
    <s v="2.7.1 - OBRAS EN EDIFICACIONES"/>
    <s v="S"/>
    <s v="58 - CONSTRUCCIÓN  DE 1 ESTANCIA INFANTIL EN LA PROVINCIA DE MARIA TRINIDAD SANCHEZ (FASE 2)"/>
    <s v="10 - FONDO GENERAL"/>
    <s v="14 - MARIA TRINIDAD SANCHEZ"/>
    <n v="13461"/>
    <n v="112344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ANA LUCÍA LÓPEZ DE TAVERAS, MUNICIPIO VILLA VÁZQUEZ, PROVINCIA MONTE CRISTI."/>
    <s v="10 - FONDO GENERAL"/>
    <s v="15 - MONTE CRISTI"/>
    <n v="15914"/>
    <n v="393967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EUGENIO CRUZ ALMÁNZAR, MUNICIPIO SAN FRANCISCO DE MACORÍS, PROVINCIA DUARTE."/>
    <s v="10 - FONDO GENERAL"/>
    <s v="06 - DUARTE"/>
    <n v="15690"/>
    <n v="7957957"/>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FRAY PEDRO DE CÓRDOVA, MUNICIPIO YAMASÁ, PROVINCIA MONTE PLATA."/>
    <s v="10 - FONDO GENERAL"/>
    <s v="29 - MONTE PLATA"/>
    <n v="16009"/>
    <n v="1467303"/>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JUAN OVIDIO PAULINO, MUNICIPIO SANTIAGO, PROVINCIA SANTIAGO."/>
    <s v="10 - FONDO GENERAL"/>
    <s v="25 - SANTIAGO"/>
    <n v="15728"/>
    <n v="9986947"/>
    <n v="2203145.62"/>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LOS BERROA, MUNICIPIO SAN ANTONIO DE GUERRA, PROVINCIA SANTO DOMINGO."/>
    <s v="10 - FONDO GENERAL"/>
    <s v="32 - SANTO DOMINGO"/>
    <n v="15864"/>
    <n v="1479016"/>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PROF. ANICASIA SORIANO SÁNCHEZ, MUNICIPIO SAN CRISTÓBAL, PROVINCIA SAN CRISTÓBAL."/>
    <s v="10 - FONDO GENERAL"/>
    <s v="21 - SAN CRISTOBAL"/>
    <n v="15512"/>
    <n v="1061635"/>
    <n v="0"/>
  </r>
  <r>
    <s v="2026"/>
    <x v="0"/>
    <x v="0"/>
    <x v="1"/>
    <x v="7"/>
    <s v="2 - Poder Ejecutivo"/>
    <s v="0206 - MINISTERIO DE EDUCACIÓN"/>
    <s v="0012 - DIRECCION DE INFRAESTRUCTURA ESCOLAR"/>
    <s v="4 - SERVICIOS SOCIALES"/>
    <s v="4.4 - Educación"/>
    <s v="4.4.01 - Educación inicial"/>
    <s v="2.7 - OBRAS"/>
    <s v="2.7.1 - OBRAS EN EDIFICACIONES"/>
    <s v="S"/>
    <s v="59 - CONSTRUCCIÓN  DE 2 ESTANCIA INFANTIL EN LA PROVINCIA SAMANA (FASE 2)"/>
    <s v="10 - FONDO GENERAL"/>
    <s v="20 - SAMANA"/>
    <n v="13462"/>
    <n v="1581259"/>
    <n v="25656095.589999996"/>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BARRIO NUEVO VILLA GARCÍA, MUNICIPIO VILLA VÁZQUEZ, PROVINCIA MONTE CRISTI."/>
    <s v="10 - FONDO GENERAL"/>
    <s v="15 - MONTE CRISTI"/>
    <n v="15915"/>
    <n v="3939670"/>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MARÍA TRINIDAD SÁNCHEZ, MUNICIPIO SAN CRISTÓBAL, PROVINCIA SAN CRISTÓBAL."/>
    <s v="10 - FONDO GENERAL"/>
    <s v="21 - SAN CRISTOBAL"/>
    <n v="15513"/>
    <n v="2494717"/>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ARROQUIAL MATECA (MADRE TERESA DE CALCUTA), MUNICIPIO SAN ANTONIO DE GUERRA, PROVINCIA SANTO DOMINGO."/>
    <s v="10 - FONDO GENERAL"/>
    <s v="32 - SANTO DOMINGO"/>
    <n v="15865"/>
    <n v="2479442"/>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LORENZO BURGOS ABREU, MUNICIPIO SAN FRANCISCO DE MACORÍS, PROVINCIA DUARTE."/>
    <s v="10 - FONDO GENERAL"/>
    <s v="06 - DUARTE"/>
    <n v="15691"/>
    <n v="2489491"/>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LUSTINA BANS BATISTA, MUNICIPIO SANTIAGO, PROVINCIA SANTIAGO."/>
    <s v="10 - FONDO GENERAL"/>
    <s v="25 - SANTIAGO"/>
    <n v="15729"/>
    <n v="1731574"/>
    <n v="3439563.11"/>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N ANTONIO, MUNICIPIO YAMASÁ, PROVINCIA MONTE PLATA."/>
    <s v="10 - FONDO GENERAL"/>
    <s v="29 - MONTE PLATA"/>
    <n v="16010"/>
    <n v="1071124"/>
    <n v="0"/>
  </r>
  <r>
    <s v="2026"/>
    <x v="0"/>
    <x v="0"/>
    <x v="1"/>
    <x v="7"/>
    <s v="2 - Poder Ejecutivo"/>
    <s v="0206 - MINISTERIO DE EDUCACIÓN"/>
    <s v="0012 - DIRECCION DE INFRAESTRUCTURA ESCOLAR"/>
    <s v="4 - SERVICIOS SOCIALES"/>
    <s v="4.4 - Educación"/>
    <s v="4.4.01 - Educación inicial"/>
    <s v="2.7 - OBRAS"/>
    <s v="2.7.1 - OBRAS EN EDIFICACIONES"/>
    <s v="S"/>
    <s v="60 - CONSTRUCCIÓN  DE 1 ESTANCIAS INFANTILES EN LA PROVINCIA DE MONSEÑOR NOUEL (FASE 2)"/>
    <s v="10 - FONDO GENERAL"/>
    <s v="28 - MONSENOR NOUEL"/>
    <n v="13463"/>
    <n v="2168240"/>
    <n v="8053714.6200000001"/>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OSEFA ANTONIA PERDOMO, MUNICIPIO SAN FRANCISCO DE MACORÍS, PROVINCIA DUARTE."/>
    <s v="10 - FONDO GENERAL"/>
    <s v="06 - DUARTE"/>
    <n v="15692"/>
    <n v="2489491"/>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UAN DE JESÚS PIMENTEL, MUNICIPIO VILLA VÁZQUEZ, PROVINCIA MONTE CRISTI."/>
    <s v="10 - FONDO GENERAL"/>
    <s v="15 - MONTE CRISTI"/>
    <n v="15916"/>
    <n v="3939671"/>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MARÍA DEL ORBE, MUNICIPIO MAIMÓN, PROVINCIA MONSEÑOR NOUEL."/>
    <s v="10 - FONDO GENERAL"/>
    <s v="28 - MONSENOR NOUEL"/>
    <n v="16002"/>
    <n v="3241040"/>
    <n v="102098.32"/>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JUAN EMILIO BOSCH GAVIÑO, MUNICIPIO SABANA GRANDE DE BOYA, PROVINCIA MONTE PLATA"/>
    <s v="10 - FONDO GENERAL"/>
    <s v="29 - MONTE PLATA"/>
    <n v="16011"/>
    <n v="3390954"/>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REGINA ALTAGRACIA TAVARES, MUNICIPIO SANTIAGO, PROVINCIA SANTIAGO."/>
    <s v="10 - FONDO GENERAL"/>
    <s v="25 - SANTIAGO"/>
    <n v="15730"/>
    <n v="1684374"/>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SAN RAFAEL, MUNICIPIO SAN CRISTÓBAL, PROVINCIA SAN CRISTÓBAL."/>
    <s v="10 - FONDO GENERAL"/>
    <s v="21 - SAN CRISTOBAL"/>
    <n v="15514"/>
    <n v="2494717"/>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TOMAS HERNÁNDEZ FRANCO, MUNICIPIO SAN ANTONIO DE GUERRA, PROVINCIA SANTO DOMINGO."/>
    <s v="10 - FONDO GENERAL"/>
    <s v="32 - SANTO DOMINGO"/>
    <n v="15866"/>
    <n v="1691173"/>
    <n v="0"/>
  </r>
  <r>
    <s v="2026"/>
    <x v="0"/>
    <x v="0"/>
    <x v="1"/>
    <x v="7"/>
    <s v="2 - Poder Ejecutivo"/>
    <s v="0206 - MINISTERIO DE EDUCACIÓN"/>
    <s v="0012 - DIRECCION DE INFRAESTRUCTURA ESCOLAR"/>
    <s v="4 - SERVICIOS SOCIALES"/>
    <s v="4.4 - Educación"/>
    <s v="4.4.01 - Educación inicial"/>
    <s v="2.7 - OBRAS"/>
    <s v="2.7.1 - OBRAS EN EDIFICACIONES"/>
    <s v="S"/>
    <s v="61 - CONSTRUCCIÓN DE 2 ESTANCIAS INFANTILES EN LA PROVINCIA DE SANCHEZ RAMIREZ (FASE 2)"/>
    <s v="10 - FONDO GENERAL"/>
    <s v="24 - SANCHEZ RAMIREZ"/>
    <n v="13464"/>
    <n v="100000"/>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A PAULINA ROJAS, MUNICIPIO SANTIAGO, PROVINCIA SANTIAGO."/>
    <s v="10 - FONDO GENERAL"/>
    <s v="25 - SANTIAGO"/>
    <n v="15731"/>
    <n v="2503860"/>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TONIO MENA PANTALEÓN, MUNICIPIO SAN FRANCISCO DE MACORÍS, PROVINCIA DUARTE."/>
    <s v="10 - FONDO GENERAL"/>
    <s v="06 - DUARTE"/>
    <n v="15693"/>
    <n v="2489491"/>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BASILIO FRÍAS, MUNICIPIO SAN ANTONIO DE GUERRA, PROVINCIA SANTO DOMINGO."/>
    <s v="10 - FONDO GENERAL"/>
    <s v="32 - SANTO DOMINGO"/>
    <n v="15867"/>
    <n v="116172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CENTRO DE FORMACIÓN INTEGRAL CIGAR FAMILY (CFICF), MUNICIPIO BONAO, PROVINCIA MONSEÑOR NOUEL."/>
    <s v="10 - FONDO GENERAL"/>
    <s v="28 - MONSENOR NOUEL"/>
    <n v="16003"/>
    <n v="2512391"/>
    <n v="5664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FUERTE RESOLÍ, MUNICIPIO SAN CRISTÓBAL, PROVINCIA SAN CRISTÓBAL."/>
    <s v="10 - FONDO GENERAL"/>
    <s v="21 - SAN CRISTOBAL"/>
    <n v="15515"/>
    <n v="1061635"/>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SABANA SANTIAGO, MUNICIPIO DAJABÓN, PROVINCIA DAJABON."/>
    <s v="10 - FONDO GENERAL"/>
    <s v="05 - DAJABON"/>
    <n v="15917"/>
    <n v="401765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MILA HENRÍQUEZ UREÑA, MUNICIPIO SAN ANTONIO DE GUERRA, PROVINCIA SANTO DOMINGO."/>
    <s v="10 - FONDO GENERAL"/>
    <s v="32 - SANTO DOMINGO"/>
    <n v="15868"/>
    <n v="1418878"/>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NASTICA, MUNICIPIO SAN CRISTÓBAL, PROVINCIA SAN CRISTÓBAL."/>
    <s v="10 - FONDO GENERAL"/>
    <s v="21 - SAN CRISTOBAL"/>
    <n v="15516"/>
    <n v="149843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NTRADA DON MIGUEL, MUNICIPIO DAJABÓN, PROVINCIA DAJABON."/>
    <s v="10 - FONDO GENERAL"/>
    <s v="05 - DAJABON"/>
    <n v="15918"/>
    <n v="284465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RCILIO GARCÍA BENCOSME, MUNICIPIO SAN FRANCISCO DE MACORÍS, PROVINCIA DUARTE."/>
    <s v="10 - FONDO GENERAL"/>
    <s v="06 - DUARTE"/>
    <n v="15694"/>
    <n v="1077476"/>
    <n v="24883.84"/>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ERNANDO ARTURO DE MERIÑO, MUNICIPIO MONTE PLATA, PROVINCIA MONTE PLATA."/>
    <s v="10 - FONDO GENERAL"/>
    <s v="29 - MONTE PLATA"/>
    <n v="16013"/>
    <n v="733651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RANCISCO ALBERTO CAAMAÑO DEÑÓ, MUNICIPIO SANTIAGO, PROVINCIA SANTIAGO."/>
    <s v="10 - FONDO GENERAL"/>
    <s v="25 - SANTIAGO"/>
    <n v="15732"/>
    <n v="7879331"/>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SIMÓN RODRÍGUEZ, MUNICIPIO BONAO, PROVINCIA MONSEÑOR NOUEL."/>
    <s v="10 - FONDO GENERAL"/>
    <s v="28 - MONSENOR NOUEL"/>
    <n v="16004"/>
    <n v="268235"/>
    <n v="0"/>
  </r>
  <r>
    <s v="2026"/>
    <x v="0"/>
    <x v="0"/>
    <x v="1"/>
    <x v="7"/>
    <s v="2 - Poder Ejecutivo"/>
    <s v="0206 - MINISTERIO DE EDUCACIÓN"/>
    <s v="0012 - DIRECCION DE INFRAESTRUCTURA ESCOLAR"/>
    <s v="4 - SERVICIOS SOCIALES"/>
    <s v="4.4 - Educación"/>
    <s v="4.4.01 - Educación inicial"/>
    <s v="2.7 - OBRAS"/>
    <s v="2.7.1 - OBRAS EN EDIFICACIONES"/>
    <s v="S"/>
    <s v="63 - CONSTRUCCIÓN  DE 1 ESTANCIA INFANTIL EN LA PROVINCIA DE BAHORUCO (FASE 2)"/>
    <s v="10 - FONDO GENERAL"/>
    <s v="03 - BAHORUCO"/>
    <n v="13466"/>
    <n v="5882044"/>
    <n v="3247235.33"/>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MINILLA, MUNICIPIO PARTIDO, PROVINCIA DAJABON."/>
    <s v="10 - FONDO GENERAL"/>
    <s v="05 - DAJABON"/>
    <n v="15919"/>
    <n v="1095012"/>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RMANDO ANTONIO GARCÍA JIMÉNEZ, MUNICIPIO SAN FRANCISCO DE MACORÍS, PROVINCIA DUARTE."/>
    <s v="10 - FONDO GENERAL"/>
    <s v="06 - DUARTE"/>
    <n v="15695"/>
    <n v="1077476"/>
    <n v="24883.8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BATEY EL CAÑO, MUNICIPIO YAMASÁ, PROVINCIA MONTE PLATA."/>
    <s v="10 - FONDO GENERAL"/>
    <s v="29 - MONTE PLATA"/>
    <n v="16014"/>
    <n v="7519124"/>
    <n v="4858598.2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JUAN ANTONIO ALIX - LUZ Y ESPERANZA, MUNICIPIO SAN ANTONIO DE GUERRA, PROVINCIA SANTO DOMINGO."/>
    <s v="10 - FONDO GENERAL"/>
    <s v="32 - SANTO DOMINGO"/>
    <n v="15869"/>
    <n v="2429693"/>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FELIPE JIMÉNEZ PEÑA, MUNICIPIO BONAO, PROVINCIA MONSEÑOR NOUEL."/>
    <s v="10 - FONDO GENERAL"/>
    <s v="28 - MONSENOR NOUEL"/>
    <n v="16005"/>
    <n v="151459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SAN ANTONIO, MUNICIPIO SAN CRISTÓBAL, PROVINCIA SAN CRISTÓBAL."/>
    <s v="10 - FONDO GENERAL"/>
    <s v="21 - SAN CRISTOBAL"/>
    <n v="15517"/>
    <n v="1514684"/>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ELISEO CORDERO CASTILLO, MUNICIPIO SAN ANTONIO DE GUERRA, PROVINCIA SANTO DOMINGO."/>
    <s v="10 - FONDO GENERAL"/>
    <s v="32 - SANTO DOMINGO"/>
    <n v="15870"/>
    <n v="1394224"/>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ÉLIX ANTONIO MARTÍNEZ ENCARNACIÓN, MUNICIPIO BONAO, PROVINCIA MONSEÑOR NOUEL."/>
    <s v="10 - FONDO GENERAL"/>
    <s v="28 - MONSENOR NOUEL"/>
    <n v="16006"/>
    <n v="1514598"/>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RANCISCO MORENO MUÑOZ, MUNICIPIO YAMASÁ, PROVINCIA MONTE PLATA."/>
    <s v="10 - FONDO GENERAL"/>
    <s v="29 - MONTE PLATA"/>
    <n v="16015"/>
    <n v="6850758"/>
    <n v="5019301.09"/>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MARÍA DEL CONSUELO GARRIDO, MUNICIPIO SAN FRANCISCO DE MACORÍS, PROVINCIA DUARTE."/>
    <s v="10 - FONDO GENERAL"/>
    <s v="06 - DUARTE"/>
    <n v="15696"/>
    <n v="1508467"/>
    <n v="2732720.8800000004"/>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SABANA TORO, MUNICIPIO SAN CRISTÓBAL, PROVINCIA SAN CRISTÓBAL."/>
    <s v="10 - FONDO GENERAL"/>
    <s v="21 - SAN CRISTOBAL"/>
    <n v="15518"/>
    <n v="2429733"/>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AGUSTÍN SANTANA, MUNICIPIO SAN ANTONIO DE GUERRA, PROVINCIA SANTO DOMINGO."/>
    <s v="10 - FONDO GENERAL"/>
    <s v="32 - SANTO DOMINGO"/>
    <n v="15871"/>
    <n v="1394224"/>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ESTILIANO SUSANA, MUNICIPIO VILLA ALTAGRACIA, PROVINCIA SAN CRISTÓBAL."/>
    <s v="10 - FONDO GENERAL"/>
    <s v="21 - SAN CRISTOBAL"/>
    <n v="15519"/>
    <n v="1514684"/>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APÓN (HATO DEL YAQUE), MUNICIPIO SANTIAGO, PROVINCIA SANTIAGO."/>
    <s v="10 - FONDO GENERAL"/>
    <s v="25 - SANTIAGO"/>
    <n v="15735"/>
    <n v="7350418"/>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LOS ÁNGELITOS, MUNICIPIO YAMASÁ, PROVINCIA MONTE PLATA."/>
    <s v="10 - FONDO GENERAL"/>
    <s v="29 - MONTE PLATA"/>
    <n v="16016"/>
    <n v="1503825"/>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PROF. EUGENIO GENAO REYES, MUNICIPIO LA MATA, PROVINCIA SANCHEZ RAMIREZ."/>
    <s v="10 - FONDO GENERAL"/>
    <s v="24 - SANCHEZ RAMIREZ"/>
    <n v="16007"/>
    <n v="4489347"/>
    <n v="1699202.74"/>
  </r>
  <r>
    <s v="2026"/>
    <x v="0"/>
    <x v="0"/>
    <x v="1"/>
    <x v="7"/>
    <s v="2 - Poder Ejecutivo"/>
    <s v="0206 - MINISTERIO DE EDUCACIÓN"/>
    <s v="0012 - DIRECCION DE INFRAESTRUCTURA ESCOLAR"/>
    <s v="4 - SERVICIOS SOCIALES"/>
    <s v="4.4 - Educación"/>
    <s v="4.4.01 - Educación inicial"/>
    <s v="2.7 - OBRAS"/>
    <s v="2.7.1 - OBRAS EN EDIFICACIONES"/>
    <s v="S"/>
    <s v="66 - CONSTRUCCIÓN DE 7 ESTANCIAS INFANTILES EN LA PROVINCIA DE SANTIAGO (FASE 3)"/>
    <s v="10 - FONDO GENERAL"/>
    <s v="25 - SANTIAGO"/>
    <n v="13614"/>
    <n v="21640444"/>
    <n v="3336514.55"/>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NTONIO VILLAR, MUNICIPIO VILLA TAPIA, PROVINCIA HERMANAS MIRABAL."/>
    <s v="10 - FONDO GENERAL"/>
    <s v="19 - HERMANAS MIRABAL"/>
    <n v="15698"/>
    <n v="1508467"/>
    <n v="2151756.88"/>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URA ESTELA NÚÑEZ, MUNICIPIO VILLA ALTAGRACIA, PROVINCIA SAN CRISTÓBAL."/>
    <s v="10 - FONDO GENERAL"/>
    <s v="21 - SAN CRISTOBAL"/>
    <n v="15520"/>
    <n v="7573421"/>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MERCEDES KRAWINKEL, MUNICIPIO SAN ANTONIO DE GUERRA, PROVINCIA SANTO DOMINGO."/>
    <s v="10 - FONDO GENERAL"/>
    <s v="32 - SANTO DOMINGO"/>
    <n v="15872"/>
    <n v="880676"/>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NORMA LUCRECIA MEDRANO, MUNICIPIO SANTIAGO, PROVINCIA SANTIAGO."/>
    <s v="10 - FONDO GENERAL"/>
    <s v="25 - SANTIAGO"/>
    <n v="15736"/>
    <n v="3061390"/>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PROYECTO AGRARIO, MUNICIPIO LA MATA, PROVINCIA SANCHEZ RAMIREZ."/>
    <s v="10 - FONDO GENERAL"/>
    <s v="24 - SANCHEZ RAMIREZ"/>
    <n v="16008"/>
    <n v="1237092"/>
    <n v="2872201.39"/>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SABANA GRANDE, MUNICIPIO YAMASÁ, PROVINCIA MONTE PLATA."/>
    <s v="10 - FONDO GENERAL"/>
    <s v="29 - MONTE PLATA"/>
    <n v="16017"/>
    <n v="2503798"/>
    <n v="0"/>
  </r>
  <r>
    <s v="2026"/>
    <x v="0"/>
    <x v="0"/>
    <x v="1"/>
    <x v="7"/>
    <s v="2 - Poder Ejecutivo"/>
    <s v="0206 - MINISTERIO DE EDUCACIÓN"/>
    <s v="0012 - DIRECCION DE INFRAESTRUCTURA ESCOLAR"/>
    <s v="4 - SERVICIOS SOCIALES"/>
    <s v="4.4 - Educación"/>
    <s v="4.4.01 - Educación inicial"/>
    <s v="2.7 - OBRAS"/>
    <s v="2.7.1 - OBRAS EN EDIFICACIONES"/>
    <s v="S"/>
    <s v="67 - CONSTRUCCIÓN DE 13 ESTANCIAS INFANTILES EN LA PROVINCIA SANTO DOMINGO (FASE 3)"/>
    <s v="10 - FONDO GENERAL"/>
    <s v="32 - SANTO DOMINGO"/>
    <n v="13611"/>
    <n v="82655345"/>
    <n v="33367404.16"/>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FRANCISCO DEL ROSARIO SÁNCHEZ, MUNICIPIO SAN ANTONIO DE GUERRA, PROVINCIA SANTO DOMINGO."/>
    <s v="10 - FONDO GENERAL"/>
    <s v="32 - SANTO DOMINGO"/>
    <n v="15873"/>
    <n v="3871361"/>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LIDIA ANTONIA LUCIANO LIZ, MUNICIPIO SANTIAGO, PROVINCIA SANTIAGO."/>
    <s v="10 - FONDO GENERAL"/>
    <s v="25 - SANTIAGO"/>
    <n v="15737"/>
    <n v="6892035"/>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EDRO MARÍA BURGOS, MUNICIPIO NAGUA, PROVINCIA MARIA TRINIDAD SANCHEZ."/>
    <s v="10 - FONDO GENERAL"/>
    <s v="14 - MARIA TRINIDAD SANCHEZ"/>
    <n v="15920"/>
    <n v="1080477"/>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ROF. LORENZO PÉREZ POCHE, MUNICIPIO VILLA ALTAGRACIA, PROVINCIA SAN CRISTÓBAL."/>
    <s v="10 - FONDO GENERAL"/>
    <s v="21 - SAN CRISTOBAL"/>
    <n v="15521"/>
    <n v="1514684"/>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AVIER ANGULO GURIDI, MUNICIPIO VILLA ALTAGRACIA, PROVINCIA SAN CRISTÓBAL."/>
    <s v="10 - FONDO GENERAL"/>
    <s v="21 - SAN CRISTOBAL"/>
    <n v="15522"/>
    <n v="2494717"/>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UAN REYES SANTANA, MUNICIPIO SANTO DOMINGO ESTE, PROVINCIA SANTO DOMINGO."/>
    <s v="10 - FONDO GENERAL"/>
    <s v="32 - SANTO DOMINGO"/>
    <n v="15874"/>
    <n v="1266771"/>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LUIS ENRIQUE AUGUSTO YANGUELA GÓMEZ , MUNICIPIO NAGUA, PROVINCIA MARIA TRINIDAD SANCHEZ."/>
    <s v="10 - FONDO GENERAL"/>
    <s v="14 - MARIA TRINIDAD SANCHEZ"/>
    <n v="15921"/>
    <n v="1525370"/>
    <n v="0"/>
  </r>
  <r>
    <s v="2026"/>
    <x v="0"/>
    <x v="0"/>
    <x v="1"/>
    <x v="7"/>
    <s v="2 - Poder Ejecutivo"/>
    <s v="0206 - MINISTERIO DE EDUCACIÓN"/>
    <s v="0012 - DIRECCION DE INFRAESTRUCTURA ESCOLAR"/>
    <s v="4 - SERVICIOS SOCIALES"/>
    <s v="4.4 - Educación"/>
    <s v="4.4.01 - Educación inicial"/>
    <s v="2.7 - OBRAS"/>
    <s v="2.7.1 - OBRAS EN EDIFICACIONES"/>
    <s v="S"/>
    <s v="69 - CONSTRUCCIÓN DE 1 ESTANCIAS INFANTILES EN LA PROVINCIA DE PUERTO PLATA (FASE 3)"/>
    <s v="10 - FONDO GENERAL"/>
    <s v="18 - PUERTO PLATA"/>
    <n v="13620"/>
    <n v="36705189"/>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AGUSTÍN CAMILO HENRÍQUEZ, MUNICIPIO CABRERA, PROVINCIA MARIA TRINIDAD SANCHEZ."/>
    <s v="10 - FONDO GENERAL"/>
    <s v="14 - MARIA TRINIDAD SANCHEZ"/>
    <n v="15922"/>
    <n v="2540116"/>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BAO, MUNICIPIO JÁNICO, PROVINCIA SANTIAGO."/>
    <s v="10 - FONDO GENERAL"/>
    <s v="25 - SANTIAGO"/>
    <n v="15739"/>
    <n v="156562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JOBITA SORIANO, MUNICIPIO SAN ANTONIO DE GUERRA, PROVINCIA SANTO DOMINGO."/>
    <s v="10 - FONDO GENERAL"/>
    <s v="32 - SANTO DOMINGO"/>
    <n v="15875"/>
    <n v="1487663"/>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LA CUCHILLA, MUNICIPIO VILLA ALTAGRACIA, PROVINCIA SAN CRISTÓBAL."/>
    <s v="10 - FONDO GENERAL"/>
    <s v="21 - SAN CRISTOBAL"/>
    <n v="15523"/>
    <n v="1198749"/>
    <n v="0"/>
  </r>
  <r>
    <s v="2026"/>
    <x v="0"/>
    <x v="0"/>
    <x v="1"/>
    <x v="7"/>
    <s v="2 - Poder Ejecutivo"/>
    <s v="0206 - MINISTERIO DE EDUCACIÓN"/>
    <s v="0012 - DIRECCION DE INFRAESTRUCTURA ESCOLAR"/>
    <s v="4 - SERVICIOS SOCIALES"/>
    <s v="4.4 - Educación"/>
    <s v="4.4.01 - Educación inicial"/>
    <s v="2.7 - OBRAS"/>
    <s v="2.7.1 - OBRAS EN EDIFICACIONES"/>
    <s v="S"/>
    <s v="70 - CONSTRUCCIÓN DE 2 ESTANCIAS INFANTILES EN LA PROVINCIA DE ESPAILLAT (FASE 3)"/>
    <s v="10 - FONDO GENERAL"/>
    <s v="09 - ESPAILLAT"/>
    <n v="13609"/>
    <n v="1430268"/>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JOSÉ CRISTINO COLLADO, MUNICIPIO SANTIAGO, PROVINCIA SANTIAGO."/>
    <s v="10 - FONDO GENERAL"/>
    <s v="25 - SANTIAGO"/>
    <n v="15740"/>
    <n v="4767042"/>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LA CABIRMA, MUNICIPIO CABRERA, PROVINCIA MARIA TRINIDAD SANCHEZ."/>
    <s v="10 - FONDO GENERAL"/>
    <s v="14 - MARIA TRINIDAD SANCHEZ"/>
    <n v="15923"/>
    <n v="27011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MARÍA DEL ROSARIO ALMÁNZAR, MUNICIPIO VILLA ALTAGRACIA, PROVINCIA SAN CRISTÓBAL."/>
    <s v="10 - FONDO GENERAL"/>
    <s v="21 - SAN CRISTOBAL"/>
    <n v="15524"/>
    <n v="1498436"/>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SANTIAGO LANOY, MUNICIPIO SAN ANTONIO DE GUERRA, PROVINCIA SANTO DOMINGO."/>
    <s v="10 - FONDO GENERAL"/>
    <s v="32 - SANTO DOMINGO"/>
    <n v="15876"/>
    <n v="7438315"/>
    <n v="0"/>
  </r>
  <r>
    <s v="2026"/>
    <x v="0"/>
    <x v="0"/>
    <x v="1"/>
    <x v="7"/>
    <s v="2 - Poder Ejecutivo"/>
    <s v="0206 - MINISTERIO DE EDUCACIÓN"/>
    <s v="0012 - DIRECCION DE INFRAESTRUCTURA ESCOLAR"/>
    <s v="4 - SERVICIOS SOCIALES"/>
    <s v="4.4 - Educación"/>
    <s v="4.4.01 - Educación inicial"/>
    <s v="2.7 - OBRAS"/>
    <s v="2.7.1 - OBRAS EN EDIFICACIONES"/>
    <s v="S"/>
    <s v="71 - CONSTRUCCIÓN DE 2 ESTANCIAS INFANTILES EN LA PROVINCIA DE PERAVIA (FASE 3)"/>
    <s v="10 - FONDO GENERAL"/>
    <s v="17 - PERAVIA"/>
    <n v="13603"/>
    <n v="21449671"/>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DON JUAN, MUNICIPIO MONTE PLATA, PROVINCIA MONTE PLATA."/>
    <s v="10 - FONDO GENERAL"/>
    <s v="29 - MONTE PLATA"/>
    <n v="16022"/>
    <n v="12342006"/>
    <n v="6561670.2999999998"/>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JUAN ANTONIO ALIX, MUNICIPIO SAN ANTONIO DE GUERRA, PROVINCIA SANTO DOMINGO."/>
    <s v="10 - FONDO GENERAL"/>
    <s v="32 - SANTO DOMINGO"/>
    <n v="15877"/>
    <n v="1487663"/>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LUIS MOREL, MUNICIPIO SANTA BÁRBARA DE SAMANÁ, PROVINCIA SAMANÁ."/>
    <s v="10 - FONDO GENERAL"/>
    <s v="20 - SAMANA"/>
    <n v="15924"/>
    <n v="1513603"/>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MIGUEL ÁNGEL JIMÉNEZ, MUNICIPIO SANTIAGO, PROVINCIA SANTIAGO."/>
    <s v="10 - FONDO GENERAL"/>
    <s v="25 - SANTIAGO"/>
    <n v="15741"/>
    <n v="6862380"/>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PROF. FLORA MATILDE JIMÉNEZ, MUNICIPIO VILLA ALTAGRACIA, PROVINCIA SAN CRISTÓBAL."/>
    <s v="10 - FONDO GENERAL"/>
    <s v="21 - SAN CRISTOBAL"/>
    <n v="15525"/>
    <n v="1061635"/>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CHIRINO, MUNICIPIO MONTE PLATA, PROVINCIA MONTE PLATA."/>
    <s v="10 - FONDO GENERAL"/>
    <s v="29 - MONTE PLATA"/>
    <n v="16023"/>
    <n v="1088470"/>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GREGORIO LUPERÓN , MUNICIPIO SANTIAGO, PROVINCIA SANTIAGO."/>
    <s v="10 - FONDO GENERAL"/>
    <s v="25 - SANTIAGO"/>
    <n v="15742"/>
    <n v="6862381"/>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MARTIN LUTHER KING, MUNICIPIO VILLA ALTAGRACIA, PROVINCIA SAN CRISTÓBAL."/>
    <s v="10 - FONDO GENERAL"/>
    <s v="21 - SAN CRISTOBAL"/>
    <n v="15526"/>
    <n v="2494717"/>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JUAN FÉLIX ORTIZ, MUNICIPIO SAN ANTONIO DE GUERRA, PROVINCIA SANTO DOMINGO."/>
    <s v="10 - FONDO GENERAL"/>
    <s v="32 - SANTO DOMINGO"/>
    <n v="15878"/>
    <n v="1635451"/>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ONEYDA SEALY, MUNICIPIO SÁNCHEZ, PROVINCIA SAMANA."/>
    <s v="10 - FONDO GENERAL"/>
    <s v="20 - SAMANA"/>
    <n v="15925"/>
    <n v="1098833"/>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EL BOSQUE, MUNICIPIO MONTE PLATA, PROVINCIA MONTE PLATA."/>
    <s v="10 - FONDO GENERAL"/>
    <s v="29 - MONTE PLATA"/>
    <n v="16024"/>
    <n v="7603739"/>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JESÚS MARÍA GONZÁLEZ - YAQUE ABAJO, MUNICIPIO JÁNICO, PROVINCIA SANTIAGO."/>
    <s v="10 - FONDO GENERAL"/>
    <s v="25 - SANTIAGO"/>
    <n v="15743"/>
    <n v="1562232"/>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NAJAYO EN MEDIO, MUNICIPIO YAGUATE, PROVINCIA SAN CRISTÓBAL."/>
    <s v="10 - FONDO GENERAL"/>
    <s v="21 - SAN CRISTOBAL"/>
    <n v="15527"/>
    <n v="2494717"/>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ROSA CALCAÑO LINO, MUNICIPIO SÁNCHEZ, PROVINCIA SAMANA."/>
    <s v="10 - FONDO GENERAL"/>
    <s v="20 - SAMANA"/>
    <n v="15926"/>
    <n v="1097433"/>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TANCREDO VÁSQUEZ, MUNICIPIO SAN ANTONIO DE GUERRA, PROVINCIA SANTO DOMINGO."/>
    <s v="10 - FONDO GENERAL"/>
    <s v="32 - SANTO DOMINGO"/>
    <n v="15879"/>
    <n v="1054100"/>
    <n v="0"/>
  </r>
  <r>
    <s v="2026"/>
    <x v="0"/>
    <x v="0"/>
    <x v="1"/>
    <x v="7"/>
    <s v="2 - Poder Ejecutivo"/>
    <s v="0206 - MINISTERIO DE EDUCACIÓN"/>
    <s v="0012 - DIRECCION DE INFRAESTRUCTURA ESCOLAR"/>
    <s v="4 - SERVICIOS SOCIALES"/>
    <s v="4.4 - Educación"/>
    <s v="4.4.01 - Educación inicial"/>
    <s v="2.7 - OBRAS"/>
    <s v="2.7.1 - OBRAS EN EDIFICACIONES"/>
    <s v="S"/>
    <s v="74 - CONSTRUCCIÓN DE 1 ESTANCIAS INFANTILES EN LA PROVINCIA DE BAHORUCO (FASE 3)"/>
    <s v="10 - FONDO GENERAL"/>
    <s v="03 - BAHORUCO"/>
    <n v="13607"/>
    <n v="42518868"/>
    <n v="2034358.88"/>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EL POZO, MUNICIPIO EL FACTOR, PROVINCIA MARIA TRINIDAD SANCHEZ."/>
    <s v="10 - FONDO GENERAL"/>
    <s v="14 - MARIA TRINIDAD SANCHEZ"/>
    <n v="15927"/>
    <n v="1513603"/>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GREGORIO LUPERÓN - PILANCÓN, MUNICIPIO MONTE PLATA, PROVINCIA MONTE PLATA."/>
    <s v="10 - FONDO GENERAL"/>
    <s v="29 - MONTE PLATA"/>
    <n v="16025"/>
    <n v="1076683"/>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LOS GUZMÁN, MUNICIPIO YAGUATE, PROVINCIA SAN CRISTÓBAL."/>
    <s v="10 - FONDO GENERAL"/>
    <s v="21 - SAN CRISTOBAL"/>
    <n v="15528"/>
    <n v="1498436"/>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ADRE TERESA DE CALCUTA - FE Y ALEGRÍA, MUNICIPIO SANTIAGO, PROVINCIA SANTIAGO."/>
    <s v="10 - FONDO GENERAL"/>
    <s v="25 - SANTIAGO"/>
    <n v="15744"/>
    <n v="518100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ÁXIMO ÁVILES BLONDA, MUNICIPIO SAN ANTONIO DE GUERRA, PROVINCIA SANTO DOMINGO."/>
    <s v="10 - FONDO GENERAL"/>
    <s v="32 - SANTO DOMINGO"/>
    <n v="15880"/>
    <n v="1265068"/>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ARTURO JIMENES, MUNICIPIO SANTIAGO, PROVINCIA SANTIAGO."/>
    <s v="10 - FONDO GENERAL"/>
    <s v="25 - SANTIAGO"/>
    <n v="15745"/>
    <n v="5784633"/>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CONSUELO PAREDES, MUNICIPIO EL FACTOR, PROVINCIA MARIA TRINIDAD SANCHEZ."/>
    <s v="10 - FONDO GENERAL"/>
    <s v="14 - MARIA TRINIDAD SANCHEZ"/>
    <n v="15928"/>
    <n v="1513603"/>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FRAY BARTOLOMÉ DE LAS CASAS, MUNICIPIO YAGUATE, PROVINCIA SAN CRISTÓBAL."/>
    <s v="10 - FONDO GENERAL"/>
    <s v="21 - SAN CRISTOBAL"/>
    <n v="15529"/>
    <n v="1498436"/>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MATA LIMÓN , MUNICIPIO MONTE PLATA, PROVINCIA MONTE PLATA."/>
    <s v="10 - FONDO GENERAL"/>
    <s v="29 - MONTE PLATA"/>
    <n v="16026"/>
    <n v="1520748"/>
    <n v="0"/>
  </r>
  <r>
    <s v="2026"/>
    <x v="0"/>
    <x v="0"/>
    <x v="1"/>
    <x v="7"/>
    <s v="2 - Poder Ejecutivo"/>
    <s v="0206 - MINISTERIO DE EDUCACIÓN"/>
    <s v="0012 - DIRECCION DE INFRAESTRUCTURA ESCOLAR"/>
    <s v="4 - SERVICIOS SOCIALES"/>
    <s v="4.4 - Educación"/>
    <s v="4.4.01 - Educación inicial"/>
    <s v="2.7 - OBRAS"/>
    <s v="2.7.1 - OBRAS EN EDIFICACIONES"/>
    <s v="S"/>
    <s v="76 - CONSTRUCCIÓN PLANTEL EDUCATIVO ANA PATRIA MARTÍNEZ, MUNICIPIO COMENDADOR, PROVINCIA ELÍAS PIÑA"/>
    <s v="10 - FONDO GENERAL"/>
    <s v="07 - ELIAS PINA"/>
    <n v="16805"/>
    <n v="104914056"/>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AUREL, MUNICIPIO MONTE PLATA, PROVINCIA MONTE PLATA."/>
    <s v="10 - FONDO GENERAL"/>
    <s v="29 - MONTE PLATA"/>
    <n v="16027"/>
    <n v="1521864"/>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ICEY, MUNICIPIO SANTO DOMINGO NORTE, PROVINCIA SANTO DOMINGO."/>
    <s v="10 - FONDO GENERAL"/>
    <s v="32 - SANTO DOMINGO"/>
    <n v="15929"/>
    <n v="3639698"/>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ISA GENAO (BOCA DE BAO), MUNICIPIO SANTIAGO, PROVINCIA SANTIAGO."/>
    <s v="10 - FONDO GENERAL"/>
    <s v="25 - SANTIAGO"/>
    <n v="15746"/>
    <n v="1572836"/>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PROF. MARÍA DE JESÚS CABRERA GUZMÁN, MUNICIPIO YAGUATE, PROVINCIA SAN CRISTÓBAL."/>
    <s v="10 - FONDO GENERAL"/>
    <s v="21 - SAN CRISTOBAL"/>
    <n v="15530"/>
    <n v="2494717"/>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ELDA JOSEFA REYES DE MUÑOZ, MUNICIPIO SANTO DOMINGO ESTE, PROVINCIA SANTO DOMINGO."/>
    <s v="10 - FONDO GENERAL"/>
    <s v="32 - SANTO DOMINGO"/>
    <n v="15930"/>
    <n v="247655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RIO BOYA, MUNICIPIO MONTE PLATA, PROVINCIA MONTE PLATA."/>
    <s v="10 - FONDO GENERAL"/>
    <s v="29 - MONTE PLATA"/>
    <n v="16028"/>
    <n v="152074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SANTIAGO GUZMÁN ESPAILLAT, MUNICIPIO SANTIAGO, PROVINCIA SANTIAGO."/>
    <s v="10 - FONDO GENERAL"/>
    <s v="25 - SANTIAGO"/>
    <n v="15747"/>
    <n v="285269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ANCISCO DEL ROSARIO SÁNCHEZ, MUNICIPIO BAJOS DE HAINA, PROVINCIA SAN CRISTÓBAL."/>
    <s v="10 - FONDO GENERAL"/>
    <s v="21 - SAN CRISTOBAL"/>
    <n v="15532"/>
    <n v="249471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EDESVINDA HALLS, MUNICIPIO TAMBORIL, PROVINCIA SANTIAGO."/>
    <s v="10 - FONDO GENERAL"/>
    <s v="25 - SANTIAGO"/>
    <n v="15748"/>
    <n v="155642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ÍAS, MUNICIPIO MONTE PLATA, PROVINCIA MONTE PLATA."/>
    <s v="10 - FONDO GENERAL"/>
    <s v="29 - MONTE PLATA"/>
    <n v="16029"/>
    <n v="1076683"/>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JAPÓN, MUNICIPIO SANTO DOMINGO ESTE, PROVINCIA SANTO DOMINGO."/>
    <s v="10 - FONDO GENERAL"/>
    <s v="32 - SANTO DOMINGO"/>
    <n v="15931"/>
    <n v="2476559"/>
    <n v="0"/>
  </r>
  <r>
    <s v="2026"/>
    <x v="0"/>
    <x v="0"/>
    <x v="1"/>
    <x v="7"/>
    <s v="2 - Poder Ejecutivo"/>
    <s v="0206 - MINISTERIO DE EDUCACIÓN"/>
    <s v="0012 - DIRECCION DE INFRAESTRUCTURA ESCOLAR"/>
    <s v="4 - SERVICIOS SOCIALES"/>
    <s v="4.4 - Educación"/>
    <s v="4.4.01 - Educación inicial"/>
    <s v="2.7 - OBRAS"/>
    <s v="2.7.1 - OBRAS EN EDIFICACIONES"/>
    <s v="S"/>
    <s v="79 - CONSTRUCCIÓN DE 1 ESTANCIAS INFANTILES EN LA PROVINCIA DE DUARTE (FASE 3)"/>
    <s v="10 - FONDO GENERAL"/>
    <s v="06 - DUARTE"/>
    <n v="13619"/>
    <n v="1466207"/>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CRUCE DE PAYABO, MUNICIPIO MONTE PLATA, PROVINCIA MONTE PLATA."/>
    <s v="10 - FONDO GENERAL"/>
    <s v="29 - MONTE PLATA"/>
    <n v="16030"/>
    <n v="1504217"/>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AX HENRÍQUEZ UREÑA, MUNICIPIO BAJOS DE HAINA, PROVINCIA SAN CRISTÓBAL."/>
    <s v="10 - FONDO GENERAL"/>
    <s v="21 - SAN CRISTOBAL"/>
    <n v="15533"/>
    <n v="1061635"/>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EJÍA, MUNICIPIO BISONÓ, PROVINCIA SANTIAGO."/>
    <s v="10 - FONDO GENERAL"/>
    <s v="25 - SANTIAGO"/>
    <n v="15749"/>
    <n v="1756319"/>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RAFAELA ANTONIA JOSÉFINA UREÑA BÁEZ (DOÑA SOCORRO), DISTRITO NACIONAL."/>
    <s v="10 - FONDO GENERAL"/>
    <s v="01 - DISTRITO NACIONAL"/>
    <n v="15952"/>
    <n v="1510244"/>
    <n v="0"/>
  </r>
  <r>
    <s v="2026"/>
    <x v="0"/>
    <x v="0"/>
    <x v="1"/>
    <x v="7"/>
    <s v="2 - Poder Ejecutivo"/>
    <s v="0206 - MINISTERIO DE EDUCACIÓN"/>
    <s v="0012 - DIRECCION DE INFRAESTRUCTURA ESCOLAR"/>
    <s v="4 - SERVICIOS SOCIALES"/>
    <s v="4.4 - Educación"/>
    <s v="4.4.01 - Educación inicial"/>
    <s v="2.7 - OBRAS"/>
    <s v="2.7.1 - OBRAS EN EDIFICACIONES"/>
    <s v="S"/>
    <s v="80 - CONSTRUCCIÓN DE 1 ESTANCIAS INFANTILES EN LA PROVINCIA DE LA VEGA (FASE 3)"/>
    <s v="10 - FONDO GENERAL"/>
    <s v="13 - LA VEGA"/>
    <n v="13621"/>
    <n v="19960269"/>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LA JAGUA, MUNICIPIO MONTE PLATA, PROVINCIA MONTE PLATA."/>
    <s v="10 - FONDO GENERAL"/>
    <s v="29 - MONTE PLATA"/>
    <n v="16031"/>
    <n v="2506545"/>
    <n v="7478897.75"/>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ANUEL AURELIO TAVAREZ JUSTO (MANOLO), MUNICIPIO BISONÓ, PROVINCIA SANTIAGO."/>
    <s v="10 - FONDO GENERAL"/>
    <s v="25 - SANTIAGO"/>
    <n v="15750"/>
    <n v="1756319"/>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ONTE LARGO, MUNICIPIO BAJOS DE HAINA, PROVINCIA SAN CRISTÓBAL."/>
    <s v="10 - FONDO GENERAL"/>
    <s v="21 - SAN CRISTOBAL"/>
    <n v="15534"/>
    <n v="1061635"/>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REPÚBLICA DE COSTA RICA, MUNICIPIO SANTO DOMINGO DE GUZMÁN, DISTRITO NACIONAL."/>
    <s v="10 - FONDO GENERAL"/>
    <s v="01 - DISTRITO NACIONAL"/>
    <n v="15953"/>
    <n v="8913591"/>
    <n v="2919523.15"/>
  </r>
  <r>
    <s v="2026"/>
    <x v="0"/>
    <x v="0"/>
    <x v="1"/>
    <x v="7"/>
    <s v="2 - Poder Ejecutivo"/>
    <s v="0206 - MINISTERIO DE EDUCACIÓN"/>
    <s v="0012 - DIRECCION DE INFRAESTRUCTURA ESCOLAR"/>
    <s v="4 - SERVICIOS SOCIALES"/>
    <s v="4.4 - Educación"/>
    <s v="4.4.01 - Educación inicial"/>
    <s v="2.7 - OBRAS"/>
    <s v="2.7.1 - OBRAS EN EDIFICACIONES"/>
    <s v="S"/>
    <s v="81 - CONSTRUCCIÓN DE 1 ESTANCIA INFANTIL EN LA PROVINCIA DE INDEPENDENCIA  (FASE 3)"/>
    <s v="10 - FONDO GENERAL"/>
    <s v="10 - INDEPENDENCIA"/>
    <n v="13618"/>
    <n v="1293193"/>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CLARIDILIA CEPIN, MUNICIPIO BISONÓ, PROVINCIA SANTIAGO."/>
    <s v="10 - FONDO GENERAL"/>
    <s v="25 - SANTIAGO"/>
    <n v="15751"/>
    <n v="1756319"/>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FRANCISCO ULISES DOMÍNGUEZ, MUNICIPIO SANTO DOMINGO DE GUZMÁN, DISTRITO NACIONAL."/>
    <s v="10 - FONDO GENERAL"/>
    <s v="01 - DISTRITO NACIONAL"/>
    <n v="15954"/>
    <n v="9721548"/>
    <n v="5782712.4900000002"/>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IVELISSE SERRANO DEL ROSARIO, MUNICIPIO SAN GREGORIO DE NIGUA, PROVINCIA SAN CRISTÓBAL."/>
    <s v="10 - FONDO GENERAL"/>
    <s v="21 - SAN CRISTOBAL"/>
    <n v="15535"/>
    <n v="2494717"/>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JOSÉ PANTALEÓN CASTILLO, MUNICIPIO BAYAGUANA, PROVINCIA MONTE PLATA."/>
    <s v="10 - FONDO GENERAL"/>
    <s v="29 - MONTE PLATA"/>
    <n v="16032"/>
    <n v="496091"/>
    <n v="0"/>
  </r>
  <r>
    <s v="2026"/>
    <x v="0"/>
    <x v="0"/>
    <x v="1"/>
    <x v="7"/>
    <s v="2 - Poder Ejecutivo"/>
    <s v="0206 - MINISTERIO DE EDUCACIÓN"/>
    <s v="0012 - DIRECCION DE INFRAESTRUCTURA ESCOLAR"/>
    <s v="4 - SERVICIOS SOCIALES"/>
    <s v="4.4 - Educación"/>
    <s v="4.4.01 - Educación inicial"/>
    <s v="2.7 - OBRAS"/>
    <s v="2.7.1 - OBRAS EN EDIFICACIONES"/>
    <s v="S"/>
    <s v="82 - CONSTRUCCIÓN DE 1 ESTANCIAS INFANTILES EN LA PROVINCIA DE MOSEÑOR NOUEL (FASE 3)"/>
    <s v="10 - FONDO GENERAL"/>
    <s v="28 - MONSENOR NOUEL"/>
    <n v="13617"/>
    <n v="10000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ARROYO HIGÜERO, MUNICIPIO SAN GREGORIO DE NIGUA, PROVINCIA SAN CRISTÓBAL."/>
    <s v="10 - FONDO GENERAL"/>
    <s v="21 - SAN CRISTOBAL"/>
    <n v="15536"/>
    <n v="107823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CRUCE DE BARRERO, MUNICIPIO BISONÓ, PROVINCIA SANTIAGO."/>
    <s v="10 - FONDO GENERAL"/>
    <s v="25 - SANTIAGO"/>
    <n v="15752"/>
    <n v="1765368"/>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ANUEL EMILIO DE LOS SANTOS, MUNICIPIO BAYAGUANA, PROVINCIA MONTE PLATA."/>
    <s v="10 - FONDO GENERAL"/>
    <s v="29 - MONTE PLATA"/>
    <n v="16033"/>
    <n v="106462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I SEGUNDO HOGAR, MUNICIPIO SANTO DOMINGO DE GUZMÁN, DISTRITO NACIONAL."/>
    <s v="10 - FONDO GENERAL"/>
    <s v="01 - DISTRITO NACIONAL"/>
    <n v="15955"/>
    <n v="7166189"/>
    <n v="1243101.23"/>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PEDRO MIR, MUNICIPIO SAN FRANCISCO DE MACORÍS, PROVINCIA DUARTE."/>
    <s v="10 - FONDO GENERAL"/>
    <s v="06 - DUARTE"/>
    <n v="16530"/>
    <n v="1514599"/>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LA ZANJA, MUNICIPIO SANTIAGO, PROVINCIA SANTIAGO."/>
    <s v="10 - FONDO GENERAL"/>
    <s v="25 - SANTIAGO"/>
    <n v="15753"/>
    <n v="1502117"/>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AURICIO BÁEZ, MUNICIPIO SABANA GRANDE DE PALENQUE, PROVINCIA SAN CRISTÓBAL."/>
    <s v="10 - FONDO GENERAL"/>
    <s v="21 - SAN CRISTOBAL"/>
    <n v="15537"/>
    <n v="2528502"/>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ORAYMA VELOZ DE BÁEZ, MUNICIPIO BAYAGUANA, PROVINCIA MONTE PLATA."/>
    <s v="10 - FONDO GENERAL"/>
    <s v="29 - MONTE PLATA"/>
    <n v="16034"/>
    <n v="318025"/>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PROF. SALOMÉ UREÑA DE HENRÍQUEZ, MUNICIPIO SANTO DOMINGO DE GUZMÁN, DISTRITO NACIONAL."/>
    <s v="10 - FONDO GENERAL"/>
    <s v="01 - DISTRITO NACIONAL"/>
    <n v="15956"/>
    <n v="1823763"/>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27 DE FEBRERO, MUNICIPIO BISONÓ, PROVINCIA SANTIAGO."/>
    <s v="10 - FONDO GENERAL"/>
    <s v="25 - SANTIAGO"/>
    <n v="15754"/>
    <n v="1765368"/>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EMMA BALAGUER, MUNICIPIO SANTO DOMINGO OESTE, PROVINCIA SANTO DOMINGO."/>
    <s v="10 - FONDO GENERAL"/>
    <s v="32 - SANTO DOMINGO"/>
    <n v="15957"/>
    <n v="1823763"/>
    <n v="9067884.5999999996"/>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PADRE BORBÓN, MUNICIPIO SABANA GRANDE DE PALENQUE, PROVINCIA SAN CRISTÓBAL."/>
    <s v="10 - FONDO GENERAL"/>
    <s v="21 - SAN CRISTOBAL"/>
    <n v="15538"/>
    <n v="1481645"/>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ANTIGUA Y BARBUDA, MUNICIPIO SANTO DOMINGO OESTE, PROVINCIA SANTO DOMINGO."/>
    <s v="10 - FONDO GENERAL"/>
    <s v="32 - SANTO DOMINGO"/>
    <n v="15958"/>
    <n v="1823763"/>
    <n v="3780801.67"/>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BLANCA MASCARO, MUNICIPIO LICEY AL MEDIO, PROVINCIA SANTIAGO."/>
    <s v="10 - FONDO GENERAL"/>
    <s v="25 - SANTIAGO"/>
    <n v="15755"/>
    <n v="106021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MERCEDES LUISA PÉREZ, MUNICIPIO SABANA GRANDE DE PALENQUE, PROVINCIA SAN CRISTÓBAL."/>
    <s v="10 - FONDO GENERAL"/>
    <s v="21 - SAN CRISTOBAL"/>
    <n v="15539"/>
    <n v="1481644"/>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PROF. JUAN EMILIO BOSCH GAVIÑO, MUNICIPIO YAMASA, PROVINCIA MONTE PLATA"/>
    <s v="10 - FONDO GENERAL"/>
    <s v="29 - MONTE PLATA"/>
    <n v="16036"/>
    <n v="2537460"/>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JULIÁN JIMÉNEZ, MUNICIPIO SAN GREGORIO DE NIGUA, PROVINCIA SAN CRISTÓBAL."/>
    <s v="10 - FONDO GENERAL"/>
    <s v="21 - SAN CRISTOBAL"/>
    <n v="15540"/>
    <n v="7497572"/>
    <n v="5477510.1200000001"/>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LUIS NAPOLEÓN NÚÑEZ MOLINA - ANEXA, MUNICIPIO LICEY AL MEDIO, PROVINCIA SANTIAGO."/>
    <s v="10 - FONDO GENERAL"/>
    <s v="25 - SANTIAGO"/>
    <n v="15756"/>
    <n v="1131784"/>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ROSARIO EVANGELINA SOLANO - HATO NUEVO MANOGUAYABO, MUNICIPIO SANTO DOMINGO OESTE, PROVINCIA SANTO DOMINGO."/>
    <s v="10 - FONDO GENERAL"/>
    <s v="32 - SANTO DOMINGO"/>
    <n v="15959"/>
    <n v="1151599"/>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ANACAONA, MUNICIPIO SABANA GRANDE DE BOYÁ, PROVINCIA MONTE PLATA."/>
    <s v="10 - FONDO GENERAL"/>
    <s v="29 - MONTE PLATA"/>
    <n v="16038"/>
    <n v="3390954"/>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GRAL. JOSÉ FRANCISCO DE SAN MARTIN, MUNICIPIO SANTO DOMINGO OESTE, PROVINCIA SANTO DOMINGO."/>
    <s v="10 - FONDO GENERAL"/>
    <s v="32 - SANTO DOMINGO"/>
    <n v="15960"/>
    <n v="1695413"/>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LA PLAYA, MUNICIPIO SAN GREGORIO DE NIGUA, PROVINCIA SAN CRISTÓBAL."/>
    <s v="10 - FONDO GENERAL"/>
    <s v="21 - SAN CRISTOBAL"/>
    <n v="15541"/>
    <n v="152045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PROF. FRANCISCA HERNÁNDEZ, MUNICIPIO LICEY AL MEDIO, PROVINCIA SANTIAGO."/>
    <s v="10 - FONDO GENERAL"/>
    <s v="25 - SANTIAGO"/>
    <n v="15757"/>
    <n v="1400464"/>
    <n v="543817.22"/>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CANTALICIA ENCARNACIÓN MATEO, MUNICIPIO SABANA GRANDE DE PALENQUE, PROVINCIA SAN CRISTÓBAL."/>
    <s v="10 - FONDO GENERAL"/>
    <s v="21 - SAN CRISTOBAL"/>
    <n v="15542"/>
    <n v="2408083"/>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DOÑA INOCENCIA MERCEDES CABRERA, MUNICIPIO TAMBORIL, PROVINCIA SANTIAGO."/>
    <s v="10 - FONDO GENERAL"/>
    <s v="25 - SANTIAGO"/>
    <n v="15758"/>
    <n v="1542689"/>
    <n v="524815.24"/>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ASTORA CASTILLO, MUNICIPIO SABANA GRANDE DE BOYÁ, PROVINCIA MONTE PLATA."/>
    <s v="10 - FONDO GENERAL"/>
    <s v="29 - MONTE PLATA"/>
    <n v="16039"/>
    <n v="4069408"/>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ROF. MARÍA AMADA RAMÍREZ DÍAZ, MUNICIPIO SANTO DOMINGO OESTE, PROVINCIA SANTO DOMINGO."/>
    <s v="10 - FONDO GENERAL"/>
    <s v="32 - SANTO DOMINGO"/>
    <n v="15961"/>
    <n v="11559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BÁSICA LAS MALVINAS, MUNICIPIO SANTO DOMINGO OESTE, PROVINCIA SANTO DOMINGO."/>
    <s v="10 - FONDO GENERAL"/>
    <s v="32 - SANTO DOMINGO"/>
    <n v="15962"/>
    <n v="1695413"/>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JUAN ANTONIO ACOSTA (AMACEYES ABAJO) , MUNICIPIO TAMBORIL, PROVINCIA SANTIAGO."/>
    <s v="10 - FONDO GENERAL"/>
    <s v="25 - SANTIAGO"/>
    <n v="15759"/>
    <n v="1542688"/>
    <n v="524816.09"/>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MINERVA MIRABAL, MUNICIPIO SABANA GRANDE DE BOYÁ, PROVINCIA MONTE PLATA."/>
    <s v="10 - FONDO GENERAL"/>
    <s v="29 - MONTE PLATA"/>
    <n v="16040"/>
    <n v="1503825"/>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PROF. ZENEYDA BELTRÉ, MUNICIPIO SAN GREGORIO DE NIGUA, PROVINCIA SAN CRISTÓBAL."/>
    <s v="10 - FONDO GENERAL"/>
    <s v="21 - SAN CRISTOBAL"/>
    <n v="15543"/>
    <n v="656325"/>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ANDRÉS BELLO, MUNICIPIO SABANA GRANDE DE BOYÁ, PROVINCIA MONTE PLATA."/>
    <s v="10 - FONDO GENERAL"/>
    <s v="29 - MONTE PLATA"/>
    <n v="16041"/>
    <n v="1065404"/>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ANA CONSUELO GUZMÁN, MUNICIPIO VILLA GONZÁLEZ, PROVINCIA SANTIAGO."/>
    <s v="10 - FONDO GENERAL"/>
    <s v="25 - SANTIAGO"/>
    <n v="15760"/>
    <n v="1131784"/>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PETRONILA TRINIDAD SUÁREZ, MUNICIPIO SANTO DOMINGO OESTE, PROVINCIA SANTO DOMINGO."/>
    <s v="10 - FONDO GENERAL"/>
    <s v="32 - SANTO DOMINGO"/>
    <n v="15963"/>
    <n v="1695413"/>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ROSA ANGÉLICA MONTERO, MUNICIPIO SAN GREGORIO DE NIGUA, PROVINCIA SAN CRISTÓBAL."/>
    <s v="10 - FONDO GENERAL"/>
    <s v="21 - SAN CRISTOBAL"/>
    <n v="15648"/>
    <n v="1481647"/>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DON BOSCO, MUNICIPIO SANTO DOMINGO OESTE, PROVINCIA SANTO DOMINGO."/>
    <s v="10 - FONDO GENERAL"/>
    <s v="32 - SANTO DOMINGO"/>
    <n v="15964"/>
    <n v="10207251"/>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LOS MONTONES  2, MUNICIPIO SAN CRISTÓBAL, PROVINCIA SAN CRISTÓBAL."/>
    <s v="10 - FONDO GENERAL"/>
    <s v="21 - SAN CRISTOBAL"/>
    <n v="15652"/>
    <n v="1461985"/>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MARTÍN FERRER DE LOS SANTOS, MUNICIPIO PERALVILLO, PROVINCIA MONTE PLATA."/>
    <s v="10 - FONDO GENERAL"/>
    <s v="29 - MONTE PLATA"/>
    <n v="16042"/>
    <n v="7519124"/>
    <n v="2569346.9"/>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PEDRO ANTONIO ESTRELLA, MUNICIPIO VILLA GONZÁLEZ, PROVINCIA SANTIAGO."/>
    <s v="10 - FONDO GENERAL"/>
    <s v="25 - SANTIAGO"/>
    <n v="15761"/>
    <n v="4769615"/>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JESÚS MARÍA MANZUETA, MUNICIPIO PERALVILLO, PROVINCIA MONTE PLATA."/>
    <s v="10 - FONDO GENERAL"/>
    <s v="29 - MONTE PLATA"/>
    <n v="16043"/>
    <n v="1503825"/>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LOS RANCHOS DE BABOSICO ARRIBA, MUNICIPIO SANTIAGO, PROVINCIA SANTIAGO."/>
    <s v="10 - FONDO GENERAL"/>
    <s v="25 - SANTIAGO"/>
    <n v="15762"/>
    <n v="1203082"/>
    <n v="0"/>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GREGORIO LUPERÓN - MACORÍS DEL LIMÓN, MUNICIPIO VILLA GONZÁLEZ, PROVINCIA SANTIAGO."/>
    <s v="10 - FONDO GENERAL"/>
    <s v="25 - SANTIAGO"/>
    <n v="15763"/>
    <n v="7442678"/>
    <n v="0"/>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NUELA MOREL HERNÁNDEZ, MUNICIPIO PERALVILLO, PROVINCIA MONTE PLATA."/>
    <s v="10 - FONDO GENERAL"/>
    <s v="29 - MONTE PLATA"/>
    <n v="16044"/>
    <n v="5327021"/>
    <n v="1594056.7"/>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CELESTINA PATRIA GRULLÓN FRANCO - BANEGAS, MUNICIPIO VILLA GONZÁLEZ, PROVINCIA SANTIAGO."/>
    <s v="10 - FONDO GENERAL"/>
    <s v="25 - SANTIAGO"/>
    <n v="15764"/>
    <n v="1335492"/>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JUANA DE ARCO, MUNICIPIO PEDRO BRAND, PROVINCIA SANTO DOMINGO."/>
    <s v="10 - FONDO GENERAL"/>
    <s v="32 - SANTO DOMINGO"/>
    <n v="15967"/>
    <n v="73437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MELANIA MANZUETA, MUNICIPIO PERALVILLO, PROVINCIA MONTE PLATA."/>
    <s v="10 - FONDO GENERAL"/>
    <s v="29 - MONTE PLATA"/>
    <n v="16045"/>
    <n v="1065404"/>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ADRIANO VALDEZ - QUINIGUA, MUNICIPIO VILLA GONZÁLEZ, PROVINCIA SANTIAGO."/>
    <s v="10 - FONDO GENERAL"/>
    <s v="25 - SANTIAGO"/>
    <n v="15765"/>
    <n v="1203082"/>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GREGORIO SANTOS, MUNICIPIO PEDRO BRAND, PROVINCIA SANTO DOMINGO."/>
    <s v="10 - FONDO GENERAL"/>
    <s v="32 - SANTO DOMINGO"/>
    <n v="15968"/>
    <n v="1271972"/>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JOSÉ VÁSQUEZ JIMÉNEZ, MUNICIPIO PERALVILLO, PROVINCIA MONTE PLATA."/>
    <s v="10 - FONDO GENERAL"/>
    <s v="29 - MONTE PLATA"/>
    <n v="16046"/>
    <n v="1065404"/>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CONCEPCIÓN BONA, MUNICIPIO SANTO DOMINGO OESTE, PROVINCIA SANTO DOMINGO."/>
    <s v="10 - FONDO GENERAL"/>
    <s v="32 - SANTO DOMINGO"/>
    <n v="15969"/>
    <n v="868442"/>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TRINA MOYA DE VÁSQUEZ, MUNICIPIO SAN JOSÉ DE LAS MATAS, PROVINCIA SANTIAGO."/>
    <s v="10 - FONDO GENERAL"/>
    <s v="25 - SANTIAGO"/>
    <n v="15795"/>
    <n v="7362834"/>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MELIDA GIRALT, MUNICIPIO SANTIAGO, PROVINCIA SANTIAGO."/>
    <s v="10 - FONDO GENERAL"/>
    <s v="25 - SANTIAGO"/>
    <n v="15796"/>
    <n v="1725462"/>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PROF. FRANCIA MARGARITA AYALA SÁNCHEZ, MUNICIPIO PEDRO BRAND, PROVINCIA SANTO DOMINGO."/>
    <s v="10 - FONDO GENERAL"/>
    <s v="32 - SANTO DOMINGO"/>
    <n v="15970"/>
    <n v="6989387"/>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ENRIQUETA OMLER, MUNICIPIO SOSÚA, PROVINCIA PUERTO PLATA."/>
    <s v="10 - FONDO GENERAL"/>
    <s v="18 - PUERTO PLATA"/>
    <n v="15882"/>
    <n v="1115560"/>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FÉLIX LOPE DE VEGA, MUNICIPIO PEDRO BRAND, PROVINCIA SANTO DOMINGO."/>
    <s v="10 - FONDO GENERAL"/>
    <s v="32 - SANTO DOMINGO"/>
    <n v="15971"/>
    <n v="7052163"/>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DEMETRIO RODRÍGUEZ, MUNICIPIO GUAYUBÍN, PROVINCIA MONTE CRISTI."/>
    <s v="10 - FONDO GENERAL"/>
    <s v="15 - MONTE CRISTI"/>
    <n v="15906"/>
    <n v="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AQUILES TRINIDAD, MUNICIPIO SANTIAGO, PROVINCIA SANTIAGO."/>
    <s v="10 - FONDO GENERAL"/>
    <s v="25 - SANTIAGO"/>
    <n v="15733"/>
    <n v="0"/>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ERNANDO ARTURO DE MERIÑO, MUNICIPIO MONTE PLATA, PROVINCIA MONTE PLATA."/>
    <s v="10 - FONDO GENERAL"/>
    <s v="29 - MONTE PLATA"/>
    <n v="15237"/>
    <n v="0"/>
    <n v="3112093.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DOÑA LAURA VICINI VIUDA BARLETTA, MUNICIPIO GUAYACANES, PROVINCIA SAN PEDRO DE MACORÍS."/>
    <s v="10 - FONDO GENERAL"/>
    <s v="23 - SAN PEDRO DE MACORIS"/>
    <n v="15561"/>
    <n v="0"/>
    <n v="3336583.67"/>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MANUEL DE JESÚS LUCIANO MÉNDEZ, MUNICIPIO SANTIAGO, PROVINCIA SANTIAGO."/>
    <s v="10 - FONDO GENERAL"/>
    <s v="25 - SANTIAGO"/>
    <n v="15738"/>
    <n v="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PROF. JUANA TAVERAS LIRIANO, MUNICIPIO SAN ANTONIO DE GUERRA, PROVINCIA SANTO DOMINGO."/>
    <s v="10 - FONDO GENERAL"/>
    <s v="32 - SANTO DOMINGO"/>
    <n v="15881"/>
    <n v="0"/>
    <n v="3075427.83"/>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HATO VIEJO , MUNICIPIO JARABACOA, PROVINCIA LA VEGA."/>
    <s v="10 - FONDO GENERAL"/>
    <s v="13 - LA VEGA"/>
    <n v="15609"/>
    <n v="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JOSÉ GABRIEL GARCÍA, MUNICIPIO CASTAÑUELAS, PROVINCIA MONTE CRISTI."/>
    <s v="10 - FONDO GENERAL"/>
    <s v="15 - MONTE CRISTI"/>
    <n v="15277"/>
    <n v="0"/>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JUAN FRANCISCO ADAMES (LICO), MUNICIPIO COTUÍ, PROVINCIA SANCHEZ RAMIREZ."/>
    <s v="10 - FONDO GENERAL"/>
    <s v="24 - SANCHEZ RAMIREZ"/>
    <n v="15983"/>
    <n v="0"/>
    <n v="3259897.65"/>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NDRÉS PEÑA CABRAL, MUNICIPIO BANÍ, PROVINCIA PERAVIA."/>
    <s v="10 - FONDO GENERAL"/>
    <s v="17 - PERAVIA"/>
    <n v="15179"/>
    <n v="0"/>
    <n v="3801449.28"/>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JUAN TAYLOR VENTURA, MUNICIPIO BOCA CHICA, PROVINCIA SANTO DOMINGO."/>
    <s v="10 - FONDO GENERAL"/>
    <s v="32 - SANTO DOMINGO"/>
    <n v="15306"/>
    <n v="0"/>
    <n v="2193438.29"/>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FRANCISCO JAVIER UREÑA CANELA, MUNICIPIO DAJABÓN, PROVINCIA DAJABÓN."/>
    <s v="10 - FONDO GENERAL"/>
    <s v="05 - DAJABON"/>
    <n v="15278"/>
    <n v="0"/>
    <n v="5659730.33000000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JUAN SÁNCHEZ RAMÍREZ, MUNICIPIO EL SEIBO, PROVINCIA EL SEIBO."/>
    <s v="10 - FONDO GENERAL"/>
    <s v="08 - EL SEIBO"/>
    <n v="15227"/>
    <n v="0"/>
    <n v="483191.5"/>
  </r>
  <r>
    <s v="2026"/>
    <x v="0"/>
    <x v="0"/>
    <x v="1"/>
    <x v="7"/>
    <s v="2 - Poder Ejecutivo"/>
    <s v="0206 - MINISTERIO DE EDUCACIÓN"/>
    <s v="0012 - DIRECCION DE INFRAESTRUCTURA ESCOLAR"/>
    <s v="4 - SERVICIOS SOCIALES"/>
    <s v="4.4 - Educación"/>
    <s v="4.4.01 - Educación inicial"/>
    <s v="2.7 - OBRAS"/>
    <s v="2.7.1 - OBRAS EN EDIFICACIONES"/>
    <s v="S"/>
    <s v="25 - CONSTRUCCIÓN DE 1 ESTANCIA INFANTIL EN LA PROVINCIA DE SANTIAGO RODRIGUEZ"/>
    <s v="10 - FONDO GENERAL"/>
    <s v="26 - SANTIAGO RODRIGUEZ"/>
    <n v="13075"/>
    <n v="0"/>
    <n v="8582213.7699999996"/>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CARA LINDA, MUNICIPIO MONTE PLATA, PROVINCIA MONTE PLATA."/>
    <s v="10 - FONDO GENERAL"/>
    <s v="29 - MONTE PLATA"/>
    <n v="15238"/>
    <n v="0"/>
    <n v="1592053.8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UAN VENTURA, MUNICIPIO VILLA TAPIA, PROVINCIA HERMANAS MIRABAL."/>
    <s v="10 - FONDO GENERAL"/>
    <s v="19 - HERMANAS MIRABAL"/>
    <n v="15697"/>
    <n v="0"/>
    <n v="740819.61"/>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IRANDA, MUNICIPIO PUÑAL, PROVINCIA SANTIAGO."/>
    <s v="10 - FONDO GENERAL"/>
    <s v="25 - SANTIAGO"/>
    <n v="15712"/>
    <n v="0"/>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JUAN EMILIO BOSCH GAVIÑO - EMI, MUNICIPIO MAIMÓN, PROVINCIA MONSEÑOR NOUEL."/>
    <s v="10 - FONDO GENERAL"/>
    <s v="28 - MONSENOR NOUEL"/>
    <n v="16001"/>
    <n v="0"/>
    <n v="2603881.06"/>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BUENA VENTURA SORIANO, MUNICIPIO EL SEIBO, PROVINCIA EL SEIBO."/>
    <s v="10 - FONDO GENERAL"/>
    <s v="08 - EL SEIBO"/>
    <n v="15226"/>
    <n v="0"/>
    <n v="1056776.0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RINO MORENO GONZÁLEZ, MUNICIPIO PEDRO BRAND, PROVINCIA SANTO DOMINGO."/>
    <s v="10 - FONDO GENERAL"/>
    <s v="32 - SANTO DOMINGO"/>
    <n v="15966"/>
    <n v="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NUESTRA SEÑORA DEL CARMEN, MUNICIPIO DUVERGÉ, PROVINCIA INDEPENDENCIA."/>
    <s v="10 - FONDO GENERAL"/>
    <s v="10 - INDEPENDENCIA"/>
    <n v="15167"/>
    <n v="0"/>
    <n v="4111202.68"/>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EDRO ALEJANDRINO PINA, MUNICIPIO GUANANICO, PROVINCIA PUERTO PLATA."/>
    <s v="10 - FONDO GENERAL"/>
    <s v="18 - PUERTO PLATA"/>
    <n v="15894"/>
    <n v="0"/>
    <n v="0"/>
  </r>
  <r>
    <s v="2026"/>
    <x v="0"/>
    <x v="0"/>
    <x v="1"/>
    <x v="7"/>
    <s v="2 - Poder Ejecutivo"/>
    <s v="0206 - MINISTERIO DE EDUCACIÓN"/>
    <s v="0012 - DIRECCION DE INFRAESTRUCTURA ESCOLAR"/>
    <s v="4 - SERVICIOS SOCIALES"/>
    <s v="4.4 - Educación"/>
    <s v="4.4.01 - Educación inicial"/>
    <s v="2.7 - OBRAS"/>
    <s v="2.7.1 - OBRAS EN EDIFICACIONES"/>
    <s v="S"/>
    <s v="65 - CONSTRUCCIÓN DE 1 ESTANCIAS INFANTILES EN LA PROVINCIA DE MARIA TRINIDAD SÁNCHEZ (FASE 3)"/>
    <s v="10 - FONDO GENERAL"/>
    <s v="14 - MARIA TRINIDAD SANCHEZ"/>
    <n v="13605"/>
    <n v="0"/>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RINCÓN, MUNICIPIO JIMA ABAJO, PROVINCIA LA VEGA."/>
    <s v="10 - FONDO GENERAL"/>
    <s v="13 - LA VEGA"/>
    <n v="15650"/>
    <n v="0"/>
    <n v="1879912.31"/>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URICIO BÁEZ, MUNICIPIO TAMAYO, PROVINCIA BAORUCO."/>
    <s v="10 - FONDO GENERAL"/>
    <s v="03 - BAHORUCO"/>
    <n v="16068"/>
    <n v="0"/>
    <n v="4721992.09"/>
  </r>
  <r>
    <s v="2026"/>
    <x v="0"/>
    <x v="0"/>
    <x v="1"/>
    <x v="7"/>
    <s v="2 - Poder Ejecutivo"/>
    <s v="0206 - MINISTERIO DE EDUCACIÓN"/>
    <s v="0012 - DIRECCION DE INFRAESTRUCTURA ESCOLAR"/>
    <s v="4 - SERVICIOS SOCIALES"/>
    <s v="4.4 - Educación"/>
    <s v="4.4.01 - Educación inicial"/>
    <s v="2.7 - OBRAS"/>
    <s v="2.7.1 - OBRAS EN EDIFICACIONES"/>
    <s v="S"/>
    <s v="77 - CONSTRUCCIÓN DE 1 ESTANCIA INFANTIL EN LA PROVINCIA DE ELÍAS PIÑA (FASE 3)"/>
    <s v="10 - FONDO GENERAL"/>
    <s v="07 - ELIAS PINA"/>
    <n v="13613"/>
    <n v="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ADRE FANTINO , MUNICIPIO CONSTANZA, PROVINCIA LA VEGA."/>
    <s v="10 - FONDO GENERAL"/>
    <s v="13 - LA VEGA"/>
    <n v="15608"/>
    <n v="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MIGUEL PAULINO BÁEZ, MUNICIPIO SAN IGNACIO DE SABANETA, PROVINCIA SANTIAGO RODRIGUEZ."/>
    <s v="10 - FONDO GENERAL"/>
    <s v="26 - SANTIAGO RODRIGUEZ"/>
    <n v="15784"/>
    <n v="0"/>
    <n v="3112209.47"/>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ARÍA ARACELIS MORONTA DOMÍNGUEZ, MUNICIPIO LAGUNA SALADA, PROVINCIA VALVERDE."/>
    <s v="10 - FONDO GENERAL"/>
    <s v="27 - VALVERDE"/>
    <n v="15789"/>
    <n v="0"/>
    <n v="1098171.0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CESAR NICOLÁS PENSON, MUNICIPIO ESPERANZA, PROVINCIA VALVERDE."/>
    <s v="10 - FONDO GENERAL"/>
    <s v="27 - VALVERDE"/>
    <n v="15776"/>
    <n v="0"/>
    <n v="937813.1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JUAN EMILIO BOSCH GAVIÑO, MUNICIPIO CONSTANZA, PROVINCIA LA VEGA."/>
    <s v="10 - FONDO GENERAL"/>
    <s v="13 - LA VEGA"/>
    <n v="15184"/>
    <n v="0"/>
    <n v="5787986.3399999999"/>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JUAN SANTOS DÍAZ, MUNICIPIO LOMA DE CABRERA, PROVINCIA DAJABÓN."/>
    <s v="10 - FONDO GENERAL"/>
    <s v="05 - DAJABON"/>
    <n v="15279"/>
    <n v="0"/>
    <n v="2837659.06"/>
  </r>
  <r>
    <s v="2026"/>
    <x v="0"/>
    <x v="0"/>
    <x v="1"/>
    <x v="7"/>
    <s v="2 - Poder Ejecutivo"/>
    <s v="0206 - MINISTERIO DE EDUCACIÓN"/>
    <s v="0012 - DIRECCION DE INFRAESTRUCTURA ESCOLAR"/>
    <s v="4 - SERVICIOS SOCIALES"/>
    <s v="4.4 - Educación"/>
    <s v="4.4.01 - Educación inicial"/>
    <s v="2.7 - OBRAS"/>
    <s v="2.7.1 - OBRAS EN EDIFICACIONES"/>
    <s v="S"/>
    <s v="43 - CONSTRUCCIÓN  DE 3 ESTANCIAS INFANTIESL EN LA PROVINCIA DE LA VEGA (FASE 2)"/>
    <s v="10 - FONDO GENERAL"/>
    <s v="13 - LA VEGA"/>
    <n v="13443"/>
    <n v="0"/>
    <n v="6089050.780000000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UAZUMITA, MUNICIPIO YAMASÁ, PROVINCIA MONTE PLATA."/>
    <s v="10 - FONDO GENERAL"/>
    <s v="29 - MONTE PLATA"/>
    <n v="15233"/>
    <n v="0"/>
    <n v="3344549.98"/>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VERENDO EDUVIGIS AURELIO DÍAZ NÚÑEZ , MUNICIPIO LAGUNA SALADA, PROVINCIA VALVERDE."/>
    <s v="10 - FONDO GENERAL"/>
    <s v="27 - VALVERDE"/>
    <n v="15787"/>
    <n v="0"/>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PÚBLICA DE ECUADOR, MUNICIPIO SANTO DOMINGO NORTE, PROVINCIA SANTO DOMINGO."/>
    <s v="10 - FONDO GENERAL"/>
    <s v="32 - SANTO DOMINGO"/>
    <n v="15840"/>
    <n v="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AGUSTÍN CHALJUB BUARY, MUNICIPIO LAS GUÁRANAS, PROVINCIA DUARTE."/>
    <s v="10 - FONDO GENERAL"/>
    <s v="06 - DUARTE"/>
    <n v="15685"/>
    <n v="0"/>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COLOMBINA CASTRO, MUNICIPIO BOCA CHICA, PROVINCIA SANTO DOMINGO."/>
    <s v="10 - FONDO GENERAL"/>
    <s v="32 - SANTO DOMINGO"/>
    <n v="15305"/>
    <n v="0"/>
    <n v="2051222.07"/>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LOS PANCHOS, MUNICIPIO YAGUATE, PROVINCIA SAN CRISTÓBAL."/>
    <s v="10 - FONDO GENERAL"/>
    <s v="21 - SAN CRISTOBAL"/>
    <n v="15531"/>
    <n v="0"/>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DOMITILA GRULLÓN, MUNICIPIO JIMA ABAJO, PROVINCIA LA VEGA."/>
    <s v="10 - FONDO GENERAL"/>
    <s v="13 - LA VEGA"/>
    <n v="15644"/>
    <n v="0"/>
    <n v="47638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AURA HERRERA MARTÍNEZ - LAS TRES CRUCES, MUNICIPIO SANTIAGO, PROVINCIA SANTIAGO."/>
    <s v="10 - FONDO GENERAL"/>
    <s v="25 - SANTIAGO"/>
    <n v="15719"/>
    <n v="0"/>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ACIBA, MUNICIPIO SANTIAGO, PROVINCIA SANTIAGO."/>
    <s v="10 - FONDO GENERAL"/>
    <s v="25 - SANTIAGO"/>
    <n v="15734"/>
    <n v="0"/>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PROF. ALBA LUZ CASILLA DÍAZ, MUNICIPIO PEDRO BRAND, PROVINCIA SANTO DOMINGO."/>
    <s v="10 - FONDO GENERAL"/>
    <s v="32 - SANTO DOMINGO"/>
    <n v="15965"/>
    <n v="0"/>
    <n v="0"/>
  </r>
  <r>
    <s v="2026"/>
    <x v="0"/>
    <x v="0"/>
    <x v="1"/>
    <x v="7"/>
    <s v="2 - Poder Ejecutivo"/>
    <s v="0206 - MINISTERIO DE EDUCACIÓN"/>
    <s v="0012 - DIRECCION DE INFRAESTRUCTURA ESCOLAR"/>
    <s v="4 - SERVICIOS SOCIALES"/>
    <s v="4.4 - Educación"/>
    <s v="4.4.01 - Educación inicial"/>
    <s v="2.7 - OBRAS"/>
    <s v="2.7.1 - OBRAS EN EDIFICACIONES"/>
    <s v="S"/>
    <s v="73 - CONSTRUCCIÓN DE 3 ESTANCIAS INFANTILES EN LA PROVINCIA DE MONTE PLATA (FASE 3)"/>
    <s v="10 - FONDO GENERAL"/>
    <s v="29 - MONTE PLATA"/>
    <n v="13606"/>
    <n v="0"/>
    <n v="4439296.37"/>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A VIRGINIA REYNOSO, MUNICIPIO SABANA GRANDE DE BOYÁ, PROVINCIA MONTE PLATA."/>
    <s v="10 - FONDO GENERAL"/>
    <s v="29 - MONTE PLATA"/>
    <n v="15234"/>
    <n v="0"/>
    <n v="4896342.5600000005"/>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TINA, MUNICIPIO LA VEGA, PROVINCIA LA VEGA."/>
    <s v="10 - FONDO GENERAL"/>
    <s v="13 - LA VEGA"/>
    <n v="15617"/>
    <n v="0"/>
    <n v="739138.98"/>
  </r>
  <r>
    <s v="2026"/>
    <x v="0"/>
    <x v="0"/>
    <x v="1"/>
    <x v="7"/>
    <s v="2 - Poder Ejecutivo"/>
    <s v="0206 - MINISTERIO DE EDUCACIÓN"/>
    <s v="0012 - DIRECCION DE INFRAESTRUCTURA ESCOLAR"/>
    <s v="4 - SERVICIOS SOCIALES"/>
    <s v="4.4 - Educación"/>
    <s v="4.4.01 - Educación inicial"/>
    <s v="2.7 - OBRAS"/>
    <s v="2.7.1 - OBRAS EN EDIFICACIONES"/>
    <s v="S"/>
    <s v="64 - CONSTRUCCIÓN  DE 10 ESTANCIAS INFANTILES DE LA PROVINCIA DISTRITO NACIONAL (FASE 3)"/>
    <s v="10 - FONDO GENERAL"/>
    <s v="01 - DISTRITO NACIONAL"/>
    <n v="13610"/>
    <n v="0"/>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ACINTO DE LA CONCHA, MUNICIPIO LAGUNA SALADA, PROVINCIA VALVERDE."/>
    <s v="10 - FONDO GENERAL"/>
    <s v="27 - VALVERDE"/>
    <n v="15791"/>
    <n v="0"/>
    <n v="1055366.6499999999"/>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SALOMÉ UREÑA , MUNICIPIO ESPERANZA, PROVINCIA VALVERDE."/>
    <s v="10 - FONDO GENERAL"/>
    <s v="27 - VALVERDE"/>
    <n v="15779"/>
    <n v="0"/>
    <n v="915115.9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MERCEDES CONSUELO MATOS EN LA PROVINCIA SAN JUAN."/>
    <s v="10 - FONDO GENERAL"/>
    <s v="22 - SAN JUAN"/>
    <n v="15152"/>
    <n v="0"/>
    <n v="5169271.58"/>
  </r>
  <r>
    <s v="2026"/>
    <x v="0"/>
    <x v="0"/>
    <x v="1"/>
    <x v="7"/>
    <s v="2 - Poder Ejecutivo"/>
    <s v="0206 - MINISTERIO DE EDUCACIÓN"/>
    <s v="0012 - DIRECCION DE INFRAESTRUCTURA ESCOLAR"/>
    <s v="4 - SERVICIOS SOCIALES"/>
    <s v="4.4 - Educación"/>
    <s v="4.4.01 - Educación inicial"/>
    <s v="2.7 - OBRAS"/>
    <s v="2.7.1 - OBRAS EN EDIFICACIONES"/>
    <s v="S"/>
    <s v="30 - CONSTRUCCIÓN DE 2 ESTANCIAS INFANTILES EN LA PROVINCIA DE VALVERDE"/>
    <s v="10 - FONDO GENERAL"/>
    <s v="27 - VALVERDE"/>
    <n v="13071"/>
    <n v="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OLIVIA NUÑEZ HIDALGO, MUNICIPIO GASPAR HERNÁNDEZ, PROVINCIA ESPAILLAT."/>
    <s v="10 - FONDO GENERAL"/>
    <s v="09 - ESPAILLAT"/>
    <n v="15189"/>
    <n v="0"/>
    <n v="313408.39"/>
  </r>
  <r>
    <s v="2026"/>
    <x v="0"/>
    <x v="0"/>
    <x v="1"/>
    <x v="7"/>
    <s v="2 - Poder Ejecutivo"/>
    <s v="0206 - MINISTERIO DE EDUCACIÓN"/>
    <s v="0012 - DIRECCION DE INFRAESTRUCTURA ESCOLAR"/>
    <s v="4 - SERVICIOS SOCIALES"/>
    <s v="4.4 - Educación"/>
    <s v="4.4.01 - Educación inicial"/>
    <s v="2.7 - OBRAS"/>
    <s v="2.7.1 - OBRAS EN EDIFICACIONES"/>
    <s v="S"/>
    <s v="36 - CONSTRUCCIÓN CONSTRUCCIÓN DE 2 ESTANCIAS INFANTILES EN LA PROVINCIA SAN JUAN (FASE 2)"/>
    <s v="10 - FONDO GENERAL"/>
    <s v="22 - SAN JUAN"/>
    <n v="13427"/>
    <n v="0"/>
    <n v="1777013.25"/>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ALTAGRACIA OZEMA GERÓNIMO MATOS, MUNICIPIO ESTEBANÍA, PROVINCIA AZUA."/>
    <s v="10 - FONDO GENERAL"/>
    <s v="02 - AZUA"/>
    <n v="15448"/>
    <n v="0"/>
    <n v="8870462.4299999997"/>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SANTO CURA DE ARS, SECTOR CAPOTILLO, DISTRITO NACIONAL."/>
    <s v="10 - FONDO GENERAL"/>
    <s v="01 - DISTRITO NACIONAL"/>
    <n v="15261"/>
    <n v="0"/>
    <n v="0"/>
  </r>
  <r>
    <s v="2026"/>
    <x v="0"/>
    <x v="0"/>
    <x v="1"/>
    <x v="7"/>
    <s v="2 - Poder Ejecutivo"/>
    <s v="0206 - MINISTERIO DE EDUCACIÓN"/>
    <s v="0012 - DIRECCION DE INFRAESTRUCTURA ESCOLAR"/>
    <s v="4 - SERVICIOS SOCIALES"/>
    <s v="4.4 - Educación"/>
    <s v="4.4.02 - Educación primaria"/>
    <s v="2.6 - BIENES MUEBLES, INMUEBLES E INTANGIBLES"/>
    <s v="2.6.1 - MOBILIARIO Y EQUIPO"/>
    <s v="S"/>
    <s v="01 - CONSTRUCCIÓN DEL PLANTEL EDUCATIVO DE EDUCACIÓN ESPECIAL Y DE APOYOS MÚLTIPLES DOÑA MANUELA DIEZ, MUNICIPIO SANTO DOMINGO OESTE, PROVINCIA SANTO DOMINGO."/>
    <s v="10 - FONDO GENERAL"/>
    <s v="32 - SANTO DOMINGO"/>
    <n v="16806"/>
    <n v="4425620"/>
    <n v="0"/>
  </r>
  <r>
    <s v="2026"/>
    <x v="0"/>
    <x v="0"/>
    <x v="1"/>
    <x v="7"/>
    <s v="2 - Poder Ejecutivo"/>
    <s v="0206 - MINISTERIO DE EDUCACIÓN"/>
    <s v="0012 - DIRECCION DE INFRAESTRUCTURA ESCOLAR"/>
    <s v="4 - SERVICIOS SOCIALES"/>
    <s v="4.4 - Educación"/>
    <s v="4.4.02 - Educación primaria"/>
    <s v="2.7 - OBRAS"/>
    <s v="2.7.1 - OBRAS EN EDIFICACIONES"/>
    <s v="S"/>
    <s v="01 - CONSTRUCCIÓN DE PLANTELES ESCOLARES EN LA PROVINCIA AZUA (FASE 3)"/>
    <s v="10 - FONDO GENERAL"/>
    <s v="02 - AZUA"/>
    <n v="13539"/>
    <n v="27300136"/>
    <n v="34243025.670000002"/>
  </r>
  <r>
    <s v="2026"/>
    <x v="0"/>
    <x v="0"/>
    <x v="1"/>
    <x v="7"/>
    <s v="2 - Poder Ejecutivo"/>
    <s v="0206 - MINISTERIO DE EDUCACIÓN"/>
    <s v="0012 - DIRECCION DE INFRAESTRUCTURA ESCOLAR"/>
    <s v="4 - SERVICIOS SOCIALES"/>
    <s v="4.4 - Educación"/>
    <s v="4.4.02 - Educación primaria"/>
    <s v="2.7 - OBRAS"/>
    <s v="2.7.1 - OBRAS EN EDIFICACIONES"/>
    <s v="S"/>
    <s v="01 - CONSTRUCCIÓN DEL PLANTEL EDUCATIVO DE EDUCACIÓN ESPECIAL Y DE APOYOS MÚLTIPLES DOÑA MANUELA DIEZ, MUNICIPIO SANTO DOMINGO OESTE, PROVINCIA SANTO DOMINGO."/>
    <s v="10 - FONDO GENERAL"/>
    <s v="32 - SANTO DOMINGO"/>
    <n v="16806"/>
    <n v="22030023"/>
    <n v="6963439.4800000004"/>
  </r>
  <r>
    <s v="2026"/>
    <x v="0"/>
    <x v="0"/>
    <x v="1"/>
    <x v="7"/>
    <s v="2 - Poder Ejecutivo"/>
    <s v="0206 - MINISTERIO DE EDUCACIÓN"/>
    <s v="0012 - DIRECCION DE INFRAESTRUCTURA ESCOLAR"/>
    <s v="4 - SERVICIOS SOCIALES"/>
    <s v="4.4 - Educación"/>
    <s v="4.4.02 - Educación primaria"/>
    <s v="2.7 - OBRAS"/>
    <s v="2.7.1 - OBRAS EN EDIFICACIONES"/>
    <s v="S"/>
    <s v="02 - CONSTRUCCIÓN DE PLANTELES EDUCATIVOS EN LA PROVINCIA BAHORUCO (FASE 3)"/>
    <s v="10 - FONDO GENERAL"/>
    <s v="03 - BAHORUCO"/>
    <n v="13542"/>
    <n v="29890837"/>
    <n v="6193832.7300000004"/>
  </r>
  <r>
    <s v="2026"/>
    <x v="0"/>
    <x v="0"/>
    <x v="1"/>
    <x v="7"/>
    <s v="2 - Poder Ejecutivo"/>
    <s v="0206 - MINISTERIO DE EDUCACIÓN"/>
    <s v="0012 - DIRECCION DE INFRAESTRUCTURA ESCOLAR"/>
    <s v="4 - SERVICIOS SOCIALES"/>
    <s v="4.4 - Educación"/>
    <s v="4.4.02 - Educación primaria"/>
    <s v="2.7 - OBRAS"/>
    <s v="2.7.1 - OBRAS EN EDIFICACIONES"/>
    <s v="S"/>
    <s v="03 - CONSTRUCCIÓN DE PLANTELES EDUCATIVOS EN LA PROVINCIA BARAHONA (FASE 3)"/>
    <s v="10 - FONDO GENERAL"/>
    <s v="04 - BARAHONA"/>
    <n v="13544"/>
    <n v="80027982"/>
    <n v="24585196.870000001"/>
  </r>
  <r>
    <s v="2026"/>
    <x v="0"/>
    <x v="0"/>
    <x v="1"/>
    <x v="7"/>
    <s v="2 - Poder Ejecutivo"/>
    <s v="0206 - MINISTERIO DE EDUCACIÓN"/>
    <s v="0012 - DIRECCION DE INFRAESTRUCTURA ESCOLAR"/>
    <s v="4 - SERVICIOS SOCIALES"/>
    <s v="4.4 - Educación"/>
    <s v="4.4.02 - Educación primaria"/>
    <s v="2.7 - OBRAS"/>
    <s v="2.7.1 - OBRAS EN EDIFICACIONES"/>
    <s v="S"/>
    <s v="04 - CONSTRUCCIÓN DE PLANTELES EDUCATIVOS EN LA PROVINCIA DAJABÓN (FASE 3)"/>
    <s v="10 - FONDO GENERAL"/>
    <s v="05 - DAJABON"/>
    <n v="13546"/>
    <n v="44763887"/>
    <n v="87848339.489999995"/>
  </r>
  <r>
    <s v="2026"/>
    <x v="0"/>
    <x v="0"/>
    <x v="1"/>
    <x v="7"/>
    <s v="2 - Poder Ejecutivo"/>
    <s v="0206 - MINISTERIO DE EDUCACIÓN"/>
    <s v="0012 - DIRECCION DE INFRAESTRUCTURA ESCOLAR"/>
    <s v="4 - SERVICIOS SOCIALES"/>
    <s v="4.4 - Educación"/>
    <s v="4.4.02 - Educación primaria"/>
    <s v="2.7 - OBRAS"/>
    <s v="2.7.1 - OBRAS EN EDIFICACIONES"/>
    <s v="S"/>
    <s v="05 - CONSTRUCCIÓN DE PLANTELES EDUCATIVOS EN LA PROVINCIA DISTRITO NACIONAL (FASE 3)"/>
    <s v="10 - FONDO GENERAL"/>
    <s v="01 - DISTRITO NACIONAL"/>
    <n v="13547"/>
    <n v="74617343"/>
    <n v="40056556.789999999"/>
  </r>
  <r>
    <s v="2026"/>
    <x v="0"/>
    <x v="0"/>
    <x v="1"/>
    <x v="7"/>
    <s v="2 - Poder Ejecutivo"/>
    <s v="0206 - MINISTERIO DE EDUCACIÓN"/>
    <s v="0012 - DIRECCION DE INFRAESTRUCTURA ESCOLAR"/>
    <s v="4 - SERVICIOS SOCIALES"/>
    <s v="4.4 - Educación"/>
    <s v="4.4.02 - Educación primaria"/>
    <s v="2.7 - OBRAS"/>
    <s v="2.7.1 - OBRAS EN EDIFICACIONES"/>
    <s v="S"/>
    <s v="06 - CONSTRUCCIÓN DE PLANTELES EDUCATIVOS EN LA PROVINCIA DUARTE (FASE 3)"/>
    <s v="10 - FONDO GENERAL"/>
    <s v="06 - DUARTE"/>
    <n v="13549"/>
    <n v="10945349"/>
    <n v="26519880.740000002"/>
  </r>
  <r>
    <s v="2026"/>
    <x v="0"/>
    <x v="0"/>
    <x v="1"/>
    <x v="7"/>
    <s v="2 - Poder Ejecutivo"/>
    <s v="0206 - MINISTERIO DE EDUCACIÓN"/>
    <s v="0012 - DIRECCION DE INFRAESTRUCTURA ESCOLAR"/>
    <s v="4 - SERVICIOS SOCIALES"/>
    <s v="4.4 - Educación"/>
    <s v="4.4.02 - Educación primaria"/>
    <s v="2.7 - OBRAS"/>
    <s v="2.7.1 - OBRAS EN EDIFICACIONES"/>
    <s v="S"/>
    <s v="07 - CONSTRUCCIÓN DE PLANTELES EDUCATIVOS EN LA PROVINCIA EL SEIBO (FASE 3)"/>
    <s v="10 - FONDO GENERAL"/>
    <s v="08 - EL SEIBO"/>
    <n v="13550"/>
    <n v="1341855"/>
    <n v="0"/>
  </r>
  <r>
    <s v="2026"/>
    <x v="0"/>
    <x v="0"/>
    <x v="1"/>
    <x v="7"/>
    <s v="2 - Poder Ejecutivo"/>
    <s v="0206 - MINISTERIO DE EDUCACIÓN"/>
    <s v="0012 - DIRECCION DE INFRAESTRUCTURA ESCOLAR"/>
    <s v="4 - SERVICIOS SOCIALES"/>
    <s v="4.4 - Educación"/>
    <s v="4.4.02 - Educación primaria"/>
    <s v="2.7 - OBRAS"/>
    <s v="2.7.1 - OBRAS EN EDIFICACIONES"/>
    <s v="S"/>
    <s v="08 - CONSTRUCCIÓN DE PLANTELES EDUCATIVOS EN LA PROVINCIA ELÍAS PIÑA (FASE 3)"/>
    <s v="10 - FONDO GENERAL"/>
    <s v="07 - ELIAS PINA"/>
    <n v="13552"/>
    <n v="4966671"/>
    <n v="6660678.7300000004"/>
  </r>
  <r>
    <s v="2026"/>
    <x v="0"/>
    <x v="0"/>
    <x v="1"/>
    <x v="7"/>
    <s v="2 - Poder Ejecutivo"/>
    <s v="0206 - MINISTERIO DE EDUCACIÓN"/>
    <s v="0012 - DIRECCION DE INFRAESTRUCTURA ESCOLAR"/>
    <s v="4 - SERVICIOS SOCIALES"/>
    <s v="4.4 - Educación"/>
    <s v="4.4.02 - Educación primaria"/>
    <s v="2.7 - OBRAS"/>
    <s v="2.7.1 - OBRAS EN EDIFICACIONES"/>
    <s v="S"/>
    <s v="09 - CONSTRUCCIÓN DE PLANTELES EDUCATIVOS EN LA PROVINCIA ESPAILLAT (FASE 3)"/>
    <s v="10 - FONDO GENERAL"/>
    <s v="09 - ESPAILLAT"/>
    <n v="13553"/>
    <n v="7492480"/>
    <n v="20408081.669999998"/>
  </r>
  <r>
    <s v="2026"/>
    <x v="0"/>
    <x v="0"/>
    <x v="1"/>
    <x v="7"/>
    <s v="2 - Poder Ejecutivo"/>
    <s v="0206 - MINISTERIO DE EDUCACIÓN"/>
    <s v="0012 - DIRECCION DE INFRAESTRUCTURA ESCOLAR"/>
    <s v="4 - SERVICIOS SOCIALES"/>
    <s v="4.4 - Educación"/>
    <s v="4.4.02 - Educación primaria"/>
    <s v="2.7 - OBRAS"/>
    <s v="2.7.1 - OBRAS EN EDIFICACIONES"/>
    <s v="S"/>
    <s v="10 - CONSTRUCCIÓN DE PLANTELES EDUCATIVOS EN LA PROVINCIA HATO MAYOR (FASE 3)"/>
    <s v="10 - FONDO GENERAL"/>
    <s v="30 - HATO MAYOR"/>
    <n v="13555"/>
    <n v="11963442"/>
    <n v="36028605.659999996"/>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17 PLANTELES ESCOLARES EN LA PROVINCIA AZUA"/>
    <s v="10 - FONDO GENERAL"/>
    <s v="02 - AZUA"/>
    <n v="12522"/>
    <n v="17228026"/>
    <n v="0"/>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PLANTELES EDUCATIVOS EN LA PROVINCIA HERMANAS MIRABAL (FASE 3)"/>
    <s v="10 - FONDO GENERAL"/>
    <s v="19 - HERMANAS MIRABAL"/>
    <n v="13558"/>
    <n v="2526576"/>
    <n v="17859338.460000001"/>
  </r>
  <r>
    <s v="2026"/>
    <x v="0"/>
    <x v="0"/>
    <x v="1"/>
    <x v="7"/>
    <s v="2 - Poder Ejecutivo"/>
    <s v="0206 - MINISTERIO DE EDUCACIÓN"/>
    <s v="0012 - DIRECCION DE INFRAESTRUCTURA ESCOLAR"/>
    <s v="4 - SERVICIOS SOCIALES"/>
    <s v="4.4 - Educación"/>
    <s v="4.4.02 - Educación primaria"/>
    <s v="2.7 - OBRAS"/>
    <s v="2.7.1 - OBRAS EN EDIFICACIONES"/>
    <s v="S"/>
    <s v="12 - AMPLIACIÓN DE PLANTELES EDUCATIVOS EN LA PROVINCIA DE SAN PEDRO DE MACORÍS (FASE 2)"/>
    <s v="10 - FONDO GENERAL"/>
    <s v="23 - SAN PEDRO DE MACORIS"/>
    <n v="13359"/>
    <n v="1310327"/>
    <n v="0"/>
  </r>
  <r>
    <s v="2026"/>
    <x v="0"/>
    <x v="0"/>
    <x v="1"/>
    <x v="7"/>
    <s v="2 - Poder Ejecutivo"/>
    <s v="0206 - MINISTERIO DE EDUCACIÓN"/>
    <s v="0012 - DIRECCION DE INFRAESTRUCTURA ESCOLAR"/>
    <s v="4 - SERVICIOS SOCIALES"/>
    <s v="4.4 - Educación"/>
    <s v="4.4.02 - Educación primaria"/>
    <s v="2.7 - OBRAS"/>
    <s v="2.7.1 - OBRAS EN EDIFICACIONES"/>
    <s v="S"/>
    <s v="12 - CONSTRUCCIÓN DE PLANTELES EDUCATIVOS EN LA PROVINCIA LA ALTAGRACIA (FASE 3)"/>
    <s v="10 - FONDO GENERAL"/>
    <s v="11 - LA ALTAGRACIA"/>
    <n v="13559"/>
    <n v="38330024"/>
    <n v="45290609.609999999"/>
  </r>
  <r>
    <s v="2026"/>
    <x v="0"/>
    <x v="0"/>
    <x v="1"/>
    <x v="7"/>
    <s v="2 - Poder Ejecutivo"/>
    <s v="0206 - MINISTERIO DE EDUCACIÓN"/>
    <s v="0012 - DIRECCION DE INFRAESTRUCTURA ESCOLAR"/>
    <s v="4 - SERVICIOS SOCIALES"/>
    <s v="4.4 - Educación"/>
    <s v="4.4.02 - Educación primaria"/>
    <s v="2.7 - OBRAS"/>
    <s v="2.7.1 - OBRAS EN EDIFICACIONES"/>
    <s v="S"/>
    <s v="13 - AMPLIACIÓN Y REHABILITACION DE 12 PLANTELES ESCOLARES EN LA PROVINCIA DAJABON"/>
    <s v="10 - FONDO GENERAL"/>
    <s v="05 - DAJABON"/>
    <n v="12568"/>
    <n v="3779637"/>
    <n v="5168800.97"/>
  </r>
  <r>
    <s v="2026"/>
    <x v="0"/>
    <x v="0"/>
    <x v="1"/>
    <x v="7"/>
    <s v="2 - Poder Ejecutivo"/>
    <s v="0206 - MINISTERIO DE EDUCACIÓN"/>
    <s v="0012 - DIRECCION DE INFRAESTRUCTURA ESCOLAR"/>
    <s v="4 - SERVICIOS SOCIALES"/>
    <s v="4.4 - Educación"/>
    <s v="4.4.02 - Educación primaria"/>
    <s v="2.7 - OBRAS"/>
    <s v="2.7.1 - OBRAS EN EDIFICACIONES"/>
    <s v="S"/>
    <s v="13 - CONSTRUCCIÓN DE PLANTELES EDUCATIVOS EN LA PROVINCIA LA ROMANA (FASE 3)"/>
    <s v="10 - FONDO GENERAL"/>
    <s v="12 - LA ROMANA"/>
    <n v="13561"/>
    <n v="6867626"/>
    <n v="20052532.800000001"/>
  </r>
  <r>
    <s v="2026"/>
    <x v="0"/>
    <x v="0"/>
    <x v="1"/>
    <x v="7"/>
    <s v="2 - Poder Ejecutivo"/>
    <s v="0206 - MINISTERIO DE EDUCACIÓN"/>
    <s v="0012 - DIRECCION DE INFRAESTRUCTURA ESCOLAR"/>
    <s v="4 - SERVICIOS SOCIALES"/>
    <s v="4.4 - Educación"/>
    <s v="4.4.02 - Educación primaria"/>
    <s v="2.7 - OBRAS"/>
    <s v="2.7.1 - OBRAS EN EDIFICACIONES"/>
    <s v="S"/>
    <s v="14 - CONSTRUCCIÓN DE PLANTELES EDUCATIVOS EN LA PROVINCIA LA VEGA (FASE 3)"/>
    <s v="10 - FONDO GENERAL"/>
    <s v="13 - LA VEGA"/>
    <n v="13563"/>
    <n v="21666254"/>
    <n v="51225485.49000001"/>
  </r>
  <r>
    <s v="2026"/>
    <x v="0"/>
    <x v="0"/>
    <x v="1"/>
    <x v="7"/>
    <s v="2 - Poder Ejecutivo"/>
    <s v="0206 - MINISTERIO DE EDUCACIÓN"/>
    <s v="0012 - DIRECCION DE INFRAESTRUCTURA ESCOLAR"/>
    <s v="4 - SERVICIOS SOCIALES"/>
    <s v="4.4 - Educación"/>
    <s v="4.4.02 - Educación primaria"/>
    <s v="2.7 - OBRAS"/>
    <s v="2.7.1 - OBRAS EN EDIFICACIONES"/>
    <s v="S"/>
    <s v="15 - CONSTRUCCIÓN DE PLANTELES EDUCATIVOS EN LA PROVINCIA MARIA TRINIDAD SÁNCHEZ (FASE 3 )"/>
    <s v="10 - FONDO GENERAL"/>
    <s v="14 - MARIA TRINIDAD SANCHEZ"/>
    <n v="13564"/>
    <n v="54572186"/>
    <n v="10430236.24"/>
  </r>
  <r>
    <s v="2026"/>
    <x v="0"/>
    <x v="0"/>
    <x v="1"/>
    <x v="7"/>
    <s v="2 - Poder Ejecutivo"/>
    <s v="0206 - MINISTERIO DE EDUCACIÓN"/>
    <s v="0012 - DIRECCION DE INFRAESTRUCTURA ESCOLAR"/>
    <s v="4 - SERVICIOS SOCIALES"/>
    <s v="4.4 - Educación"/>
    <s v="4.4.02 - Educación primaria"/>
    <s v="2.7 - OBRAS"/>
    <s v="2.7.1 - OBRAS EN EDIFICACIONES"/>
    <s v="S"/>
    <s v="16 - AMPLIACIÓN DE PLANTELES EDUCATIVOS EN LA PROVINCIA DE SANTO DOMINGO (FASE 2)"/>
    <s v="10 - FONDO GENERAL"/>
    <s v="32 - SANTO DOMINGO"/>
    <n v="13363"/>
    <n v="136791551"/>
    <n v="15572921.9"/>
  </r>
  <r>
    <s v="2026"/>
    <x v="0"/>
    <x v="0"/>
    <x v="1"/>
    <x v="7"/>
    <s v="2 - Poder Ejecutivo"/>
    <s v="0206 - MINISTERIO DE EDUCACIÓN"/>
    <s v="0012 - DIRECCION DE INFRAESTRUCTURA ESCOLAR"/>
    <s v="4 - SERVICIOS SOCIALES"/>
    <s v="4.4 - Educación"/>
    <s v="4.4.02 - Educación primaria"/>
    <s v="2.7 - OBRAS"/>
    <s v="2.7.1 - OBRAS EN EDIFICACIONES"/>
    <s v="S"/>
    <s v="16 - CONSTRUCCIÓN DE PLANTELES EDUCATIVOS EN LA PROVINCIA MONSEÑOR NOUEL (FASE 3)"/>
    <s v="10 - FONDO GENERAL"/>
    <s v="28 - MONSENOR NOUEL"/>
    <n v="13540"/>
    <n v="43984811"/>
    <n v="43422501.759999998"/>
  </r>
  <r>
    <s v="2026"/>
    <x v="0"/>
    <x v="0"/>
    <x v="1"/>
    <x v="7"/>
    <s v="2 - Poder Ejecutivo"/>
    <s v="0206 - MINISTERIO DE EDUCACIÓN"/>
    <s v="0012 - DIRECCION DE INFRAESTRUCTURA ESCOLAR"/>
    <s v="4 - SERVICIOS SOCIALES"/>
    <s v="4.4 - Educación"/>
    <s v="4.4.02 - Educación primaria"/>
    <s v="2.7 - OBRAS"/>
    <s v="2.7.1 - OBRAS EN EDIFICACIONES"/>
    <s v="S"/>
    <s v="17 - CONSTRUCCIÓN DE PLANTELES EDUCATIVOS EN LA PROVINCIA MONTE CRISTI (FASE 3)"/>
    <s v="10 - FONDO GENERAL"/>
    <s v="15 - MONTE CRISTI"/>
    <n v="13541"/>
    <n v="1340629"/>
    <n v="1985891.09"/>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11 PLANTELES ESCOLARES EN LA PROVINCIA HERMANAS MIRABAL"/>
    <s v="10 - FONDO GENERAL"/>
    <s v="19 - HERMANAS MIRABAL"/>
    <n v="12532"/>
    <n v="9135638"/>
    <n v="0"/>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PLANTELES EDUCATIVOS EN LA PROVINCIA MONTE PLATA (FASE 3)"/>
    <s v="10 - FONDO GENERAL"/>
    <s v="29 - MONTE PLATA"/>
    <n v="13543"/>
    <n v="2760158"/>
    <n v="12794818.34"/>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5 PLANTELES ESCOLARES EN LA PROVINCIA HATO MAYOR"/>
    <s v="10 - FONDO GENERAL"/>
    <s v="30 - HATO MAYOR"/>
    <n v="12531"/>
    <n v="4823521"/>
    <n v="0"/>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PLANTELES EDUCATIVOS EN LA PROVINCIA PERAVIA (FASE 3)"/>
    <s v="10 - FONDO GENERAL"/>
    <s v="17 - PERAVIA"/>
    <n v="13545"/>
    <n v="1517426"/>
    <n v="0"/>
  </r>
  <r>
    <s v="2026"/>
    <x v="0"/>
    <x v="0"/>
    <x v="1"/>
    <x v="7"/>
    <s v="2 - Poder Ejecutivo"/>
    <s v="0206 - MINISTERIO DE EDUCACIÓN"/>
    <s v="0012 - DIRECCION DE INFRAESTRUCTURA ESCOLAR"/>
    <s v="4 - SERVICIOS SOCIALES"/>
    <s v="4.4 - Educación"/>
    <s v="4.4.02 - Educación primaria"/>
    <s v="2.7 - OBRAS"/>
    <s v="2.7.1 - OBRAS EN EDIFICACIONES"/>
    <s v="S"/>
    <s v="20 - AMPLIACIÓN DE PLANTELES EDUCATIVOS EN LA PROVINCIA DE LA VEGA (FASE 2)"/>
    <s v="10 - FONDO GENERAL"/>
    <s v="13 - LA VEGA"/>
    <n v="13367"/>
    <n v="1794317"/>
    <n v="0"/>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PLANTELES EDUCATIVOS EN LA PROVINCIA PUERTO PLATA (FASE 3)"/>
    <s v="10 - FONDO GENERAL"/>
    <s v="18 - PUERTO PLATA"/>
    <n v="13576"/>
    <n v="63579672"/>
    <n v="91547744.929999977"/>
  </r>
  <r>
    <s v="2026"/>
    <x v="0"/>
    <x v="0"/>
    <x v="1"/>
    <x v="7"/>
    <s v="2 - Poder Ejecutivo"/>
    <s v="0206 - MINISTERIO DE EDUCACIÓN"/>
    <s v="0012 - DIRECCION DE INFRAESTRUCTURA ESCOLAR"/>
    <s v="4 - SERVICIOS SOCIALES"/>
    <s v="4.4 - Educación"/>
    <s v="4.4.02 - Educación primaria"/>
    <s v="2.7 - OBRAS"/>
    <s v="2.7.1 - OBRAS EN EDIFICACIONES"/>
    <s v="S"/>
    <s v="21 - AMPLIACIÓN Y REHABILITACION DE 10 PLANTELES ESCOLARES EN LA PROVINCIA LA ALTAGRACIA"/>
    <s v="10 - FONDO GENERAL"/>
    <s v="11 - LA ALTAGRACIA"/>
    <n v="12576"/>
    <n v="6799536"/>
    <n v="9319385.7100000009"/>
  </r>
  <r>
    <s v="2026"/>
    <x v="0"/>
    <x v="0"/>
    <x v="1"/>
    <x v="7"/>
    <s v="2 - Poder Ejecutivo"/>
    <s v="0206 - MINISTERIO DE EDUCACIÓN"/>
    <s v="0012 - DIRECCION DE INFRAESTRUCTURA ESCOLAR"/>
    <s v="4 - SERVICIOS SOCIALES"/>
    <s v="4.4 - Educación"/>
    <s v="4.4.02 - Educación primaria"/>
    <s v="2.7 - OBRAS"/>
    <s v="2.7.1 - OBRAS EN EDIFICACIONES"/>
    <s v="S"/>
    <s v="21 - CONSTRUCCIÓN DE PLANTELES EDUCATIVOS EN LA PROVINCIA SAMANÁ (FASE 3)"/>
    <s v="10 - FONDO GENERAL"/>
    <s v="20 - SAMANA"/>
    <n v="13551"/>
    <n v="6310564"/>
    <n v="3778889.55"/>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35 PLANTELES ESCOLARES EN LA PROVINCIA LA VEGA"/>
    <s v="10 - FONDO GENERAL"/>
    <s v="13 - LA VEGA"/>
    <n v="12537"/>
    <n v="21819316"/>
    <n v="76568497.150000006"/>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PLANTELES EDUCATIVOS EN LA PROVINCIA SAN CRISTÓBAL (FASE 3)"/>
    <s v="10 - FONDO GENERAL"/>
    <s v="21 - SAN CRISTOBAL"/>
    <n v="13554"/>
    <n v="72972303"/>
    <n v="112205076.67999999"/>
  </r>
  <r>
    <s v="2026"/>
    <x v="0"/>
    <x v="0"/>
    <x v="1"/>
    <x v="7"/>
    <s v="2 - Poder Ejecutivo"/>
    <s v="0206 - MINISTERIO DE EDUCACIÓN"/>
    <s v="0012 - DIRECCION DE INFRAESTRUCTURA ESCOLAR"/>
    <s v="4 - SERVICIOS SOCIALES"/>
    <s v="4.4 - Educación"/>
    <s v="4.4.02 - Educación primaria"/>
    <s v="2.7 - OBRAS"/>
    <s v="2.7.1 - OBRAS EN EDIFICACIONES"/>
    <s v="S"/>
    <s v="23 - CONSTRUCCIÓN DE 12 PLANTELES ESCOLARES EN LA PROVINCIA LA ALTAGRACIA"/>
    <s v="10 - FONDO GENERAL"/>
    <s v="11 - LA ALTAGRACIA"/>
    <n v="12535"/>
    <n v="29017934"/>
    <n v="4494825.49"/>
  </r>
  <r>
    <s v="2026"/>
    <x v="0"/>
    <x v="0"/>
    <x v="1"/>
    <x v="7"/>
    <s v="2 - Poder Ejecutivo"/>
    <s v="0206 - MINISTERIO DE EDUCACIÓN"/>
    <s v="0012 - DIRECCION DE INFRAESTRUCTURA ESCOLAR"/>
    <s v="4 - SERVICIOS SOCIALES"/>
    <s v="4.4 - Educación"/>
    <s v="4.4.02 - Educación primaria"/>
    <s v="2.7 - OBRAS"/>
    <s v="2.7.1 - OBRAS EN EDIFICACIONES"/>
    <s v="S"/>
    <s v="24 - CONSTRUCCIÓN DE 12 PLANTELES ESCOLARES EN LA PROVINCIA MARIA TRINIDAD SANCHEZ"/>
    <s v="10 - FONDO GENERAL"/>
    <s v="14 - MARIA TRINIDAD SANCHEZ"/>
    <n v="12538"/>
    <n v="13966319"/>
    <n v="5253468.33"/>
  </r>
  <r>
    <s v="2026"/>
    <x v="0"/>
    <x v="0"/>
    <x v="1"/>
    <x v="7"/>
    <s v="2 - Poder Ejecutivo"/>
    <s v="0206 - MINISTERIO DE EDUCACIÓN"/>
    <s v="0012 - DIRECCION DE INFRAESTRUCTURA ESCOLAR"/>
    <s v="4 - SERVICIOS SOCIALES"/>
    <s v="4.4 - Educación"/>
    <s v="4.4.02 - Educación primaria"/>
    <s v="2.7 - OBRAS"/>
    <s v="2.7.1 - OBRAS EN EDIFICACIONES"/>
    <s v="S"/>
    <s v="25 - CONSTRUCCIÓN DE 11 PLANTELES ESCOLARES EN LA PROVINCIA MONSEÑOR NOUEL"/>
    <s v="10 - FONDO GENERAL"/>
    <s v="28 - MONSENOR NOUEL"/>
    <n v="12539"/>
    <n v="2057250"/>
    <n v="0"/>
  </r>
  <r>
    <s v="2026"/>
    <x v="0"/>
    <x v="0"/>
    <x v="1"/>
    <x v="7"/>
    <s v="2 - Poder Ejecutivo"/>
    <s v="0206 - MINISTERIO DE EDUCACIÓN"/>
    <s v="0012 - DIRECCION DE INFRAESTRUCTURA ESCOLAR"/>
    <s v="4 - SERVICIOS SOCIALES"/>
    <s v="4.4 - Educación"/>
    <s v="4.4.02 - Educación primaria"/>
    <s v="2.7 - OBRAS"/>
    <s v="2.7.1 - OBRAS EN EDIFICACIONES"/>
    <s v="S"/>
    <s v="26 - CONSTRUCCIÓN DE 9 PLANTELES ESCOLARES EN LA PROVINCIA MONTECRISTI"/>
    <s v="10 - FONDO GENERAL"/>
    <s v="15 - MONTE CRISTI"/>
    <n v="12540"/>
    <n v="1160000"/>
    <n v="0"/>
  </r>
  <r>
    <s v="2026"/>
    <x v="0"/>
    <x v="0"/>
    <x v="1"/>
    <x v="7"/>
    <s v="2 - Poder Ejecutivo"/>
    <s v="0206 - MINISTERIO DE EDUCACIÓN"/>
    <s v="0012 - DIRECCION DE INFRAESTRUCTURA ESCOLAR"/>
    <s v="4 - SERVICIOS SOCIALES"/>
    <s v="4.4 - Educación"/>
    <s v="4.4.02 - Educación primaria"/>
    <s v="2.7 - OBRAS"/>
    <s v="2.7.1 - OBRAS EN EDIFICACIONES"/>
    <s v="S"/>
    <s v="29 - AMPLIACIÓN DE PLANTELES EDUCATIVOS EN LA PROVINCIA DE SAN CRISTÓBAL (FASE 2)"/>
    <s v="10 - FONDO GENERAL"/>
    <s v="21 - SAN CRISTOBAL"/>
    <n v="13376"/>
    <n v="2100000"/>
    <n v="7173704.7599999998"/>
  </r>
  <r>
    <s v="2026"/>
    <x v="0"/>
    <x v="0"/>
    <x v="1"/>
    <x v="7"/>
    <s v="2 - Poder Ejecutivo"/>
    <s v="0206 - MINISTERIO DE EDUCACIÓN"/>
    <s v="0012 - DIRECCION DE INFRAESTRUCTURA ESCOLAR"/>
    <s v="4 - SERVICIOS SOCIALES"/>
    <s v="4.4 - Educación"/>
    <s v="4.4.02 - Educación primaria"/>
    <s v="2.7 - OBRAS"/>
    <s v="2.7.1 - OBRAS EN EDIFICACIONES"/>
    <s v="S"/>
    <s v="30 - CONSTRUCCIÓN DE 15 PLANTELES ESCOLARES EN LA PROVINCIA PERAVIA"/>
    <s v="10 - FONDO GENERAL"/>
    <s v="17 - PERAVIA"/>
    <n v="12564"/>
    <n v="1244476"/>
    <n v="0"/>
  </r>
  <r>
    <s v="2026"/>
    <x v="0"/>
    <x v="0"/>
    <x v="1"/>
    <x v="7"/>
    <s v="2 - Poder Ejecutivo"/>
    <s v="0206 - MINISTERIO DE EDUCACIÓN"/>
    <s v="0012 - DIRECCION DE INFRAESTRUCTURA ESCOLAR"/>
    <s v="4 - SERVICIOS SOCIALES"/>
    <s v="4.4 - Educación"/>
    <s v="4.4.02 - Educación primaria"/>
    <s v="2.7 - OBRAS"/>
    <s v="2.7.1 - OBRAS EN EDIFICACIONES"/>
    <s v="S"/>
    <s v="31 - AMPLIACIÓN DE PLANTELES EDUCATIVOS EN LA PROVINCIA DISTRITO NACIONAL (FASE 3)"/>
    <s v="10 - FONDO GENERAL"/>
    <s v="01 - DISTRITO NACIONAL"/>
    <n v="13548"/>
    <n v="73761343"/>
    <n v="29092171.530000001"/>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PLANTELES EDUCATIVOS EN LA PROVINCIA DE AZUA (FASE 2)"/>
    <s v="10 - FONDO GENERAL"/>
    <s v="02 - AZUA"/>
    <n v="13378"/>
    <n v="8652964"/>
    <n v="31629545.82"/>
  </r>
  <r>
    <s v="2026"/>
    <x v="0"/>
    <x v="0"/>
    <x v="1"/>
    <x v="7"/>
    <s v="2 - Poder Ejecutivo"/>
    <s v="0206 - MINISTERIO DE EDUCACIÓN"/>
    <s v="0012 - DIRECCION DE INFRAESTRUCTURA ESCOLAR"/>
    <s v="4 - SERVICIOS SOCIALES"/>
    <s v="4.4 - Educación"/>
    <s v="4.4.02 - Educación primaria"/>
    <s v="2.7 - OBRAS"/>
    <s v="2.7.1 - OBRAS EN EDIFICACIONES"/>
    <s v="S"/>
    <s v="32 - AMPLIACIÓN DE PLANTELES EDUCATIVOS EN LA PROVINCIA DUARTE (FASE 3)"/>
    <s v="10 - FONDO GENERAL"/>
    <s v="06 - DUARTE"/>
    <n v="13579"/>
    <n v="26204967"/>
    <n v="12405900.880000001"/>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12 PLANTELES ESCOLARES EN LA PROVINCIA SAMANA"/>
    <s v="10 - FONDO GENERAL"/>
    <s v="20 - SAMANA"/>
    <n v="12556"/>
    <n v="5079880"/>
    <n v="0"/>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PLANTELES EDUCATIVOS EN LA PROVINCIA DE BAHORUCO (FASE 2)"/>
    <s v="10 - FONDO GENERAL"/>
    <s v="03 - BAHORUCO"/>
    <n v="13379"/>
    <n v="1136823"/>
    <n v="5684116.5199999996"/>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43 PLANTELES ESCOLARES EN LA PROVINCIA SAN CRISTOBAL"/>
    <s v="10 - FONDO GENERAL"/>
    <s v="21 - SAN CRISTOBAL"/>
    <n v="12547"/>
    <n v="5472250"/>
    <n v="44892643.68"/>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PLANTELES EDUCATIVOS EN LA PROVINCIA DE BARAHONA (FASE 2)"/>
    <s v="10 - FONDO GENERAL"/>
    <s v="04 - BARAHONA"/>
    <n v="13380"/>
    <n v="1697132"/>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18 PLANTELES ESCOLARES EN LA PROVINCIA SAN JUAN"/>
    <s v="10 - FONDO GENERAL"/>
    <s v="22 - SAN JUAN"/>
    <n v="12550"/>
    <n v="2273773"/>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PLANTELES EDUCATIVOS EN LA PROVINCIA DE DAJABÓN (FASE 2)"/>
    <s v="10 - FONDO GENERAL"/>
    <s v="05 - DAJABON"/>
    <n v="13381"/>
    <n v="5054925"/>
    <n v="0"/>
  </r>
  <r>
    <s v="2026"/>
    <x v="0"/>
    <x v="0"/>
    <x v="1"/>
    <x v="7"/>
    <s v="2 - Poder Ejecutivo"/>
    <s v="0206 - MINISTERIO DE EDUCACIÓN"/>
    <s v="0012 - DIRECCION DE INFRAESTRUCTURA ESCOLAR"/>
    <s v="4 - SERVICIOS SOCIALES"/>
    <s v="4.4 - Educación"/>
    <s v="4.4.02 - Educación primaria"/>
    <s v="2.7 - OBRAS"/>
    <s v="2.7.1 - OBRAS EN EDIFICACIONES"/>
    <s v="S"/>
    <s v="35 - AMPLIACIÓN DE PLANTELES EDUCATIVOS EN LA PROVINCIA HERMANAS MIRABAL (FASE 3)"/>
    <s v="10 - FONDO GENERAL"/>
    <s v="19 - HERMANAS MIRABAL"/>
    <n v="13595"/>
    <n v="27190722"/>
    <n v="3320757.81"/>
  </r>
  <r>
    <s v="2026"/>
    <x v="0"/>
    <x v="0"/>
    <x v="1"/>
    <x v="7"/>
    <s v="2 - Poder Ejecutivo"/>
    <s v="0206 - MINISTERIO DE EDUCACIÓN"/>
    <s v="0012 - DIRECCION DE INFRAESTRUCTURA ESCOLAR"/>
    <s v="4 - SERVICIOS SOCIALES"/>
    <s v="4.4 - Educación"/>
    <s v="4.4.02 - Educación primaria"/>
    <s v="2.7 - OBRAS"/>
    <s v="2.7.1 - OBRAS EN EDIFICACIONES"/>
    <s v="S"/>
    <s v="35 - CONSTRUCCIÓN DE PLANTELES EDUCATIVOS EN LA PROVINCIA DE DISTRITO NACIONAL (FASE 2)"/>
    <s v="10 - FONDO GENERAL"/>
    <s v="01 - DISTRITO NACIONAL"/>
    <n v="13382"/>
    <n v="100000"/>
    <n v="104987023.80000001"/>
  </r>
  <r>
    <s v="2026"/>
    <x v="0"/>
    <x v="0"/>
    <x v="1"/>
    <x v="7"/>
    <s v="2 - Poder Ejecutivo"/>
    <s v="0206 - MINISTERIO DE EDUCACIÓN"/>
    <s v="0012 - DIRECCION DE INFRAESTRUCTURA ESCOLAR"/>
    <s v="4 - SERVICIOS SOCIALES"/>
    <s v="4.4 - Educación"/>
    <s v="4.4.02 - Educación primaria"/>
    <s v="2.7 - OBRAS"/>
    <s v="2.7.1 - OBRAS EN EDIFICACIONES"/>
    <s v="S"/>
    <s v="36 - AMPLIACIÓN DE PLANTELES DUCATIVOS EN LA PROVINCA PUERTO PLATA (FASE 3)"/>
    <s v="10 - FONDO GENERAL"/>
    <s v="18 - PUERTO PLATA"/>
    <n v="13597"/>
    <n v="62263555"/>
    <n v="9636117.75"/>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PLANTELES EDUCATIVOS EN LA PROVINCIA DE DUARTE (FASE 2)"/>
    <s v="10 - FONDO GENERAL"/>
    <s v="06 - DUARTE"/>
    <n v="13383"/>
    <n v="6902575"/>
    <n v="6504683.3700000001"/>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16 PLANTELES ESCOLARES EN LA PROVINCIA SAN PEDRO DE MACORIS"/>
    <s v="10 - FONDO GENERAL"/>
    <s v="23 - SAN PEDRO DE MACORIS"/>
    <n v="12553"/>
    <n v="2347098"/>
    <n v="16565640.84"/>
  </r>
  <r>
    <s v="2026"/>
    <x v="0"/>
    <x v="0"/>
    <x v="1"/>
    <x v="7"/>
    <s v="2 - Poder Ejecutivo"/>
    <s v="0206 - MINISTERIO DE EDUCACIÓN"/>
    <s v="0012 - DIRECCION DE INFRAESTRUCTURA ESCOLAR"/>
    <s v="4 - SERVICIOS SOCIALES"/>
    <s v="4.4 - Educación"/>
    <s v="4.4.02 - Educación primaria"/>
    <s v="2.7 - OBRAS"/>
    <s v="2.7.1 - OBRAS EN EDIFICACIONES"/>
    <s v="S"/>
    <s v="37 - CONSTRUCCIÓN DE PLANTELES EDUCATIVOS EN LA PROVINCIA DE ESPAILLAT (FASE 2)"/>
    <s v="10 - FONDO GENERAL"/>
    <s v="09 - ESPAILLAT"/>
    <n v="13398"/>
    <n v="28670626"/>
    <n v="8410012.3499999996"/>
  </r>
  <r>
    <s v="2026"/>
    <x v="0"/>
    <x v="0"/>
    <x v="1"/>
    <x v="7"/>
    <s v="2 - Poder Ejecutivo"/>
    <s v="0206 - MINISTERIO DE EDUCACIÓN"/>
    <s v="0012 - DIRECCION DE INFRAESTRUCTURA ESCOLAR"/>
    <s v="4 - SERVICIOS SOCIALES"/>
    <s v="4.4 - Educación"/>
    <s v="4.4.02 - Educación primaria"/>
    <s v="2.7 - OBRAS"/>
    <s v="2.7.1 - OBRAS EN EDIFICACIONES"/>
    <s v="S"/>
    <s v="38 - AMPLIACIÓN DE PLANTELES EDUCATIVOS EN LA PROVINCIA DE LA ALTAGRACIA (FASE 3)"/>
    <s v="10 - FONDO GENERAL"/>
    <s v="11 - LA ALTAGRACIA"/>
    <n v="13580"/>
    <n v="14181836"/>
    <n v="0"/>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46 PLANTELES ESCOLARES EN LA PROVINCIA SANTIAGO"/>
    <s v="10 - FONDO GENERAL"/>
    <s v="25 - SANTIAGO"/>
    <n v="12560"/>
    <n v="14398867"/>
    <n v="9606706.75"/>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PLANTELES EDUCATIVOS EN LA PROVINCIA DE ELIAS PIÑA (FASE 2)"/>
    <s v="10 - FONDO GENERAL"/>
    <s v="07 - ELIAS PINA"/>
    <n v="13399"/>
    <n v="4907476"/>
    <n v="8954414.25"/>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78 PLANTELES ESCOLARES EN LA PROVINCIA SANTO DOMINGO"/>
    <s v="10 - FONDO GENERAL"/>
    <s v="32 - SANTO DOMINGO"/>
    <n v="12562"/>
    <n v="12000000"/>
    <n v="65406014.800000004"/>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PLANTELES EDUCATIVOS EN LA PROVINCIA DE HATO MAYOR (FASE 2)"/>
    <s v="10 - FONDO GENERAL"/>
    <s v="30 - HATO MAYOR"/>
    <n v="13400"/>
    <n v="428009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13 PLANTELES ESCOLARES EN LA PROVINCIA VALVERDE"/>
    <s v="10 - FONDO GENERAL"/>
    <s v="27 - VALVERDE"/>
    <n v="12563"/>
    <n v="7507685"/>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PLANTELES EDUCATIVOS EN LA PROVINCIA DE HERMANAS MIRABAL (FASE 2)"/>
    <s v="10 - FONDO GENERAL"/>
    <s v="19 - HERMANAS MIRABAL"/>
    <n v="13401"/>
    <n v="2502760"/>
    <n v="6721566.8300000001"/>
  </r>
  <r>
    <s v="2026"/>
    <x v="0"/>
    <x v="0"/>
    <x v="1"/>
    <x v="7"/>
    <s v="2 - Poder Ejecutivo"/>
    <s v="0206 - MINISTERIO DE EDUCACIÓN"/>
    <s v="0012 - DIRECCION DE INFRAESTRUCTURA ESCOLAR"/>
    <s v="4 - SERVICIOS SOCIALES"/>
    <s v="4.4 - Educación"/>
    <s v="4.4.02 - Educación primaria"/>
    <s v="2.7 - OBRAS"/>
    <s v="2.7.1 - OBRAS EN EDIFICACIONES"/>
    <s v="S"/>
    <s v="41 - AMPLIACIÓN DE PLANTELES EDUCATIVOS EN LA PROVINCIA DE LA VEGA (FASE 3)"/>
    <s v="10 - FONDO GENERAL"/>
    <s v="13 - LA VEGA"/>
    <n v="13587"/>
    <n v="4777562"/>
    <n v="0"/>
  </r>
  <r>
    <s v="2026"/>
    <x v="0"/>
    <x v="0"/>
    <x v="1"/>
    <x v="7"/>
    <s v="2 - Poder Ejecutivo"/>
    <s v="0206 - MINISTERIO DE EDUCACIÓN"/>
    <s v="0012 - DIRECCION DE INFRAESTRUCTURA ESCOLAR"/>
    <s v="4 - SERVICIOS SOCIALES"/>
    <s v="4.4 - Educación"/>
    <s v="4.4.02 - Educación primaria"/>
    <s v="2.7 - OBRAS"/>
    <s v="2.7.1 - OBRAS EN EDIFICACIONES"/>
    <s v="S"/>
    <s v="41 - AMPLIACIÓN Y REHABILITACION DE 17 PLANTELES ESCOLARES EN LA PROVINCIA AZUA"/>
    <s v="10 - FONDO GENERAL"/>
    <s v="02 - AZUA"/>
    <n v="12602"/>
    <n v="3955517"/>
    <n v="0"/>
  </r>
  <r>
    <s v="2026"/>
    <x v="0"/>
    <x v="0"/>
    <x v="1"/>
    <x v="7"/>
    <s v="2 - Poder Ejecutivo"/>
    <s v="0206 - MINISTERIO DE EDUCACIÓN"/>
    <s v="0012 - DIRECCION DE INFRAESTRUCTURA ESCOLAR"/>
    <s v="4 - SERVICIOS SOCIALES"/>
    <s v="4.4 - Educación"/>
    <s v="4.4.02 - Educación primaria"/>
    <s v="2.7 - OBRAS"/>
    <s v="2.7.1 - OBRAS EN EDIFICACIONES"/>
    <s v="S"/>
    <s v="42 - AMPLIACIÓN Y REHABILITACION DE 8 PLANTELES ESCOLARES EN LA PROVINCIAHATO MAYOR"/>
    <s v="10 - FONDO GENERAL"/>
    <s v="30 - HATO MAYOR"/>
    <n v="12573"/>
    <n v="1380000"/>
    <n v="0"/>
  </r>
  <r>
    <s v="2026"/>
    <x v="0"/>
    <x v="0"/>
    <x v="1"/>
    <x v="7"/>
    <s v="2 - Poder Ejecutivo"/>
    <s v="0206 - MINISTERIO DE EDUCACIÓN"/>
    <s v="0012 - DIRECCION DE INFRAESTRUCTURA ESCOLAR"/>
    <s v="4 - SERVICIOS SOCIALES"/>
    <s v="4.4 - Educación"/>
    <s v="4.4.02 - Educación primaria"/>
    <s v="2.7 - OBRAS"/>
    <s v="2.7.1 - OBRAS EN EDIFICACIONES"/>
    <s v="S"/>
    <s v="42 - CONSTRUCCIÓN DE PLANTELES EDUCATIVOS EN LA PROVINCIA DE LA ALTAGRACIA (FASE 2)"/>
    <s v="10 - FONDO GENERAL"/>
    <s v="11 - LA ALTAGRACIA"/>
    <n v="13403"/>
    <n v="47149424"/>
    <n v="66644481.660000004"/>
  </r>
  <r>
    <s v="2026"/>
    <x v="0"/>
    <x v="0"/>
    <x v="1"/>
    <x v="7"/>
    <s v="2 - Poder Ejecutivo"/>
    <s v="0206 - MINISTERIO DE EDUCACIÓN"/>
    <s v="0012 - DIRECCION DE INFRAESTRUCTURA ESCOLAR"/>
    <s v="4 - SERVICIOS SOCIALES"/>
    <s v="4.4 - Educación"/>
    <s v="4.4.02 - Educación primaria"/>
    <s v="2.7 - OBRAS"/>
    <s v="2.7.1 - OBRAS EN EDIFICACIONES"/>
    <s v="S"/>
    <s v="43 - CONSTRUCCIÓN DE PLANTELES EDUCATIVOS EN LA PROVINCIA DE LA ROMANA (FASE 2)"/>
    <s v="10 - FONDO GENERAL"/>
    <s v="12 - LA ROMANA"/>
    <n v="13404"/>
    <n v="4853794"/>
    <n v="0"/>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10 PLANTELES ESCOLARES EN LA PROVINCIA LA ROMANA"/>
    <s v="10 - FONDO GENERAL"/>
    <s v="12 - LA ROMANA"/>
    <n v="12536"/>
    <n v="7970896"/>
    <n v="0"/>
  </r>
  <r>
    <s v="2026"/>
    <x v="0"/>
    <x v="0"/>
    <x v="1"/>
    <x v="7"/>
    <s v="2 - Poder Ejecutivo"/>
    <s v="0206 - MINISTERIO DE EDUCACIÓN"/>
    <s v="0012 - DIRECCION DE INFRAESTRUCTURA ESCOLAR"/>
    <s v="4 - SERVICIOS SOCIALES"/>
    <s v="4.4 - Educación"/>
    <s v="4.4.02 - Educación primaria"/>
    <s v="2.7 - OBRAS"/>
    <s v="2.7.1 - OBRAS EN EDIFICACIONES"/>
    <s v="S"/>
    <s v="45 - AMPLIACIÓN DE PLANTELES EDUCATIVOS EN LA PROVINCIA DE MARIA TRINIDAD SANCHEZ (FASE 3)"/>
    <s v="10 - FONDO GENERAL"/>
    <s v="14 - MARIA TRINIDAD SANCHEZ"/>
    <n v="13601"/>
    <n v="30518084"/>
    <n v="12577629.129999999"/>
  </r>
  <r>
    <s v="2026"/>
    <x v="0"/>
    <x v="0"/>
    <x v="1"/>
    <x v="7"/>
    <s v="2 - Poder Ejecutivo"/>
    <s v="0206 - MINISTERIO DE EDUCACIÓN"/>
    <s v="0012 - DIRECCION DE INFRAESTRUCTURA ESCOLAR"/>
    <s v="4 - SERVICIOS SOCIALES"/>
    <s v="4.4 - Educación"/>
    <s v="4.4.02 - Educación primaria"/>
    <s v="2.7 - OBRAS"/>
    <s v="2.7.1 - OBRAS EN EDIFICACIONES"/>
    <s v="S"/>
    <s v="45 - AMPLIACIÓN Y REHABILITACION DE 9 PLANTELES ESCOLARES EN LA PROVINCIA MARIA TRINIDAD SANCHEZ"/>
    <s v="10 - FONDO GENERAL"/>
    <s v="14 - MARIA TRINIDAD SANCHEZ"/>
    <n v="12580"/>
    <n v="3229167"/>
    <n v="15454978.35"/>
  </r>
  <r>
    <s v="2026"/>
    <x v="0"/>
    <x v="0"/>
    <x v="1"/>
    <x v="7"/>
    <s v="2 - Poder Ejecutivo"/>
    <s v="0206 - MINISTERIO DE EDUCACIÓN"/>
    <s v="0012 - DIRECCION DE INFRAESTRUCTURA ESCOLAR"/>
    <s v="4 - SERVICIOS SOCIALES"/>
    <s v="4.4 - Educación"/>
    <s v="4.4.02 - Educación primaria"/>
    <s v="2.7 - OBRAS"/>
    <s v="2.7.1 - OBRAS EN EDIFICACIONES"/>
    <s v="S"/>
    <s v="46 - CONSTRUCCIÓN DE PLANTELES EDUCATIVOS EN LA PROVINCIA DE MONSEÑOR NOUEL (FASE 2)"/>
    <s v="10 - FONDO GENERAL"/>
    <s v="28 - MONSENOR NOUEL"/>
    <n v="13407"/>
    <n v="1985061"/>
    <n v="0"/>
  </r>
  <r>
    <s v="2026"/>
    <x v="0"/>
    <x v="0"/>
    <x v="1"/>
    <x v="7"/>
    <s v="2 - Poder Ejecutivo"/>
    <s v="0206 - MINISTERIO DE EDUCACIÓN"/>
    <s v="0012 - DIRECCION DE INFRAESTRUCTURA ESCOLAR"/>
    <s v="4 - SERVICIOS SOCIALES"/>
    <s v="4.4 - Educación"/>
    <s v="4.4.02 - Educación primaria"/>
    <s v="2.7 - OBRAS"/>
    <s v="2.7.1 - OBRAS EN EDIFICACIONES"/>
    <s v="S"/>
    <s v="47 - AMPLIACIÓN DE PLANTELES EDUCATIVOS EN LA PROVINCIA DE MONSEÑOR NOUEL (FASE 3)"/>
    <s v="10 - FONDO GENERAL"/>
    <s v="28 - MONSENOR NOUEL"/>
    <n v="13566"/>
    <n v="2448273"/>
    <n v="3268589.46"/>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PLANTELES EDUCATIVOS EN LA PROVINCIA DE MONTE CRISTI (FASE 2)"/>
    <s v="10 - FONDO GENERAL"/>
    <s v="15 - MONTE CRISTI"/>
    <n v="13408"/>
    <n v="1138581"/>
    <n v="0"/>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3 PLANTELES ESCOLARES EN LA PROVINCIA DAJABON"/>
    <s v="10 - FONDO GENERAL"/>
    <s v="05 - DAJABON"/>
    <n v="12525"/>
    <n v="4228542"/>
    <n v="0"/>
  </r>
  <r>
    <s v="2026"/>
    <x v="0"/>
    <x v="0"/>
    <x v="1"/>
    <x v="7"/>
    <s v="2 - Poder Ejecutivo"/>
    <s v="0206 - MINISTERIO DE EDUCACIÓN"/>
    <s v="0012 - DIRECCION DE INFRAESTRUCTURA ESCOLAR"/>
    <s v="4 - SERVICIOS SOCIALES"/>
    <s v="4.4 - Educación"/>
    <s v="4.4.02 - Educación primaria"/>
    <s v="2.7 - OBRAS"/>
    <s v="2.7.1 - OBRAS EN EDIFICACIONES"/>
    <s v="S"/>
    <s v="49 - CONSTRUCCIÓN DE 26 PLANTELES ESCOLARES EN EL DISTRITO NACIONAL"/>
    <s v="10 - FONDO GENERAL"/>
    <s v="01 - DISTRITO NACIONAL"/>
    <n v="12526"/>
    <n v="2945047"/>
    <n v="0"/>
  </r>
  <r>
    <s v="2026"/>
    <x v="0"/>
    <x v="0"/>
    <x v="1"/>
    <x v="7"/>
    <s v="2 - Poder Ejecutivo"/>
    <s v="0206 - MINISTERIO DE EDUCACIÓN"/>
    <s v="0012 - DIRECCION DE INFRAESTRUCTURA ESCOLAR"/>
    <s v="4 - SERVICIOS SOCIALES"/>
    <s v="4.4 - Educación"/>
    <s v="4.4.02 - Educación primaria"/>
    <s v="2.7 - OBRAS"/>
    <s v="2.7.1 - OBRAS EN EDIFICACIONES"/>
    <s v="S"/>
    <s v="50 - AMPLIACIÓN  Y REHABILITACION DE 29 PLANTELES ESCOLARES EN LA PROVINCIA DUARTE"/>
    <s v="10 - FONDO GENERAL"/>
    <s v="06 - DUARTE"/>
    <n v="12566"/>
    <n v="5295987"/>
    <n v="1552525.71"/>
  </r>
  <r>
    <s v="2026"/>
    <x v="0"/>
    <x v="0"/>
    <x v="1"/>
    <x v="7"/>
    <s v="2 - Poder Ejecutivo"/>
    <s v="0206 - MINISTERIO DE EDUCACIÓN"/>
    <s v="0012 - DIRECCION DE INFRAESTRUCTURA ESCOLAR"/>
    <s v="4 - SERVICIOS SOCIALES"/>
    <s v="4.4 - Educación"/>
    <s v="4.4.02 - Educación primaria"/>
    <s v="2.7 - OBRAS"/>
    <s v="2.7.1 - OBRAS EN EDIFICACIONES"/>
    <s v="S"/>
    <s v="50 - AMPLIACIÓN DE PLANTELES EDUCATIVOS EN LA PROVINCIA SANTIAGO (FASE 3)"/>
    <s v="10 - FONDO GENERAL"/>
    <s v="25 - SANTIAGO"/>
    <n v="13571"/>
    <n v="126237650"/>
    <n v="44412371.219999999"/>
  </r>
  <r>
    <s v="2026"/>
    <x v="0"/>
    <x v="0"/>
    <x v="1"/>
    <x v="7"/>
    <s v="2 - Poder Ejecutivo"/>
    <s v="0206 - MINISTERIO DE EDUCACIÓN"/>
    <s v="0012 - DIRECCION DE INFRAESTRUCTURA ESCOLAR"/>
    <s v="4 - SERVICIOS SOCIALES"/>
    <s v="4.4 - Educación"/>
    <s v="4.4.02 - Educación primaria"/>
    <s v="2.7 - OBRAS"/>
    <s v="2.7.1 - OBRAS EN EDIFICACIONES"/>
    <s v="S"/>
    <s v="50 - CONSTRUCCIÓN DE PLANTELES EDUCATIVOS EN LA PROVINCIA DE PUERTO PLATA (FASE 2)"/>
    <s v="10 - FONDO GENERAL"/>
    <s v="18 - PUERTO PLATA"/>
    <n v="13411"/>
    <n v="3769211"/>
    <n v="17646100.73"/>
  </r>
  <r>
    <s v="2026"/>
    <x v="0"/>
    <x v="0"/>
    <x v="1"/>
    <x v="7"/>
    <s v="2 - Poder Ejecutivo"/>
    <s v="0206 - MINISTERIO DE EDUCACIÓN"/>
    <s v="0012 - DIRECCION DE INFRAESTRUCTURA ESCOLAR"/>
    <s v="4 - SERVICIOS SOCIALES"/>
    <s v="4.4 - Educación"/>
    <s v="4.4.02 - Educación primaria"/>
    <s v="2.7 - OBRAS"/>
    <s v="2.7.1 - OBRAS EN EDIFICACIONES"/>
    <s v="S"/>
    <s v="51 - AMPLIACIÓN Y REHABILITACION DE 12 PLANTELES ESCOLARES  EN LA PROVINCIA ELIAS PIÑA"/>
    <s v="10 - FONDO GENERAL"/>
    <s v="07 - ELIAS PINA"/>
    <n v="12565"/>
    <n v="8856691"/>
    <n v="0"/>
  </r>
  <r>
    <s v="2026"/>
    <x v="0"/>
    <x v="0"/>
    <x v="1"/>
    <x v="7"/>
    <s v="2 - Poder Ejecutivo"/>
    <s v="0206 - MINISTERIO DE EDUCACIÓN"/>
    <s v="0012 - DIRECCION DE INFRAESTRUCTURA ESCOLAR"/>
    <s v="4 - SERVICIOS SOCIALES"/>
    <s v="4.4 - Educación"/>
    <s v="4.4.02 - Educación primaria"/>
    <s v="2.7 - OBRAS"/>
    <s v="2.7.1 - OBRAS EN EDIFICACIONES"/>
    <s v="S"/>
    <s v="52 - CONSTRUCCIÓN DE PLANTELES EDUCATIVOS EN LA PROVINCIA DE SAN CRISTÓBAL (FASE 2)"/>
    <s v="10 - FONDO GENERAL"/>
    <s v="21 - SAN CRISTOBAL"/>
    <n v="13413"/>
    <n v="88295858"/>
    <n v="115085555.59999999"/>
  </r>
  <r>
    <s v="2026"/>
    <x v="0"/>
    <x v="0"/>
    <x v="1"/>
    <x v="7"/>
    <s v="2 - Poder Ejecutivo"/>
    <s v="0206 - MINISTERIO DE EDUCACIÓN"/>
    <s v="0012 - DIRECCION DE INFRAESTRUCTURA ESCOLAR"/>
    <s v="4 - SERVICIOS SOCIALES"/>
    <s v="4.4 - Educación"/>
    <s v="4.4.02 - Educación primaria"/>
    <s v="2.7 - OBRAS"/>
    <s v="2.7.1 - OBRAS EN EDIFICACIONES"/>
    <s v="S"/>
    <s v="53 - CONSTRUCCIÓN DE PLANTELES EDUCATIVOS EN LA PROVINCIA DE SAN JOSÉ DE OCOA (FASE 2)"/>
    <s v="10 - FONDO GENERAL"/>
    <s v="31 - SAN JOSE DE OCOA"/>
    <n v="13414"/>
    <n v="4671949"/>
    <n v="2041543.08"/>
  </r>
  <r>
    <s v="2026"/>
    <x v="0"/>
    <x v="0"/>
    <x v="1"/>
    <x v="7"/>
    <s v="2 - Poder Ejecutivo"/>
    <s v="0206 - MINISTERIO DE EDUCACIÓN"/>
    <s v="0012 - DIRECCION DE INFRAESTRUCTURA ESCOLAR"/>
    <s v="4 - SERVICIOS SOCIALES"/>
    <s v="4.4 - Educación"/>
    <s v="4.4.02 - Educación primaria"/>
    <s v="2.7 - OBRAS"/>
    <s v="2.7.1 - OBRAS EN EDIFICACIONES"/>
    <s v="S"/>
    <s v="54 - AMPLIACIÓN DE PLANTELES EDUCATIVOS EN LA PROVINCIA SANTO DOMINGO (FASE 3)"/>
    <s v="10 - FONDO GENERAL"/>
    <s v="32 - SANTO DOMINGO"/>
    <n v="13578"/>
    <n v="66803816"/>
    <n v="3009208.39"/>
  </r>
  <r>
    <s v="2026"/>
    <x v="0"/>
    <x v="0"/>
    <x v="1"/>
    <x v="7"/>
    <s v="2 - Poder Ejecutivo"/>
    <s v="0206 - MINISTERIO DE EDUCACIÓN"/>
    <s v="0012 - DIRECCION DE INFRAESTRUCTURA ESCOLAR"/>
    <s v="4 - SERVICIOS SOCIALES"/>
    <s v="4.4 - Educación"/>
    <s v="4.4.02 - Educación primaria"/>
    <s v="2.7 - OBRAS"/>
    <s v="2.7.1 - OBRAS EN EDIFICACIONES"/>
    <s v="S"/>
    <s v="54 - AMPLIACIÓN Y REHABILITACION DE 17 PLANTELES ESCOLARES EN LA PROVINCIA HERMANAS MIRABAL"/>
    <s v="10 - FONDO GENERAL"/>
    <s v="19 - HERMANAS MIRABAL"/>
    <n v="12574"/>
    <n v="5076540"/>
    <n v="3072030.35"/>
  </r>
  <r>
    <s v="2026"/>
    <x v="0"/>
    <x v="0"/>
    <x v="1"/>
    <x v="7"/>
    <s v="2 - Poder Ejecutivo"/>
    <s v="0206 - MINISTERIO DE EDUCACIÓN"/>
    <s v="0012 - DIRECCION DE INFRAESTRUCTURA ESCOLAR"/>
    <s v="4 - SERVICIOS SOCIALES"/>
    <s v="4.4 - Educación"/>
    <s v="4.4.02 - Educación primaria"/>
    <s v="2.7 - OBRAS"/>
    <s v="2.7.1 - OBRAS EN EDIFICACIONES"/>
    <s v="S"/>
    <s v="54 - CONSTRUCCIÓN DE PLANTELES EDUCATIVOS EN LA PROVINCIA DE SAN JUAN (FASE 2)"/>
    <s v="10 - FONDO GENERAL"/>
    <s v="22 - SAN JUAN"/>
    <n v="13415"/>
    <n v="2000000"/>
    <n v="3227099.74"/>
  </r>
  <r>
    <s v="2026"/>
    <x v="0"/>
    <x v="0"/>
    <x v="1"/>
    <x v="7"/>
    <s v="2 - Poder Ejecutivo"/>
    <s v="0206 - MINISTERIO DE EDUCACIÓN"/>
    <s v="0012 - DIRECCION DE INFRAESTRUCTURA ESCOLAR"/>
    <s v="4 - SERVICIOS SOCIALES"/>
    <s v="4.4 - Educación"/>
    <s v="4.4.02 - Educación primaria"/>
    <s v="2.7 - OBRAS"/>
    <s v="2.7.1 - OBRAS EN EDIFICACIONES"/>
    <s v="S"/>
    <s v="55 - CONSTRUCCIÓN DE PLANTELES EDUCATIVOS EN LA PROVINCIA DE SAN PEDRO DE MACORÍS (FASE 2)"/>
    <s v="10 - FONDO GENERAL"/>
    <s v="23 - SAN PEDRO DE MACORIS"/>
    <n v="13416"/>
    <n v="61053890"/>
    <n v="13217162.98"/>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SAN JUAN (FASE 3)"/>
    <s v="10 - FONDO GENERAL"/>
    <s v="22 - SAN JUAN"/>
    <n v="13583"/>
    <n v="8264361"/>
    <n v="11156096.58"/>
  </r>
  <r>
    <s v="2026"/>
    <x v="0"/>
    <x v="0"/>
    <x v="1"/>
    <x v="7"/>
    <s v="2 - Poder Ejecutivo"/>
    <s v="0206 - MINISTERIO DE EDUCACIÓN"/>
    <s v="0012 - DIRECCION DE INFRAESTRUCTURA ESCOLAR"/>
    <s v="4 - SERVICIOS SOCIALES"/>
    <s v="4.4 - Educación"/>
    <s v="4.4.02 - Educación primaria"/>
    <s v="2.7 - OBRAS"/>
    <s v="2.7.1 - OBRAS EN EDIFICACIONES"/>
    <s v="S"/>
    <s v="57 - AMPLIACIÓN Y REHABILITACION DE 22 PLANTELES ECOLARES EN LA PROVINCIA DE LA VEGA"/>
    <s v="10 - FONDO GENERAL"/>
    <s v="13 - LA VEGA"/>
    <n v="12579"/>
    <n v="17008298"/>
    <n v="7009296.9699999997"/>
  </r>
  <r>
    <s v="2026"/>
    <x v="0"/>
    <x v="0"/>
    <x v="1"/>
    <x v="7"/>
    <s v="2 - Poder Ejecutivo"/>
    <s v="0206 - MINISTERIO DE EDUCACIÓN"/>
    <s v="0012 - DIRECCION DE INFRAESTRUCTURA ESCOLAR"/>
    <s v="4 - SERVICIOS SOCIALES"/>
    <s v="4.4 - Educación"/>
    <s v="4.4.02 - Educación primaria"/>
    <s v="2.7 - OBRAS"/>
    <s v="2.7.1 - OBRAS EN EDIFICACIONES"/>
    <s v="S"/>
    <s v="57 - CONSTRUCCIÓN DE PLANTELES EDUCATIVOS EN LA PROVINCIA SAN PEDRO DE MACORÍS (FASE 3)"/>
    <s v="10 - FONDO GENERAL"/>
    <s v="23 - SAN PEDRO DE MACORIS"/>
    <n v="13585"/>
    <n v="177387225"/>
    <n v="2037303.75"/>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DE SANTIAGO RODRÍGUEZ (FASE 2)"/>
    <s v="10 - FONDO GENERAL"/>
    <s v="26 - SANTIAGO RODRIGUEZ"/>
    <n v="13419"/>
    <n v="1330203"/>
    <n v="1604368.76"/>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SÁNCHEZ RAMÍREZ (FASE 3)"/>
    <s v="10 - FONDO GENERAL"/>
    <s v="24 - SANCHEZ RAMIREZ"/>
    <n v="13590"/>
    <n v="2226849"/>
    <n v="13610481.66"/>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DE SANTO DOMINGO (FASE 2)"/>
    <s v="10 - FONDO GENERAL"/>
    <s v="32 - SANTO DOMINGO"/>
    <n v="13420"/>
    <n v="242043314"/>
    <n v="114886522.72000001"/>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SANTIAGO RODRÍGUEZ (FASE 3)"/>
    <s v="10 - FONDO GENERAL"/>
    <s v="26 - SANTIAGO RODRIGUEZ"/>
    <n v="13592"/>
    <n v="1162125"/>
    <n v="0"/>
  </r>
  <r>
    <s v="2026"/>
    <x v="0"/>
    <x v="0"/>
    <x v="1"/>
    <x v="7"/>
    <s v="2 - Poder Ejecutivo"/>
    <s v="0206 - MINISTERIO DE EDUCACIÓN"/>
    <s v="0012 - DIRECCION DE INFRAESTRUCTURA ESCOLAR"/>
    <s v="4 - SERVICIOS SOCIALES"/>
    <s v="4.4 - Educación"/>
    <s v="4.4.02 - Educación primaria"/>
    <s v="2.7 - OBRAS"/>
    <s v="2.7.1 - OBRAS EN EDIFICACIONES"/>
    <s v="S"/>
    <s v="60 - AMPLIACIÓN Y REHABILITACION DE 15 PLANTELES ESCOLARES  EN LA PROVINCIA MONTE PLATA"/>
    <s v="10 - FONDO GENERAL"/>
    <s v="29 - MONTE PLATA"/>
    <n v="12584"/>
    <n v="3759181"/>
    <n v="2252077.54"/>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DE VALVERDE (FASE 2)"/>
    <s v="10 - FONDO GENERAL"/>
    <s v="27 - VALVERDE"/>
    <n v="13421"/>
    <n v="1712423"/>
    <n v="0"/>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SANTIAGO (FASE 3)"/>
    <s v="10 - FONDO GENERAL"/>
    <s v="25 - SANTIAGO"/>
    <n v="13594"/>
    <n v="17912610"/>
    <n v="94907730.939999983"/>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DE EL SEIBO (FASE 2)"/>
    <s v="10 - FONDO GENERAL"/>
    <s v="08 - EL SEIBO"/>
    <n v="13433"/>
    <n v="15612348"/>
    <n v="9378813.4700000007"/>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SANTO DOMINGO (FASE 3)"/>
    <s v="10 - FONDO GENERAL"/>
    <s v="32 - SANTO DOMINGO"/>
    <n v="13598"/>
    <n v="409574383"/>
    <n v="383090147.50000006"/>
  </r>
  <r>
    <s v="2026"/>
    <x v="0"/>
    <x v="0"/>
    <x v="1"/>
    <x v="7"/>
    <s v="2 - Poder Ejecutivo"/>
    <s v="0206 - MINISTERIO DE EDUCACIÓN"/>
    <s v="0012 - DIRECCION DE INFRAESTRUCTURA ESCOLAR"/>
    <s v="4 - SERVICIOS SOCIALES"/>
    <s v="4.4 - Educación"/>
    <s v="4.4.02 - Educación primaria"/>
    <s v="2.7 - OBRAS"/>
    <s v="2.7.1 - OBRAS EN EDIFICACIONES"/>
    <s v="S"/>
    <s v="62 - CONSTRUCCIÓN DE PLANTELES EDUCATIVOS EN LA PROVINCIA VALVERDE (FASE 3)"/>
    <s v="10 - FONDO GENERAL"/>
    <s v="27 - VALVERDE"/>
    <n v="13602"/>
    <n v="7077556"/>
    <n v="15838791.210000001"/>
  </r>
  <r>
    <s v="2026"/>
    <x v="0"/>
    <x v="0"/>
    <x v="1"/>
    <x v="7"/>
    <s v="2 - Poder Ejecutivo"/>
    <s v="0206 - MINISTERIO DE EDUCACIÓN"/>
    <s v="0012 - DIRECCION DE INFRAESTRUCTURA ESCOLAR"/>
    <s v="4 - SERVICIOS SOCIALES"/>
    <s v="4.4 - Educación"/>
    <s v="4.4.02 - Educación primaria"/>
    <s v="2.7 - OBRAS"/>
    <s v="2.7.1 - OBRAS EN EDIFICACIONES"/>
    <s v="S"/>
    <s v="63 - AMPLIACIÓN Y REHABILITACION DE 15 PLANTELES ESCOLARES  EN LA PROVINCIA PUERTO PLATA"/>
    <s v="10 - FONDO GENERAL"/>
    <s v="18 - PUERTO PLATA"/>
    <n v="12587"/>
    <n v="9225931"/>
    <n v="0"/>
  </r>
  <r>
    <s v="2026"/>
    <x v="0"/>
    <x v="0"/>
    <x v="1"/>
    <x v="7"/>
    <s v="2 - Poder Ejecutivo"/>
    <s v="0206 - MINISTERIO DE EDUCACIÓN"/>
    <s v="0012 - DIRECCION DE INFRAESTRUCTURA ESCOLAR"/>
    <s v="4 - SERVICIOS SOCIALES"/>
    <s v="4.4 - Educación"/>
    <s v="4.4.02 - Educación primaria"/>
    <s v="2.7 - OBRAS"/>
    <s v="2.7.1 - OBRAS EN EDIFICACIONES"/>
    <s v="S"/>
    <s v="64 - AMPLIACIÓN Y REHABILITACION DE 11 PLANTELES ESCOLARES E EN LA PROVINCIA SAMANA"/>
    <s v="10 - FONDO GENERAL"/>
    <s v="20 - SAMANA"/>
    <n v="12588"/>
    <n v="1697292"/>
    <n v="0"/>
  </r>
  <r>
    <s v="2026"/>
    <x v="0"/>
    <x v="0"/>
    <x v="1"/>
    <x v="7"/>
    <s v="2 - Poder Ejecutivo"/>
    <s v="0206 - MINISTERIO DE EDUCACIÓN"/>
    <s v="0012 - DIRECCION DE INFRAESTRUCTURA ESCOLAR"/>
    <s v="4 - SERVICIOS SOCIALES"/>
    <s v="4.4 - Educación"/>
    <s v="4.4.02 - Educación primaria"/>
    <s v="2.7 - OBRAS"/>
    <s v="2.7.1 - OBRAS EN EDIFICACIONES"/>
    <s v="S"/>
    <s v="65 - AMPLIACIÓN Y REHABILITACION DE 6 PLANTELES ESCOLARES  EN LA PROVINCIA SANCHEZ RAMIREZ"/>
    <s v="10 - FONDO GENERAL"/>
    <s v="24 - SANCHEZ RAMIREZ"/>
    <n v="12596"/>
    <n v="3072506"/>
    <n v="0"/>
  </r>
  <r>
    <s v="2026"/>
    <x v="0"/>
    <x v="0"/>
    <x v="1"/>
    <x v="7"/>
    <s v="2 - Poder Ejecutivo"/>
    <s v="0206 - MINISTERIO DE EDUCACIÓN"/>
    <s v="0012 - DIRECCION DE INFRAESTRUCTURA ESCOLAR"/>
    <s v="4 - SERVICIOS SOCIALES"/>
    <s v="4.4 - Educación"/>
    <s v="4.4.02 - Educación primaria"/>
    <s v="2.7 - OBRAS"/>
    <s v="2.7.1 - OBRAS EN EDIFICACIONES"/>
    <s v="S"/>
    <s v="66 - AMPLIACIÓN Y REHABILITACION DE 14 PLANTELES ESCOLARES  EN LA PROVINCIA SAN CRISTOBAL"/>
    <s v="10 - FONDO GENERAL"/>
    <s v="21 - SAN CRISTOBAL"/>
    <n v="12589"/>
    <n v="6700450"/>
    <n v="2481308.92"/>
  </r>
  <r>
    <s v="2026"/>
    <x v="0"/>
    <x v="0"/>
    <x v="1"/>
    <x v="7"/>
    <s v="2 - Poder Ejecutivo"/>
    <s v="0206 - MINISTERIO DE EDUCACIÓN"/>
    <s v="0012 - DIRECCION DE INFRAESTRUCTURA ESCOLAR"/>
    <s v="4 - SERVICIOS SOCIALES"/>
    <s v="4.4 - Educación"/>
    <s v="4.4.02 - Educación primaria"/>
    <s v="2.7 - OBRAS"/>
    <s v="2.7.1 - OBRAS EN EDIFICACIONES"/>
    <s v="S"/>
    <s v="68 - AMPLIACIÓN Y REHABILITACION DE 16 PLANTELES ESCOLARES EN LA PROVINCIA SAN JUAN"/>
    <s v="10 - FONDO GENERAL"/>
    <s v="22 - SAN JUAN"/>
    <n v="12591"/>
    <n v="4841110"/>
    <n v="0"/>
  </r>
  <r>
    <s v="2026"/>
    <x v="0"/>
    <x v="0"/>
    <x v="1"/>
    <x v="7"/>
    <s v="2 - Poder Ejecutivo"/>
    <s v="0206 - MINISTERIO DE EDUCACIÓN"/>
    <s v="0012 - DIRECCION DE INFRAESTRUCTURA ESCOLAR"/>
    <s v="4 - SERVICIOS SOCIALES"/>
    <s v="4.4 - Educación"/>
    <s v="4.4.02 - Educación primaria"/>
    <s v="2.7 - OBRAS"/>
    <s v="2.7.1 - OBRAS EN EDIFICACIONES"/>
    <s v="S"/>
    <s v="69 - AMPLIACIÓN Y REHABILITACION DE 16 PLANTELES ESCOLARES EN LA PROVINCIA SAN PEDRO DE MACORIS."/>
    <s v="10 - FONDO GENERAL"/>
    <s v="23 - SAN PEDRO DE MACORIS"/>
    <n v="12593"/>
    <n v="12751040"/>
    <n v="0"/>
  </r>
  <r>
    <s v="2026"/>
    <x v="0"/>
    <x v="0"/>
    <x v="1"/>
    <x v="7"/>
    <s v="2 - Poder Ejecutivo"/>
    <s v="0206 - MINISTERIO DE EDUCACIÓN"/>
    <s v="0012 - DIRECCION DE INFRAESTRUCTURA ESCOLAR"/>
    <s v="4 - SERVICIOS SOCIALES"/>
    <s v="4.4 - Educación"/>
    <s v="4.4.02 - Educación primaria"/>
    <s v="2.7 - OBRAS"/>
    <s v="2.7.1 - OBRAS EN EDIFICACIONES"/>
    <s v="S"/>
    <s v="70 - AMPLIACIÓN  Y REHABILITACION DE 12 PLANTELES ESCOLARES EN LA PROVINCIA SANTIAGO"/>
    <s v="10 - FONDO GENERAL"/>
    <s v="25 - SANTIAGO"/>
    <n v="12594"/>
    <n v="1656834"/>
    <n v="0"/>
  </r>
  <r>
    <s v="2026"/>
    <x v="0"/>
    <x v="0"/>
    <x v="1"/>
    <x v="7"/>
    <s v="2 - Poder Ejecutivo"/>
    <s v="0206 - MINISTERIO DE EDUCACIÓN"/>
    <s v="0012 - DIRECCION DE INFRAESTRUCTURA ESCOLAR"/>
    <s v="4 - SERVICIOS SOCIALES"/>
    <s v="4.4 - Educación"/>
    <s v="4.4.02 - Educación primaria"/>
    <s v="2.7 - OBRAS"/>
    <s v="2.7.1 - OBRAS EN EDIFICACIONES"/>
    <s v="S"/>
    <s v="72 - AMPLIACIÓN Y REHABILITACION DE 28 PLANTELES ESCOLARES EN LA PROVINCIA SANTO DOMINGO"/>
    <s v="10 - FONDO GENERAL"/>
    <s v="32 - SANTO DOMINGO"/>
    <n v="12597"/>
    <n v="155102429"/>
    <n v="33790327.390000001"/>
  </r>
  <r>
    <s v="2026"/>
    <x v="0"/>
    <x v="0"/>
    <x v="1"/>
    <x v="7"/>
    <s v="2 - Poder Ejecutivo"/>
    <s v="0206 - MINISTERIO DE EDUCACIÓN"/>
    <s v="0012 - DIRECCION DE INFRAESTRUCTURA ESCOLAR"/>
    <s v="4 - SERVICIOS SOCIALES"/>
    <s v="4.4 - Educación"/>
    <s v="4.4.02 - Educación primaria"/>
    <s v="2.7 - OBRAS"/>
    <s v="2.7.1 - OBRAS EN EDIFICACIONES"/>
    <s v="S"/>
    <s v="73 - AMPLIACIÓN Y REHABILITACION DE 5 PLANTELES ESCOLARES EN LA PROVINCIA VALVERDE"/>
    <s v="10 - FONDO GENERAL"/>
    <s v="27 - VALVERDE"/>
    <n v="12592"/>
    <n v="5000000"/>
    <n v="0"/>
  </r>
  <r>
    <s v="2026"/>
    <x v="0"/>
    <x v="0"/>
    <x v="1"/>
    <x v="7"/>
    <s v="2 - Poder Ejecutivo"/>
    <s v="0206 - MINISTERIO DE EDUCACIÓN"/>
    <s v="0012 - DIRECCION DE INFRAESTRUCTURA ESCOLAR"/>
    <s v="4 - SERVICIOS SOCIALES"/>
    <s v="4.4 - Educación"/>
    <s v="4.4.02 - Educación primaria"/>
    <s v="2.7 - OBRAS"/>
    <s v="2.7.1 - OBRAS EN EDIFICACIONES"/>
    <s v="S"/>
    <s v="75 - CONSTRUCCIÓN DE 11 PLANTELES ESCOLARES EN LA PROVINCIA SANCHEZ RAMIREZ"/>
    <s v="10 - FONDO GENERAL"/>
    <s v="24 - SANCHEZ RAMIREZ"/>
    <n v="12559"/>
    <n v="15240863"/>
    <n v="5153898.22"/>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2 - AZUA"/>
    <n v="12569"/>
    <n v="1204728"/>
    <n v="4403640.03"/>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4 - BARAHONA"/>
    <n v="12569"/>
    <n v="3787500"/>
    <n v="0"/>
  </r>
  <r>
    <s v="2026"/>
    <x v="0"/>
    <x v="0"/>
    <x v="1"/>
    <x v="7"/>
    <s v="2 - Poder Ejecutivo"/>
    <s v="0206 - MINISTERIO DE EDUCACIÓN"/>
    <s v="0012 - DIRECCION DE INFRAESTRUCTURA ESCOLAR"/>
    <s v="4 - SERVICIOS SOCIALES"/>
    <s v="4.4 - Educación"/>
    <s v="4.4.02 - Educación primaria"/>
    <s v="2.7 - OBRAS"/>
    <s v="2.7.1 - OBRAS EN EDIFICACIONES"/>
    <s v="S"/>
    <s v="48 - AMPLIACIÓN Y REHABILITACION DE 4 PLANTELES ESCOLARES EN EL DISTRITO NACIONAL"/>
    <s v="10 - FONDO GENERAL"/>
    <s v="01 - DISTRITO NACIONAL"/>
    <n v="12567"/>
    <n v="0"/>
    <n v="0"/>
  </r>
  <r>
    <s v="2026"/>
    <x v="0"/>
    <x v="0"/>
    <x v="1"/>
    <x v="7"/>
    <s v="2 - Poder Ejecutivo"/>
    <s v="0206 - MINISTERIO DE EDUCACIÓN"/>
    <s v="0012 - DIRECCION DE INFRAESTRUCTURA ESCOLAR"/>
    <s v="4 - SERVICIOS SOCIALES"/>
    <s v="4.4 - Educación"/>
    <s v="4.4.02 - Educación primaria"/>
    <s v="2.7 - OBRAS"/>
    <s v="2.7.1 - OBRAS EN EDIFICACIONES"/>
    <s v="S"/>
    <s v="58 - AMPLIACIÓN Y REHABILITACION DE 6 PLANTELES ESCOLARES EN LA  PROVINCIA MONSEÑOR NOUEL"/>
    <s v="10 - FONDO GENERAL"/>
    <s v="28 - MONSENOR NOUEL"/>
    <n v="12581"/>
    <n v="0"/>
    <n v="2038570.04"/>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DE SANTIAGO (FASE 2)"/>
    <s v="10 - FONDO GENERAL"/>
    <s v="25 - SANTIAGO"/>
    <n v="13417"/>
    <n v="0"/>
    <n v="9959882.8399999999"/>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PLANTELES EDUCATIVOS EN LA PROVINCIA DE LA VEGA (FASE 2)"/>
    <s v="10 - FONDO GENERAL"/>
    <s v="13 - LA VEGA"/>
    <n v="13405"/>
    <n v="0"/>
    <n v="57996883.770000003"/>
  </r>
  <r>
    <s v="2026"/>
    <x v="0"/>
    <x v="0"/>
    <x v="1"/>
    <x v="7"/>
    <s v="2 - Poder Ejecutivo"/>
    <s v="0206 - MINISTERIO DE EDUCACIÓN"/>
    <s v="0012 - DIRECCION DE INFRAESTRUCTURA ESCOLAR"/>
    <s v="4 - SERVICIOS SOCIALES"/>
    <s v="4.4 - Educación"/>
    <s v="4.4.02 - Educación primaria"/>
    <s v="2.7 - OBRAS"/>
    <s v="2.7.1 - OBRAS EN EDIFICACIONES"/>
    <s v="S"/>
    <s v="27 - CONSTRUCCIÓN DE 7 PLANTELES ESCOLARES EN LA PROVINCIA MONTE PLATA"/>
    <s v="10 - FONDO GENERAL"/>
    <s v="29 - MONTE PLATA"/>
    <n v="12541"/>
    <n v="0"/>
    <n v="7965072.5"/>
  </r>
  <r>
    <s v="2026"/>
    <x v="0"/>
    <x v="0"/>
    <x v="1"/>
    <x v="7"/>
    <s v="2 - Poder Ejecutivo"/>
    <s v="0206 - MINISTERIO DE EDUCACIÓN"/>
    <s v="0012 - DIRECCION DE INFRAESTRUCTURA ESCOLAR"/>
    <s v="4 - SERVICIOS SOCIALES"/>
    <s v="4.4 - Educación"/>
    <s v="4.4.02 - Educación primaria"/>
    <s v="2.7 - OBRAS"/>
    <s v="2.7.1 - OBRAS EN EDIFICACIONES"/>
    <s v="S"/>
    <s v="48 - CONSTRUCCIÓN DE PLANTELES EDUCATIVOS EN LA PROVINCIA DE MONTE PLATA (FASE 2)"/>
    <s v="10 - FONDO GENERAL"/>
    <s v="29 - MONTE PLATA"/>
    <n v="13409"/>
    <n v="0"/>
    <n v="24274450.91"/>
  </r>
  <r>
    <s v="2026"/>
    <x v="0"/>
    <x v="0"/>
    <x v="1"/>
    <x v="7"/>
    <s v="2 - Poder Ejecutivo"/>
    <s v="0206 - MINISTERIO DE EDUCACIÓN"/>
    <s v="0012 - DIRECCION DE INFRAESTRUCTURA ESCOLAR"/>
    <s v="4 - SERVICIOS SOCIALES"/>
    <s v="4.4 - Educación"/>
    <s v="4.4.02 - Educación primaria"/>
    <s v="2.7 - OBRAS"/>
    <s v="2.7.1 - OBRAS EN EDIFICACIONES"/>
    <s v="S"/>
    <s v="28 - CONSTRUCCIÓN DE 5 PLANTELES ESCOLARES EN LA PROVINCIA ELIAS PIÑA"/>
    <s v="10 - FONDO GENERAL"/>
    <s v="07 - ELIAS PINA"/>
    <n v="12528"/>
    <n v="0"/>
    <n v="7903334.1400000006"/>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18 PLANTELES ESCOLARES EN LA PROVINCIA PUERTO PLATA"/>
    <s v="10 - FONDO GENERAL"/>
    <s v="18 - PUERTO PLATA"/>
    <n v="12544"/>
    <n v="0"/>
    <n v="1049987.4099999999"/>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3 PLANTELES ESCOLARES EN LA PROVINCIA INDEPENDENCIA"/>
    <s v="10 - FONDO GENERAL"/>
    <s v="10 - INDEPENDENCIA"/>
    <n v="12534"/>
    <n v="0"/>
    <n v="52763761.759999998"/>
  </r>
  <r>
    <s v="2026"/>
    <x v="0"/>
    <x v="0"/>
    <x v="1"/>
    <x v="7"/>
    <s v="2 - Poder Ejecutivo"/>
    <s v="0206 - MINISTERIO DE EDUCACIÓN"/>
    <s v="0012 - DIRECCION DE INFRAESTRUCTURA ESCOLAR"/>
    <s v="4 - SERVICIOS SOCIALES"/>
    <s v="4.4 - Educación"/>
    <s v="4.4.02 - Educación primaria"/>
    <s v="2.7 - OBRAS"/>
    <s v="2.7.1 - OBRAS EN EDIFICACIONES"/>
    <s v="S"/>
    <s v="59 - AMPLIACIÓN Y REHABILITACION DE 19 PLANTELES ESCOLARES EN LA PROVINCIA MONTECRISTI"/>
    <s v="10 - FONDO GENERAL"/>
    <s v="15 - MONTE CRISTI"/>
    <n v="12582"/>
    <n v="0"/>
    <n v="6177896.0099999998"/>
  </r>
  <r>
    <s v="2026"/>
    <x v="0"/>
    <x v="0"/>
    <x v="1"/>
    <x v="7"/>
    <s v="2 - Poder Ejecutivo"/>
    <s v="0206 - MINISTERIO DE EDUCACIÓN"/>
    <s v="0012 - DIRECCION DE INFRAESTRUCTURA ESCOLAR"/>
    <s v="4 - SERVICIOS SOCIALES"/>
    <s v="4.4 - Educación"/>
    <s v="4.4.02 - Educación primaria"/>
    <s v="2.7 - OBRAS"/>
    <s v="2.7.1 - OBRAS EN EDIFICACIONES"/>
    <s v="S"/>
    <s v="41 - CONSTRUCCIÓN DE PLANTELES EDUCATIVOS EN LA PROVINCIA DE INDEPENDENCIA (FASE 2)"/>
    <s v="10 - FONDO GENERAL"/>
    <s v="10 - INDEPENDENCIA"/>
    <n v="13402"/>
    <n v="0"/>
    <n v="4738359.7300000004"/>
  </r>
  <r>
    <s v="2026"/>
    <x v="0"/>
    <x v="0"/>
    <x v="1"/>
    <x v="7"/>
    <s v="2 - Poder Ejecutivo"/>
    <s v="0206 - MINISTERIO DE EDUCACIÓN"/>
    <s v="0012 - DIRECCION DE INFRAESTRUCTURA ESCOLAR"/>
    <s v="4 - SERVICIOS SOCIALES"/>
    <s v="4.4 - Educación"/>
    <s v="4.4.02 - Educación primaria"/>
    <s v="2.7 - OBRAS"/>
    <s v="2.7.1 - OBRAS EN EDIFICACIONES"/>
    <s v="S"/>
    <s v="51 - CONSTRUCCIÓN DE PLANTELES EDUCATIVOS EN LA PROVINCIA DE SAMANÁ (FASE 2)"/>
    <s v="10 - FONDO GENERAL"/>
    <s v="20 - SAMANA"/>
    <n v="13412"/>
    <n v="0"/>
    <n v="1512914.14"/>
  </r>
  <r>
    <s v="2026"/>
    <x v="0"/>
    <x v="0"/>
    <x v="1"/>
    <x v="7"/>
    <s v="2 - Poder Ejecutivo"/>
    <s v="0206 - MINISTERIO DE EDUCACIÓN"/>
    <s v="0012 - DIRECCION DE INFRAESTRUCTURA ESCOLAR"/>
    <s v="4 - SERVICIOS SOCIALES"/>
    <s v="4.4 - Educación"/>
    <s v="4.4.06 - Educación técnica"/>
    <s v="2.7 - OBRAS"/>
    <s v="2.7.1 - OBRAS EN EDIFICACIONES"/>
    <s v="S"/>
    <s v="51 - AMPLIACIÓN DE PLANTELES EDUCATIVOS EN LA PROVINCIA DE MONTE PLATA (FASE 3)"/>
    <s v="10 - FONDO GENERAL"/>
    <s v="29 - MONTE PLATA"/>
    <n v="13573"/>
    <n v="5100000"/>
    <n v="0"/>
  </r>
  <r>
    <s v="2026"/>
    <x v="0"/>
    <x v="0"/>
    <x v="1"/>
    <x v="7"/>
    <s v="2 - Poder Ejecutivo"/>
    <s v="0206 - MINISTERIO DE EDUCACIÓN"/>
    <s v="0012 - DIRECCION DE INFRAESTRUCTURA ESCOLAR"/>
    <s v="4 - SERVICIOS SOCIALES"/>
    <s v="4.4 - Educación"/>
    <s v="4.4.06 - Educación técnica"/>
    <s v="2.7 - OBRAS"/>
    <s v="2.7.1 - OBRAS EN EDIFICACIONES"/>
    <s v="S"/>
    <s v="85 - AMPLIACIÓN DEL INSTITUTO PREPARATORIO DE MENORES SC &quot;REFOR&quot;, PROVINCIA DE SAN CRISTÓBAL."/>
    <s v="10 - FONDO GENERAL"/>
    <s v="21 - SAN CRISTOBAL"/>
    <n v="13707"/>
    <n v="0"/>
    <n v="8922030.2300000004"/>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1 - MOBILIARIO Y EQUIPO"/>
    <s v="N"/>
    <s v="00 - N/A"/>
    <s v="10 - FONDO GENERAL"/>
    <s v="99 - MULTIPROVINCIAL"/>
    <s v="(en blanco)"/>
    <n v="34553117"/>
    <n v="4417532.4700000007"/>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3699134"/>
    <n v="17157.0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972111"/>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2258572"/>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5 - MAQUINARIA, OTROS EQUIPOS Y HERRAMIENTAS"/>
    <s v="N"/>
    <s v="00 - N/A"/>
    <s v="10 - FONDO GENERAL"/>
    <s v="99 - MULTIPROVINCIAL"/>
    <s v="(en blanco)"/>
    <n v="10358841"/>
    <n v="287691.45999999996"/>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6 - EQUIPOS DE DEFENSA Y SEGURIDAD"/>
    <s v="N"/>
    <s v="00 - N/A"/>
    <s v="10 - FONDO GENERAL"/>
    <s v="99 - MULTIPROVINCIAL"/>
    <s v="(en blanco)"/>
    <n v="471627"/>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8 - BIENES INTANGIBLES"/>
    <s v="N"/>
    <s v="00 - N/A"/>
    <s v="10 - FONDO GENERAL"/>
    <s v="99 - MULTIPROVINCIAL"/>
    <s v="(en blanco)"/>
    <n v="380000"/>
    <n v="136000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9817376"/>
    <n v="37418626.82"/>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10 - FONDO GENERAL"/>
    <s v="99 - MULTIPROVINCIAL"/>
    <s v="(en blanco)"/>
    <n v="5164359363"/>
    <n v="2893220502.3899999"/>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20 - FONDOS CON DESTINO ESPECÍFICO"/>
    <s v="99 - MULTIPROVINCIAL"/>
    <s v="(en blanco)"/>
    <n v="185596113"/>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N"/>
    <s v="00 - N/A"/>
    <s v="10 - FONDO GENERAL"/>
    <s v="99 - MULTIPROVINCIAL"/>
    <s v="(en blanco)"/>
    <n v="2112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CONSTRUCCIÓN  DEL LABORATORIO REGIONAL DE SALUD PÚBLICA EN AZUA DE COMPOSTELA"/>
    <s v="70 - DONACION EXTERNA"/>
    <s v="99 - MULTIPROVINCIAL"/>
    <n v="14804"/>
    <n v="452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FORTALECIMIENTO DEL SISTEMA NACIONAL DE SALUD DE LA REPUBLICA DOMINICANA"/>
    <s v="60 - CREDITO EXTERNO"/>
    <s v="99 - MULTIPROVINCIAL"/>
    <n v="16377"/>
    <n v="261524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785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52129700"/>
    <n v="11188706.360000001"/>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CONSTRUCCIÓN  DEL LABORATORIO REGIONAL DE SALUD PÚBLICA EN AZUA DE COMPOSTELA"/>
    <s v="70 - DONACION EXTERNA"/>
    <s v="99 - MULTIPROVINCIAL"/>
    <n v="14804"/>
    <n v="1130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FORTALECIMIENTO DEL SISTEMA NACIONAL DE SALUD DE LA REPUBLICA DOMINICANA"/>
    <s v="60 - CREDITO EXTERNO"/>
    <s v="99 - MULTIPROVINCIAL"/>
    <n v="16377"/>
    <n v="6184747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11300000"/>
    <n v="70000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S"/>
    <s v="01 - FORTALECIMIENTO DEL SISTEMA NACIONAL DE SALUD DE LA REPUBLICA DOMINICANA"/>
    <s v="60 - CREDITO EXTERNO"/>
    <s v="99 - MULTIPROVINCIAL"/>
    <n v="16377"/>
    <n v="132336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9 - EDIFICIOS, ESTRUCTURAS, TIERRAS, TERRENOS Y OBJETOS DE VALOR"/>
    <s v="S"/>
    <s v="01 - FORTALECIMIENTO DEL SISTEMA NACIONAL DE SALUD DE LA REPUBLICA DOMINICANA"/>
    <s v="60 - CREDITO EXTERNO"/>
    <s v="99 - MULTIPROVINCIAL"/>
    <n v="16377"/>
    <n v="6610979"/>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CONSTRUCCIÓN  DEL LABORATORIO REGIONAL DE SALUD PÚBLICA EN AZUA DE COMPOSTELA"/>
    <s v="70 - DONACION EXTERNA"/>
    <s v="99 - MULTIPROVINCIAL"/>
    <n v="14804"/>
    <n v="565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FORTALECIMIENTO DEL SISTEMA NACIONAL DE SALUD DE LA REPUBLICA DOMINICANA"/>
    <s v="60 - CREDITO EXTERNO"/>
    <s v="99 - MULTIPROVINCIAL"/>
    <n v="16377"/>
    <n v="92852591"/>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1 - MOBILIARIO Y EQUIPO"/>
    <s v="N"/>
    <s v="00 - N/A"/>
    <s v="10 - FONDO GENERAL"/>
    <s v="99 - MULTIPROVINCIAL"/>
    <s v="(en blanco)"/>
    <n v="510000"/>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4 - VEHÍCULOS Y EQUIPO DE TRANSPORTE, TRACCIÓN Y ELEVACIÓN"/>
    <s v="N"/>
    <s v="00 - N/A"/>
    <s v="10 - FONDO GENERAL"/>
    <s v="99 - MULTIPROVINCIAL"/>
    <s v="(en blanco)"/>
    <n v="4500000"/>
    <n v="70000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8 - BIENES INTANGIBLES"/>
    <s v="N"/>
    <s v="00 - N/A"/>
    <s v="10 - FONDO GENERAL"/>
    <s v="99 - MULTIPROVINCIAL"/>
    <s v="(en blanco)"/>
    <n v="21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10 - FONDO GENERAL"/>
    <s v="99 - MULTIPROVINCIAL"/>
    <s v="(en blanco)"/>
    <n v="41895585"/>
    <n v="12771931.140000001"/>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20 - FONDOS CON DESTINO ESPECÍFICO"/>
    <s v="99 - MULTIPROVINCIAL"/>
    <s v="(en blanco)"/>
    <n v="5439558"/>
    <n v="133821.9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50 - CRÉDITO INTERNO"/>
    <s v="99 - MULTIPROVINCIAL"/>
    <s v="(en blanco)"/>
    <n v="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4268914"/>
    <n v="2019596.41"/>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121352"/>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10 - FONDO GENERAL"/>
    <s v="99 - MULTIPROVINCIAL"/>
    <s v="(en blanco)"/>
    <n v="10834147"/>
    <n v="1387937.7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37855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9803866"/>
    <n v="85792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10 - FONDO GENERAL"/>
    <s v="99 - MULTIPROVINCIAL"/>
    <s v="(en blanco)"/>
    <n v="15663595"/>
    <n v="3219563.92"/>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24442719"/>
    <n v="10000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10 - FONDO GENERAL"/>
    <s v="99 - MULTIPROVINCIAL"/>
    <s v="(en blanco)"/>
    <n v="3711547"/>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20 - FONDOS CON DESTINO ESPECÍFICO"/>
    <s v="99 - MULTIPROVINCIAL"/>
    <s v="(en blanco)"/>
    <n v="1155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10 - FONDO GENERAL"/>
    <s v="99 - MULTIPROVINCIAL"/>
    <s v="(en blanco)"/>
    <n v="50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20 - FONDOS CON DESTINO ESPECÍFICO"/>
    <s v="99 - MULTIPROVINCIAL"/>
    <s v="(en blanco)"/>
    <n v="834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10 - FONDO GENERAL"/>
    <s v="99 - MULTIPROVINCIAL"/>
    <s v="(en blanco)"/>
    <n v="48960054"/>
    <n v="5021207.49"/>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20 - FONDOS CON DESTINO ESPECÍFICO"/>
    <s v="99 - MULTIPROVINCIAL"/>
    <s v="(en blanco)"/>
    <n v="18344285"/>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50 - CRÉDITO INTERNO"/>
    <s v="99 - MULTIPROVINCIAL"/>
    <s v="(en blanco)"/>
    <n v="0"/>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70 - DONACION EXTERNA"/>
    <s v="99 - MULTIPROVINCIAL"/>
    <s v="(en blanco)"/>
    <n v="25280000"/>
    <n v="0"/>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10 - FONDO GENERAL"/>
    <s v="99 - MULTIPROVINCIAL"/>
    <s v="(en blanco)"/>
    <n v="0"/>
    <n v="15365"/>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1 - MOBILIARIO Y EQUIPO"/>
    <s v="N"/>
    <s v="00 - N/A"/>
    <s v="10 - FONDO GENERAL"/>
    <s v="99 - MULTIPROVINCIAL"/>
    <s v="(en blanco)"/>
    <n v="2000000"/>
    <n v="0"/>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5 - MAQUINARIA, OTROS EQUIPOS Y HERRAMIENTAS"/>
    <s v="N"/>
    <s v="00 - N/A"/>
    <s v="10 - FONDO GENERAL"/>
    <s v="99 - MULTIPROVINCIAL"/>
    <s v="(en blanco)"/>
    <n v="300212"/>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1 - MOBILIARIO Y EQUIPO"/>
    <s v="N"/>
    <s v="00 - N/A"/>
    <s v="10 - FONDO GENERAL"/>
    <s v="99 - MULTIPROVINCIAL"/>
    <s v="(en blanco)"/>
    <n v="13350000"/>
    <n v="255226.5"/>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1260000"/>
    <n v="120000.01"/>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3 - EQUIPO E INSTRUMENTAL, CIENTÍFICO Y LABORATORIO"/>
    <s v="N"/>
    <s v="00 - N/A"/>
    <s v="10 - FONDO GENERAL"/>
    <s v="99 - MULTIPROVINCIAL"/>
    <s v="(en blanco)"/>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14945000"/>
    <n v="11935691.74"/>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5 - MAQUINARIA, OTROS EQUIPOS Y HERRAMIENTAS"/>
    <s v="N"/>
    <s v="00 - N/A"/>
    <s v="10 - FONDO GENERAL"/>
    <s v="99 - MULTIPROVINCIAL"/>
    <s v="(en blanco)"/>
    <n v="8619800"/>
    <n v="607947.85"/>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6 - EQUIPOS DE DEFENSA Y SEGURIDAD"/>
    <s v="N"/>
    <s v="00 - N/A"/>
    <s v="10 - FONDO GENERAL"/>
    <s v="99 - MULTIPROVINCIAL"/>
    <s v="(en blanco)"/>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8 - BIENES INTANGIBLES"/>
    <s v="N"/>
    <s v="00 - N/A"/>
    <s v="10 - FONDO GENERAL"/>
    <s v="99 - MULTIPROVINCIAL"/>
    <s v="(en blanco)"/>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100000"/>
    <n v="0"/>
  </r>
  <r>
    <s v="2026"/>
    <x v="0"/>
    <x v="0"/>
    <x v="1"/>
    <x v="7"/>
    <s v="2 - Poder Ejecutivo"/>
    <s v="0207 - MINISTERIO DE SALUD PÚBLICA Y ASISTENCIA SOCIAL"/>
    <s v="0017 - PROGRAMA DE MEDICAMENTOS ESENCIALES"/>
    <s v="4 - SERVICIOS SOCIALES"/>
    <s v="4.2 - Salud"/>
    <s v="4.2.99 - Planificación, gestión y supervisión de la salud"/>
    <s v="2.7 - OBRAS"/>
    <s v="2.7.1 - OBRAS EN EDIFICACIONES"/>
    <s v="N"/>
    <s v="00 - N/A"/>
    <s v="10 - FONDO GENERAL"/>
    <s v="99 - MULTIPROVINCIAL"/>
    <s v="(en blanco)"/>
    <n v="15750000"/>
    <n v="730841.4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1 - MOBILIARIO Y EQUIPO"/>
    <s v="N"/>
    <s v="00 - N/A"/>
    <s v="20 - FONDOS CON DESTINO ESPECÍFICO"/>
    <s v="99 - MULTIPROVINCIAL"/>
    <s v="(en blanco)"/>
    <n v="51340116"/>
    <n v="2152201.15"/>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968730"/>
    <n v="174286"/>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5229113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4 - VEHÍCULOS Y EQUIPO DE TRANSPORTE, TRACCIÓN Y ELEVACIÓN"/>
    <s v="N"/>
    <s v="00 - N/A"/>
    <s v="20 - FONDOS CON DESTINO ESPECÍFICO"/>
    <s v="99 - MULTIPROVINCIAL"/>
    <s v="(en blanco)"/>
    <n v="0"/>
    <n v="206928.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34104000"/>
    <n v="1139653.39000000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6 - EQUIPOS DE DEFENSA Y SEGURIDAD"/>
    <s v="N"/>
    <s v="00 - N/A"/>
    <s v="20 - FONDOS CON DESTINO ESPECÍFICO"/>
    <s v="99 - MULTIPROVINCIAL"/>
    <s v="(en blanco)"/>
    <n v="100000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8 - BIENES INTANGIBLES"/>
    <s v="N"/>
    <s v="00 - N/A"/>
    <s v="20 - FONDOS CON DESTINO ESPECÍFICO"/>
    <s v="99 - MULTIPROVINCIAL"/>
    <s v="(en blanco)"/>
    <n v="31589114"/>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250000"/>
    <n v="0"/>
  </r>
  <r>
    <s v="2026"/>
    <x v="0"/>
    <x v="0"/>
    <x v="1"/>
    <x v="7"/>
    <s v="2 - Poder Ejecutivo"/>
    <s v="0208 - MINISTERIO DE DEPORTES Y RECREACIÓN"/>
    <s v="0001 - MINISTERIO DE DEPORTES Y RECREACIÓN"/>
    <s v="4 - SERVICIOS SOCIALES"/>
    <s v="4.3 - Actividades deportivas, recreativas, culturales y religiosas"/>
    <s v="4.3.01 - Deportes de alto rendimiento"/>
    <s v="2.6 - BIENES MUEBLES, INMUEBLES E INTANGIBLES"/>
    <s v="2.6.3 - EQUIPO E INSTRUMENTAL, CIENTÍFICO Y LABORATORIO"/>
    <s v="N"/>
    <s v="00 - N/A"/>
    <s v="10 - FONDO GENERAL"/>
    <s v="99 - MULTIPROVINCIAL"/>
    <s v="(en blanco)"/>
    <n v="100000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1 - MOBILIARIO Y EQUIPO"/>
    <s v="S"/>
    <s v="28 - REMODELACIÓN PALACIO DE LOS DEPORTES PROFESOR VIRGILIO TRAVIESO SOTO, DISTRITO NACIONAL."/>
    <s v="10 - FONDO GENERAL"/>
    <s v="01 - DISTRITO NACIONAL"/>
    <n v="17009"/>
    <n v="0"/>
    <n v="102739498.44"/>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2 - RECONSTRUCCIÓN CANCHA_x0009_LOS_x0009_PALMARES,_x0009_SABANA_x0009_PERDIDA, MUNICIPIO SANTO DOMINGO NORTE, PROVINCIA SANTO DOMINGO."/>
    <s v="10 - FONDO GENERAL"/>
    <s v="32 - SANTO DOMINGO"/>
    <n v="16941"/>
    <n v="208277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3 - RECONSTRUCCIÓN  DE DOS CANCHAS DEPORTIVAS EN EL MUNICIPIO PEDRO BRAND, PROVINCIA SANTO DOMINGO"/>
    <s v="10 - FONDO GENERAL"/>
    <s v="32 - SANTO DOMINGO"/>
    <n v="16943"/>
    <n v="1213578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4 - RECONSTRUCCIÓN TRES CANCHAS DEPORTIVAS EN LOS ALCARRIZOS Y PANTOJA, PROVINCIA SANTO DOMINGO."/>
    <s v="10 - FONDO GENERAL"/>
    <s v="32 - SANTO DOMINGO"/>
    <n v="16944"/>
    <n v="460000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5 - RECONSTRUCCIÓN CANCHAS ENSANCHE ALTAGRACIA Y ENGOMBE, MUNICIPIO SANTO DOMNGO OESTE, PROVINCIA SANTO DOMINGO&quot;"/>
    <s v="10 - FONDO GENERAL"/>
    <s v="32 - SANTO DOMINGO"/>
    <n v="16945"/>
    <n v="379604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6 - RECONSTRUCCIÓN  CANCHA  CLUB DEPORTIVO MANGANAGUA, SECTOR EL MILLONCITO, DISTRITO NACIONAL"/>
    <s v="10 - FONDO GENERAL"/>
    <s v="01 - DISTRITO NACIONAL"/>
    <n v="16947"/>
    <n v="25507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7 - RECONSTRUCCIÓN CANCHA CLUB DEPORTIVO  OSCAR SANTANA, ENSANCHE ESPAILLAT, DISTRITO NACIONAL."/>
    <s v="10 - FONDO GENERAL"/>
    <s v="01 - DISTRITO NACIONAL"/>
    <n v="16948"/>
    <n v="17285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ANCHA  CLUB DEPORTIVO 30 DE MAYO, DISTRITO NACIONAL"/>
    <s v="10 - FONDO GENERAL"/>
    <s v="01 - DISTRITO NACIONAL"/>
    <n v="16949"/>
    <n v="23874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9 - RECONSTRUCCIÓN CANCHA CLUB DEPORTIVO RAFAEL PAULINO, CRISTO REY, DISTRITO NACIONAL"/>
    <s v="10 - FONDO GENERAL"/>
    <s v="01 - DISTRITO NACIONAL"/>
    <n v="16950"/>
    <n v="23994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0 - RECONSTRUCCIÓN CANCHA CLUB  DEPORTIVO NUEVO HORIZONTE, ARROYO HONDO II, DISTRITO NACIONAL."/>
    <s v="10 - FONDO GENERAL"/>
    <s v="01 - DISTRITO NACIONAL"/>
    <n v="16951"/>
    <n v="21934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1 - RECONSTRUCCIÓN  CANCHA CLUB DEPORTIVO GENERAL ANTONIO DUVERGE, SECTOR HONDURAS, DISTRITO NACIONAL."/>
    <s v="10 - FONDO GENERAL"/>
    <s v="01 - DISTRITO NACIONAL"/>
    <n v="16952"/>
    <n v="218663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2 - RECONSTRUCCIÓN CANCHA CLUB DEPORTIVO LOS GLADIADORES, SECTOR GUACHUPITA, DISTRITO NACIONAL."/>
    <s v="10 - FONDO GENERAL"/>
    <s v="01 - DISTRITO NACIONAL"/>
    <n v="16953"/>
    <n v="195041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3 - RECONSTRUCCIÓN CANCHA CLUB DEPORTIVO Y CULTURAL CANCINO II  MUNICIPIO SANTO DOMINGO ESTE, PROVINCIA SANTO DOMINGO."/>
    <s v="10 - FONDO GENERAL"/>
    <s v="32 - SANTO DOMINGO"/>
    <n v="16954"/>
    <n v="18837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5 - RECONSTRUCCIÓN  CANCHA PUEBLO NUEVO, BARRIO PUEBLO NUEVO, SECTOR VILLA DUARTE, MUNICIPIO  SANTO DOMINGO ESTE"/>
    <s v="10 - FONDO GENERAL"/>
    <s v="32 - SANTO DOMINGO"/>
    <n v="16956"/>
    <n v="147778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6 - RECONSTRUCCIÓN CANCHA CLUB DEPORTIVO Y CULTURAL MATRISA, URB. MARIA TRINIDAD SANCHEZ, LOS MINA,  MUNICIPO SANTO DOMINGO ESTE"/>
    <s v="10 - FONDO GENERAL"/>
    <s v="01 - DISTRITO NACIONAL"/>
    <n v="16957"/>
    <n v="17312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7 - RECONSTRUCCIÓN CLUB DEPORTIVO Y CULTURAL LOS COQUITOS, URB. ISABELITA, SECTOR VILLA DUARTE,  MUNICIPIO SANTO DOMINGO ESTE."/>
    <s v="10 - FONDO GENERAL"/>
    <s v="32 - SANTO DOMINGO"/>
    <n v="16958"/>
    <n v="1962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8 - RECONSTRUCCIÓN CANCHA CLUB JUAN CARLOS RAMOS INC.  SECTOR  VILLA DUARTE, MUNICIPIO SANTO DOMINGO ESTE."/>
    <s v="10 - FONDO GENERAL"/>
    <s v="32 - SANTO DOMINGO"/>
    <n v="16959"/>
    <n v="187434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9 - RECONSTRUCCIÓN CANCHA CLUB DEPORTIVO Y CULTURAL  LOS FRAILES, SECTOR LOS FRAILES II, MUNICIPIO  SANTO DOMINGO ESTE"/>
    <s v="10 - FONDO GENERAL"/>
    <s v="32 - SANTO DOMINGO"/>
    <n v="16960"/>
    <n v="18409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0 - RECONSTRUCCIÓN  CANCHA CLUB DEPORTIVO Y CULTURAL EUGENIO MARÍA DE HOSTOS, SECTOR INVIVIENDA, MUNICIPIO SANTO DOMINGO ESTE, PROVINCIA SANTO DOMINGO."/>
    <s v="10 - FONDO GENERAL"/>
    <s v="32 - SANTO DOMINGO"/>
    <n v="16961"/>
    <n v="214482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1 - RECONSTRUCCIÓN  CANCHA CLUB DEPORTIVO Y CULTURAL FRANCIA NUEVA, URBANIZACIÓN FRANCIA NUEVA, SECTOR VILLA DUARTE, MUNICIPIO SANTO DOMINGO ESTE, PROVINCIA SANTO DOMINGO."/>
    <s v="10 - FONDO GENERAL"/>
    <s v="32 - SANTO DOMINGO"/>
    <n v="16962"/>
    <n v="19143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2 - RECONSTRUCCIÓN CANCHA CLUB DEPORTIVO Y CULTURAL EL PENSADOR, BARRIO EL PENSADOR, SECTOR VILLA DUARTE, MUNICIPIO SANTO DOMINGO ESTE."/>
    <s v="10 - FONDO GENERAL"/>
    <s v="32 - SANTO DOMINGO"/>
    <n v="16963"/>
    <n v="217612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3 - RECONSTRUCCIÓN  CANCHA CLUB DEPORTIVO LUCERNA INC., SECTOR CANCINO I, MUNICIPIO SANTO DOMINGO ESTE, PROVINCIA SANTO DOMINGO."/>
    <s v="10 - FONDO GENERAL"/>
    <s v="32 - SANTO DOMINGO"/>
    <n v="16964"/>
    <n v="19412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4 - RECONSTRUCCIÓN CANCHA CLUB DEPORTIVO ORLANDO MARTINEZ, MATA HAMBRE, DISTRITO NACIONAL"/>
    <s v="10 - FONDO GENERAL"/>
    <s v="01 - DISTRITO NACIONAL"/>
    <n v="16965"/>
    <n v="2146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5 - RECONSTRUCCIÓN CANCHA CLUB PLAZA INDEPENDECIA, DISTRITO NACIONAL"/>
    <s v="10 - FONDO GENERAL"/>
    <s v="01 - DISTRITO NACIONAL"/>
    <n v="16966"/>
    <n v="349533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6 - RECONSTRUCCIÓN CANCHA CLUB DEPORTIVO VARIAS LUCES, ENSANCHE ESPAILLAT, DISTRITO NACIONAL"/>
    <s v="10 - FONDO GENERAL"/>
    <s v="01 - DISTRITO NACIONAL"/>
    <n v="16967"/>
    <n v="20988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7 - RECONSTRUCCIÓN CANCHA CLUB URBANIZACIÓN INDEPENDENCIA, URBANIZACIÓN INDEPENDENCIA, DISTRITO NACIONAL"/>
    <s v="10 - FONDO GENERAL"/>
    <s v="01 - DISTRITO NACIONAL"/>
    <n v="16968"/>
    <n v="18666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8 - REMODELACIÓN PALACIO DE LOS DEPORTES PROFESOR VIRGILIO TRAVIESO SOTO, DISTRITO NACIONAL."/>
    <s v="10 - FONDO GENERAL"/>
    <s v="01 - DISTRITO NACIONAL"/>
    <n v="17009"/>
    <n v="353450328"/>
    <n v="75528799.989999995"/>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9 - REHABILITACIÓN PISTA DE ATLETISMO, COMPLEJO DEPORTIVO DE LA VEGA, PROVINCIA LA VEGA"/>
    <s v="10 - FONDO GENERAL"/>
    <s v="13 - LA VEGA"/>
    <n v="17011"/>
    <n v="1578726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30 - RECONSTRUCCIÓN CANCHA CLUB DEPORTIVO Y CULTURAL LA UREÑA, MUNICIPIO SANTO DOMINGO ESTE, PROVINCIA SANTO DOMINGO"/>
    <s v="10 - FONDO GENERAL"/>
    <s v="32 - SANTO DOMINGO"/>
    <n v="17012"/>
    <n v="19608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64 - RECONSTRUCCIÓN CANCHA SECTOR LOS RESTAURADORES, DISTRITO NACIONAL"/>
    <s v="10 - FONDO GENERAL"/>
    <s v="99 - MULTIPROVINCIAL"/>
    <n v="1716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3 - EQUIPO E INSTRUMENTAL, CIENTÍFICO Y LABORATORIO"/>
    <s v="S"/>
    <s v="28 - REMODELACIÓN PALACIO DE LOS DEPORTES PROFESOR VIRGILIO TRAVIESO SOTO, DISTRITO NACIONAL."/>
    <s v="10 - FONDO GENERAL"/>
    <s v="01 - DISTRITO NACIONAL"/>
    <n v="1700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5 - MAQUINARIA, OTROS EQUIPOS Y HERRAMIENTAS"/>
    <s v="S"/>
    <s v="28 - REMODELACIÓN PALACIO DE LOS DEPORTES PROFESOR VIRGILIO TRAVIESO SOTO, DISTRITO NACIONAL."/>
    <s v="10 - FONDO GENERAL"/>
    <s v="01 - DISTRITO NACIONAL"/>
    <n v="17009"/>
    <n v="0"/>
    <n v="25695391.219999999"/>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2 - RECONSTRUCCIÓN CANCHA_x0009_LOS_x0009_PALMARES,_x0009_SABANA_x0009_PERDIDA, MUNICIPIO SANTO DOMINGO NORTE, PROVINCIA SANTO DOMINGO."/>
    <s v="10 - FONDO GENERAL"/>
    <s v="32 - SANTO DOMINGO"/>
    <n v="16941"/>
    <n v="6338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3 - RECONSTRUCCIÓN  DE DOS CANCHAS DEPORTIVAS EN EL MUNICIPIO PEDRO BRAND, PROVINCIA SANTO DOMINGO"/>
    <s v="10 - FONDO GENERAL"/>
    <s v="32 - SANTO DOMINGO"/>
    <n v="16943"/>
    <n v="91344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4 - RECONSTRUCCIÓN TRES CANCHAS DEPORTIVAS EN LOS ALCARRIZOS Y PANTOJA, PROVINCIA SANTO DOMINGO."/>
    <s v="10 - FONDO GENERAL"/>
    <s v="32 - SANTO DOMINGO"/>
    <n v="16944"/>
    <n v="140000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5 - RECONSTRUCCIÓN CANCHAS ENSANCHE ALTAGRACIA Y ENGOMBE, MUNICIPIO SANTO DOMNGO OESTE, PROVINCIA SANTO DOMINGO&quot;"/>
    <s v="10 - FONDO GENERAL"/>
    <s v="32 - SANTO DOMINGO"/>
    <n v="16945"/>
    <n v="115532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6 - RECONSTRUCCIÓN  CANCHA  CLUB DEPORTIVO MANGANAGUA, SECTOR EL MILLONCITO, DISTRITO NACIONAL"/>
    <s v="10 - FONDO GENERAL"/>
    <s v="01 - DISTRITO NACIONAL"/>
    <n v="16947"/>
    <n v="77630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7 - RECONSTRUCCIÓN CANCHA CLUB DEPORTIVO  OSCAR SANTANA, ENSANCHE ESPAILLAT, DISTRITO NACIONAL."/>
    <s v="10 - FONDO GENERAL"/>
    <s v="01 - DISTRITO NACIONAL"/>
    <n v="16948"/>
    <n v="5260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8 - RECONSTRUCCIÓN CANCHA  CLUB DEPORTIVO 30 DE MAYO, DISTRITO NACIONAL"/>
    <s v="10 - FONDO GENERAL"/>
    <s v="01 - DISTRITO NACIONAL"/>
    <n v="16949"/>
    <n v="7266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9 - RECONSTRUCCIÓN CANCHA CLUB DEPORTIVO RAFAEL PAULINO, CRISTO REY, DISTRITO NACIONAL"/>
    <s v="10 - FONDO GENERAL"/>
    <s v="01 - DISTRITO NACIONAL"/>
    <n v="16950"/>
    <n v="73026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0 - RECONSTRUCCIÓN CANCHA CLUB  DEPORTIVO NUEVO HORIZONTE, ARROYO HONDO II, DISTRITO NACIONAL."/>
    <s v="10 - FONDO GENERAL"/>
    <s v="01 - DISTRITO NACIONAL"/>
    <n v="16951"/>
    <n v="66755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1 - RECONSTRUCCIÓN  CANCHA CLUB DEPORTIVO GENERAL ANTONIO DUVERGE, SECTOR HONDURAS, DISTRITO NACIONAL."/>
    <s v="10 - FONDO GENERAL"/>
    <s v="01 - DISTRITO NACIONAL"/>
    <n v="16952"/>
    <n v="6654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2 - RECONSTRUCCIÓN CANCHA CLUB DEPORTIVO LOS GLADIADORES, SECTOR GUACHUPITA, DISTRITO NACIONAL."/>
    <s v="10 - FONDO GENERAL"/>
    <s v="01 - DISTRITO NACIONAL"/>
    <n v="16953"/>
    <n v="59360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3 - RECONSTRUCCIÓN CANCHA CLUB DEPORTIVO Y CULTURAL CANCINO II  MUNICIPIO SANTO DOMINGO ESTE, PROVINCIA SANTO DOMINGO."/>
    <s v="10 - FONDO GENERAL"/>
    <s v="32 - SANTO DOMINGO"/>
    <n v="16954"/>
    <n v="5733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5 - RECONSTRUCCIÓN  CANCHA PUEBLO NUEVO, BARRIO PUEBLO NUEVO, SECTOR VILLA DUARTE, MUNICIPIO  SANTO DOMINGO ESTE"/>
    <s v="10 - FONDO GENERAL"/>
    <s v="32 - SANTO DOMINGO"/>
    <n v="16956"/>
    <n v="44976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6 - RECONSTRUCCIÓN CANCHA CLUB DEPORTIVO Y CULTURAL MATRISA, URB. MARIA TRINIDAD SANCHEZ, LOS MINA,  MUNICIPO SANTO DOMINGO ESTE"/>
    <s v="10 - FONDO GENERAL"/>
    <s v="01 - DISTRITO NACIONAL"/>
    <n v="16957"/>
    <n v="5269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7 - RECONSTRUCCIÓN CLUB DEPORTIVO Y CULTURAL LOS COQUITOS, URB. ISABELITA, SECTOR VILLA DUARTE,  MUNICIPIO SANTO DOMINGO ESTE."/>
    <s v="10 - FONDO GENERAL"/>
    <s v="32 - SANTO DOMINGO"/>
    <n v="16958"/>
    <n v="597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8 - RECONSTRUCCIÓN CANCHA CLUB JUAN CARLOS RAMOS INC.  SECTOR  VILLA DUARTE, MUNICIPIO SANTO DOMINGO ESTE."/>
    <s v="10 - FONDO GENERAL"/>
    <s v="32 - SANTO DOMINGO"/>
    <n v="16959"/>
    <n v="5704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9 - RECONSTRUCCIÓN CANCHA CLUB DEPORTIVO Y CULTURAL  LOS FRAILES, SECTOR LOS FRAILES II, MUNICIPIO  SANTO DOMINGO ESTE"/>
    <s v="10 - FONDO GENERAL"/>
    <s v="32 - SANTO DOMINGO"/>
    <n v="16960"/>
    <n v="56029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0 - RECONSTRUCCIÓN  CANCHA CLUB DEPORTIVO Y CULTURAL EUGENIO MARÍA DE HOSTOS, SECTOR INVIVIENDA, MUNICIPIO SANTO DOMINGO ESTE, PROVINCIA SANTO DOMINGO."/>
    <s v="10 - FONDO GENERAL"/>
    <s v="32 - SANTO DOMINGO"/>
    <n v="16961"/>
    <n v="652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1 - RECONSTRUCCIÓN  CANCHA CLUB DEPORTIVO Y CULTURAL FRANCIA NUEVA, URBANIZACIÓN FRANCIA NUEVA, SECTOR VILLA DUARTE, MUNICIPIO SANTO DOMINGO ESTE, PROVINCIA SANTO DOMINGO."/>
    <s v="10 - FONDO GENERAL"/>
    <s v="32 - SANTO DOMINGO"/>
    <n v="16962"/>
    <n v="58262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2 - RECONSTRUCCIÓN CANCHA CLUB DEPORTIVO Y CULTURAL EL PENSADOR, BARRIO EL PENSADOR, SECTOR VILLA DUARTE, MUNICIPIO SANTO DOMINGO ESTE."/>
    <s v="10 - FONDO GENERAL"/>
    <s v="32 - SANTO DOMINGO"/>
    <n v="16963"/>
    <n v="6622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3 - RECONSTRUCCIÓN  CANCHA CLUB DEPORTIVO LUCERNA INC., SECTOR CANCINO I, MUNICIPIO SANTO DOMINGO ESTE, PROVINCIA SANTO DOMINGO."/>
    <s v="10 - FONDO GENERAL"/>
    <s v="32 - SANTO DOMINGO"/>
    <n v="16964"/>
    <n v="5908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4 - RECONSTRUCCIÓN CANCHA CLUB DEPORTIVO ORLANDO MARTINEZ, MATA HAMBRE, DISTRITO NACIONAL"/>
    <s v="10 - FONDO GENERAL"/>
    <s v="01 - DISTRITO NACIONAL"/>
    <n v="16965"/>
    <n v="653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5 - RECONSTRUCCIÓN CANCHA CLUB PLAZA INDEPENDECIA, DISTRITO NACIONAL"/>
    <s v="10 - FONDO GENERAL"/>
    <s v="01 - DISTRITO NACIONAL"/>
    <n v="16966"/>
    <n v="106379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6 - RECONSTRUCCIÓN CANCHA CLUB DEPORTIVO VARIAS LUCES, ENSANCHE ESPAILLAT, DISTRITO NACIONAL"/>
    <s v="10 - FONDO GENERAL"/>
    <s v="01 - DISTRITO NACIONAL"/>
    <n v="16967"/>
    <n v="63877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7 - RECONSTRUCCIÓN CANCHA CLUB URBANIZACIÓN INDEPENDENCIA, URBANIZACIÓN INDEPENDENCIA, DISTRITO NACIONAL"/>
    <s v="10 - FONDO GENERAL"/>
    <s v="01 - DISTRITO NACIONAL"/>
    <n v="16968"/>
    <n v="5681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8 - REMODELACIÓN PALACIO DE LOS DEPORTES PROFESOR VIRGILIO TRAVIESO SOTO, DISTRITO NACIONAL."/>
    <s v="10 - FONDO GENERAL"/>
    <s v="01 - DISTRITO NACIONAL"/>
    <n v="17009"/>
    <n v="11550025"/>
    <n v="32394898.68"/>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9 - REHABILITACIÓN PISTA DE ATLETISMO, COMPLEJO DEPORTIVO DE LA VEGA, PROVINCIA LA VEGA"/>
    <s v="10 - FONDO GENERAL"/>
    <s v="13 - LA VEGA"/>
    <n v="17011"/>
    <n v="480481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0 - RECONSTRUCCIÓN CANCHA CLUB DEPORTIVO Y CULTURAL LA UREÑA, MUNICIPIO SANTO DOMINGO ESTE, PROVINCIA SANTO DOMINGO"/>
    <s v="10 - FONDO GENERAL"/>
    <s v="32 - SANTO DOMINGO"/>
    <n v="17012"/>
    <n v="5967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0 - REPARACIÓN DEL PABELLÓN DE LUCHA OLÍMPICA Y KARATE EN EL COMPLEJO DEPORTIVO DE SAN PEDRO DE MACORÍS"/>
    <s v="10 - FONDO GENERAL"/>
    <s v="23 - SAN PEDRO DE MACORIS"/>
    <n v="1710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3 - RECONSTRUCCIÓN CANCHA MUNICIPIO JAQUIMEYES, PROVINCIA BARAHONA"/>
    <s v="10 - FONDO GENERAL"/>
    <s v="04 - BARAHONA"/>
    <n v="1710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8 - RECONSTRUCCIÓN CANCHA MUNICIPIO PADRE LAS CASAS, PROVINCIA AZUA."/>
    <s v="10 - FONDO GENERAL"/>
    <s v="02 - AZUA"/>
    <n v="1711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9 - REPARACIÓN DE ACERAS, CONTENES Y CAMINERIAS DEL COMPLEJO DEPORTIVO LA BARRANQUITA, SANTIAGO DE LOS CABALLEROS"/>
    <s v="10 - FONDO GENERAL"/>
    <s v="25 - SANTIAGO"/>
    <n v="1708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0 - RECONSTRUCCIÓN CANCHA MUNICIPAL EUGENIO MARIA DE HOSTOS, PROVINCIA DUARTE"/>
    <s v="10 - FONDO GENERAL"/>
    <s v="06 - DUARTE"/>
    <n v="1711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2 - RECONSTRUCCIÓN CANCHA MUNICIPAL GUAYABAL, MUNICIPIO GUAYABAL PROVINCIA AZUA"/>
    <s v="10 - FONDO GENERAL"/>
    <s v="02 - AZUA"/>
    <n v="1712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5 - RECONSTRUCCIÓN CANCHA MUNICIPAL LOS RÍOS, MUNICIPIO LOS RÍOS, PROVINCIA BAHORUCO"/>
    <s v="10 - FONDO GENERAL"/>
    <s v="03 - BAHORUCO"/>
    <n v="1710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7 - RECONSTRUCCIÓN CANCHA MUNICIPIO TABARA ARRIBA, PROVINCIA AZUA"/>
    <s v="10 - FONDO GENERAL"/>
    <s v="02 - AZUA"/>
    <n v="1710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6 - RECONSTRUCCIÓN CANCHA MUNICIPIO LAS YAYAS DE VIAJAMA, PROVINCIA AZUA"/>
    <s v="10 - FONDO GENERAL"/>
    <s v="02 - AZUA"/>
    <n v="1710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2 - RECONSTRUCCIÓN TECHADO CANCHA MUNICIPAL DE VILLA HERMOSA, PROVINCIA LA ROMANA"/>
    <s v="10 - FONDO GENERAL"/>
    <s v="12 - LA ROMANA"/>
    <n v="1711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1 - RECONSTRUCCIÓN CANCHA DEPORTIVA CLUB MIRAMAR, SECTOR LOS _x000a_COCOS MUNICIPIO SAN FELIPE PUERTO PLATA"/>
    <s v="10 - FONDO GENERAL"/>
    <s v="18 - PUERTO PLATA"/>
    <n v="1692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1 - RECONSTRUCCIÓN CANCHA MUNICIPAL CRISTÓBAL, MUNICIPIO CRISTÓBAL, PROVINCIA INDEPENDENCIA"/>
    <s v="10 - FONDO GENERAL"/>
    <s v="10 - INDEPENDENCIA"/>
    <n v="1712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5 - RECONSTRUCCIÓN CANCHA MUNICIPAL LA DESCUBIERTA, MUNICIPIO LA DESCUBIERTA, PROVINCIA INDEPENDENCIA"/>
    <s v="10 - FONDO GENERAL"/>
    <s v="10 - INDEPENDENCIA"/>
    <n v="1711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9 - RECONSTRUCCIÓN CANCHA MUNICIPAL SAN VÍCTOR, PROVINCIA ESPAILLAT"/>
    <s v="10 - FONDO GENERAL"/>
    <s v="09 - ESPAILLAT"/>
    <n v="1712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3 - RECONSTRUCCIÓN CANCHA DEPORTIVA LA JOYA, MUNICIPIO SABANA IGLESIA, PROVINCIA SANTIAGO"/>
    <s v="10 - FONDO GENERAL"/>
    <s v="25 - SANTIAGO"/>
    <n v="1712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8 - RECONSTRUCCIÓN CANCHA MUNICIPIO PUEBLO VIEJO, PROVINCIA AZUA"/>
    <s v="10 - FONDO GENERAL"/>
    <s v="02 - AZUA"/>
    <n v="1712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4 - RECONSTRUCCIÓN CANCHA MUNICIPAL DE FUNDACION, PROVINCIA BARAHONA"/>
    <s v="10 - FONDO GENERAL"/>
    <s v="04 - BARAHONA"/>
    <n v="1711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2 - RECONSTRUCCIÓN CANCHA MUNICIPIO EL PUÑAL, PROVINCIA _x000a_SANTIAGO"/>
    <s v="10 - FONDO GENERAL"/>
    <s v="25 - SANTIAGO"/>
    <n v="1710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3 - RECONSTRUCCIÓN CANCHA MUNICIPAL DE PEDRO SANTANA, PROVINCIA ELIAS PIÑA"/>
    <s v="10 - FONDO GENERAL"/>
    <s v="07 - ELIAS PINA"/>
    <n v="1711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1 - RECONSTRUCCIÓN CANCHA MUNICIPIO EL PINO, PROVINCIA DAJABON"/>
    <s v="10 - FONDO GENERAL"/>
    <s v="05 - DAJABON"/>
    <n v="1710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9 - RECONSTRUCCIÓN CANCHA MUNICIPIO MATANZAS, PROVINCIA PERAVIA"/>
    <s v="10 - FONDO GENERAL"/>
    <s v="17 - PERAVIA"/>
    <n v="1711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1 - RECONSTRUCCIÓN CANCHA MUNICIPAL DE JUAN SANTIAGO, PROVINCIA ELIAS PIÑA"/>
    <s v="10 - FONDO GENERAL"/>
    <s v="07 - ELIAS PINA"/>
    <n v="1711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0 - RECONSTRUCCIÓN CANCHA DEPORTIVA GUANUMA, MUNICIPIO SANTO DOMINGO NORTE, PROVINCIA SANTO DOMINGO"/>
    <s v="10 - FONDO GENERAL"/>
    <s v="32 - SANTO DOMINGO"/>
    <n v="1712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4 - RECONSTRUCCIÓN CANCHA MUNICIPAL EL PEÑON, PROVINCIA BARAHONA"/>
    <s v="10 - FONDO GENERAL"/>
    <s v="04 - BARAHONA"/>
    <n v="1710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7 - RECONSTRUCCIÓN CANCHA MUNICIPAL LOS CACAOS, MUNICIPIO LOS CACAOS, PROVINCIA SAN CRISTÓBAL"/>
    <s v="10 - FONDO GENERAL"/>
    <s v="21 - SAN CRISTOBAL"/>
    <n v="1711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6 - RECONSTRUCCIÓN CANCHA MUNICIPAL VERAGUA, D.M. VERAGUA, PROVINCIA ESPAILLAT"/>
    <s v="10 - FONDO GENERAL"/>
    <s v="09 - ESPAILLAT"/>
    <n v="1711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8 - REMODELACIÓN AREA DE ENTRENAMIENTO  COMPLEJO DEPORTIVO DE LA VEGA"/>
    <s v="10 - FONDO GENERAL"/>
    <s v="13 - LA VEGA"/>
    <n v="1706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7 - RECONSTRUCCIÓN POLIDEPORTIVO JOSÉ CHACHITO CARRASCO, MUNICIPIO SAN IGNACIO DE SABANETA."/>
    <s v="10 - FONDO GENERAL"/>
    <s v="99 - MULTIPROVINCIAL"/>
    <n v="1719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0 - REPARACIÓN ESTADIO MUNICIPAL DE BEISBOL JOSÉ RAFAEL CARRETERO GÓMEZ, MUNICIPIO LA VEGA, PROVINCIA LA VEGA"/>
    <s v="10 - FONDO GENERAL"/>
    <s v="13 - LA VEGA"/>
    <n v="1720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4 - RECONSTRUCCIÓN CANCHA SECTOR LOS RESTAURADORES, DISTRITO NACIONAL"/>
    <s v="10 - FONDO GENERAL"/>
    <s v="99 - MULTIPROVINCIAL"/>
    <n v="17164"/>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6 - RECONSTRUCCIÓN MULTIUSO MANUEL OSIRIS HIDALGO, MUNICIPIO TENARES, PROVINCIA HERMANAS MIRABAL"/>
    <s v="10 - FONDO GENERAL"/>
    <s v="19 - HERMANAS MIRABAL"/>
    <n v="1719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1 - REPARACIÓN ESTADIO MUNICIPAL DE BEISBOL MANNY ACTA, MUNICIPIO CONSUELO, PROVINCIA SAN PEDRO DE MACORÍS"/>
    <s v="10 - FONDO GENERAL"/>
    <s v="23 - SAN PEDRO DE MACORIS"/>
    <n v="1720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9 - RECONSTRUCCIÓN DEL TECHADO DE BALONMANO Y FUTBOL SALA COMPLEJO DEPORTIVO DE LA VEGA"/>
    <s v="10 - FONDO GENERAL"/>
    <s v="13 - LA VEGA"/>
    <n v="1719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5 - RECONSTRUCCIÓN POLIDEPORTIVO SALCEDO, PROVINCIA HERMANAS MIRABAL"/>
    <s v="10 - FONDO GENERAL"/>
    <s v="19 - HERMANAS MIRABAL"/>
    <n v="1717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8 - RECONSTRUCCIÓN CANCHA SECTOR DON BOSCO, MUNICIPIO MOCA, PROVINCIA ESPAILLAT"/>
    <s v="10 - FONDO GENERAL"/>
    <s v="09 - ESPAILLAT"/>
    <n v="1719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5 - REMODELACIÓN MULTIUSO PUEBLO NUEVO, MUNICIPIO SANTIAGO DE LOS CABALLEROS, PROVINCIA  SANTIAGO"/>
    <s v="10 - FONDO GENERAL"/>
    <s v="25 - SANTIAGO"/>
    <n v="1705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2 - REPARACIÓN ESTADIO MUNICIPAL DE BEISBOL HERMANOS SUÁREZ, MUNICIPIO SAN JUAN DE LA MAGUANA, PROVINCIA SAN JUAN"/>
    <s v="10 - FONDO GENERAL"/>
    <s v="22 - SAN JUAN"/>
    <n v="1721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8 - REPARACIÓN VERJA PERIMETRAL EN EL COMPLEJO DEPORTIVO TOMAS BINET, MUNICIPIO SAN PEDRO DE MACORIS, PROVINCIA SAN PEDRO DE MACORÍS"/>
    <s v="10 - FONDO GENERAL"/>
    <s v="23 - SAN PEDRO DE MACORIS"/>
    <n v="17239"/>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6 - RECONSTRUCCIÓN  PLAY DE BEISBOL JUVENIL EN EL COMPLEJO DEPORTIVO TOMAS BINET, MUNICIPIO SAN PEDRO DE MACORIS, PROVINCIA SAN PEDRO DE MACORÍS."/>
    <s v="10 - FONDO GENERAL"/>
    <s v="23 - SAN PEDRO DE MACORIS"/>
    <n v="17237"/>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3 - REPARACIÓN ESTADIO MUNICIPAL DE BEISBOL EN EL COMPLEJO DEPORTIVO TOMAS BINET, MUNICIPIO SAN PEDRO DE MACORIS, PROVINCIA SAN PEDRO DE MACORÍS"/>
    <s v="10 - FONDO GENERAL"/>
    <s v="23 - SAN PEDRO DE MACORIS"/>
    <n v="17232"/>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7 - REPARACIÓN PABELLÓN DE LEVANTAMIENTO DE PESAS EN EL COMPLEJO DEPORTIVO TOMÁS BINET, MUNICIPIO SAN PEDRO DE MACORÍS, PROVINCIA SAN PEDRO DE MACORÍS,"/>
    <s v="10 - FONDO GENERAL"/>
    <s v="23 - SAN PEDRO DE MACORIS"/>
    <n v="17238"/>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9 - RECONSTRUCCIÓN INSTALACIONES DEPORTIVAS ABIERTAS EN EL COMPLEJO DEPORTIVO TOMÁS BINET, MUNICIPIO SAN PEDRO DE MACORÍS, PROVINCIA SAN PEDRO DE MACORÍS"/>
    <s v="10 - FONDO GENERAL"/>
    <s v="23 - SAN PEDRO DE MACORIS"/>
    <n v="17241"/>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5 - REPARACIÓN ESTADIO MUNICIPAL DE SOFTBOLL EN EL COMPLEJO DEPORTIVO TOMAS BINET, MUNICIPIO SAN PEDRO DE MACORIS, PROVINCIA SAN PEDRO DE MACORÍS."/>
    <s v="10 - FONDO GENERAL"/>
    <s v="23 - SAN PEDRO DE MACORIS"/>
    <n v="1723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4 - REPARACIÓN PISTA DE ATLETISMO EN EL COMPLEJO DEPORTIVO TOMAS BINET, MUNICIPIO SAN PEDRO DE MACORÍS, PROVINCIA SAN PEDRO DE MACORIS."/>
    <s v="10 - FONDO GENERAL"/>
    <s v="23 - SAN PEDRO DE MACORIS"/>
    <n v="17233"/>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0 - REPARACIÓN PABELLÓN DE GIMNASIA_x000a_EN EL COMPLEJO DEPORTIVO TOMAS BINET DE SAN PEDRO DE MACORÍS"/>
    <s v="10 - FONDO GENERAL"/>
    <s v="23 - SAN PEDRO DE MACORIS"/>
    <n v="1725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2 - REPARACIÓN CAMPO DE TIRO CON ARCO Y FLECHA _x000a_EN EL COMPLEJO DEPORTIVO TOMAS BINET, EN SAN PEDRO DE MACORÍS"/>
    <s v="10 - FONDO GENERAL"/>
    <s v="23 - SAN PEDRO DE MACORIS"/>
    <n v="17295"/>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10 - FONDO GENERAL"/>
    <s v="99 - MULTIPROVINCIAL"/>
    <s v="(en blanco)"/>
    <n v="7700000"/>
    <n v="5280845.09"/>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0"/>
    <n v="192000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10 - FONDO GENERAL"/>
    <s v="99 - MULTIPROVINCIAL"/>
    <s v="(en blanco)"/>
    <n v="14400000"/>
    <n v="440707.29"/>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20 - FONDOS CON DESTINO ESPECÍFICO"/>
    <s v="99 - MULTIPROVINCIAL"/>
    <s v="(en blanco)"/>
    <n v="66149594"/>
    <n v="3149659.99"/>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3 - EQUIPO E INSTRUMENTAL, CIENTÍFICO Y LABORATORIO"/>
    <s v="N"/>
    <s v="00 - N/A"/>
    <s v="10 - FONDO GENERAL"/>
    <s v="99 - MULTIPROVINCIAL"/>
    <s v="(en blanco)"/>
    <n v="6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10 - FONDO GENERAL"/>
    <s v="99 - MULTIPROVINCIAL"/>
    <s v="(en blanco)"/>
    <n v="7195943"/>
    <n v="330000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20 - FONDOS CON DESTINO ESPECÍFICO"/>
    <s v="99 - MULTIPROVINCIAL"/>
    <s v="(en blanco)"/>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10 - FONDO GENERAL"/>
    <s v="99 - MULTIPROVINCIAL"/>
    <s v="(en blanco)"/>
    <n v="5500000"/>
    <n v="195317.14"/>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20 - FONDOS CON DESTINO ESPECÍFICO"/>
    <s v="99 - MULTIPROVINCIAL"/>
    <s v="(en blanco)"/>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6 - EQUIPOS DE DEFENSA Y SEGURIDAD"/>
    <s v="N"/>
    <s v="00 - N/A"/>
    <s v="10 - FONDO GENERAL"/>
    <s v="99 - MULTIPROVINCIAL"/>
    <s v="(en blanco)"/>
    <n v="15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10 - FONDO GENERAL"/>
    <s v="99 - MULTIPROVINCIAL"/>
    <s v="(en blanco)"/>
    <n v="20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1 - OBRAS EN EDIFICACIONES"/>
    <s v="N"/>
    <s v="00 - N/A"/>
    <s v="10 - FONDO GENERAL"/>
    <s v="99 - MULTIPROVINCIAL"/>
    <s v="(en blanco)"/>
    <n v="467700000"/>
    <n v="12412061.920000002"/>
  </r>
  <r>
    <s v="2026"/>
    <x v="0"/>
    <x v="0"/>
    <x v="1"/>
    <x v="7"/>
    <s v="2 - Poder Ejecutivo"/>
    <s v="0208 - MINISTERIO DE DEPORTES Y RECREACIÓN"/>
    <s v="0001 - MINISTERIO DE DEPORTES Y RECREACIÓ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5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7 - ACTIVOS BIOLÓGICOS"/>
    <s v="N"/>
    <s v="00 - N/A"/>
    <s v="20 - FONDOS CON DESTINO ESPECÍFICO"/>
    <s v="99 - MULTIPROVINCIAL"/>
    <s v="(en blanco)"/>
    <n v="248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20 - FONDOS CON DESTINO ESPECÍFICO"/>
    <s v="99 - MULTIPROVINCIAL"/>
    <s v="(en blanco)"/>
    <n v="100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1 - MOBILIARIO Y EQUIPO"/>
    <s v="N"/>
    <s v="00 - N/A"/>
    <s v="10 - FONDO GENERAL"/>
    <s v="99 - MULTIPROVINCIAL"/>
    <s v="(en blanco)"/>
    <n v="700000"/>
    <n v="47908"/>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2 - MOBILIARIO Y EQUIPO DE AUDIO, AUDIOVISUAL, RECREATIVO Y EDUCACIONAL"/>
    <s v="N"/>
    <s v="00 - N/A"/>
    <s v="10 - FONDO GENERAL"/>
    <s v="99 - MULTIPROVINCIAL"/>
    <s v="(en blanco)"/>
    <n v="50000"/>
    <n v="175307.03"/>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5 - MAQUINARIA, OTROS EQUIPOS Y HERRAMIENTAS"/>
    <s v="N"/>
    <s v="00 - N/A"/>
    <s v="10 - FONDO GENERAL"/>
    <s v="99 - MULTIPROVINCIAL"/>
    <s v="(en blanco)"/>
    <n v="5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7 - OBRAS"/>
    <s v="2.7.1 - OBRAS EN EDIFICACIONES"/>
    <s v="N"/>
    <s v="00 - N/A"/>
    <s v="10 - FONDO GENERAL"/>
    <s v="99 - MULTIPROVINCIAL"/>
    <s v="(en blanco)"/>
    <n v="0"/>
    <n v="8572203.839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10 - FONDO GENERAL"/>
    <s v="99 - MULTIPROVINCIAL"/>
    <s v="(en blanco)"/>
    <n v="20405888"/>
    <n v="15503940.9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20 - FONDOS CON DESTINO ESPECÍFICO"/>
    <s v="99 - MULTIPROVINCIAL"/>
    <s v="(en blanco)"/>
    <n v="4325384"/>
    <n v="2633810.4899999998"/>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10 - FONDO GENERAL"/>
    <s v="99 - MULTIPROVINCIAL"/>
    <s v="(en blanco)"/>
    <n v="0"/>
    <n v="5684347.99000000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20 - FONDOS CON DESTINO ESPECÍFICO"/>
    <s v="99 - MULTIPROVINCIAL"/>
    <s v="(en blanco)"/>
    <n v="0"/>
    <n v="3304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3 - EQUIPO E INSTRUMENTAL, CIENTÍFICO Y LABORATORIO"/>
    <s v="N"/>
    <s v="00 - N/A"/>
    <s v="20 - FONDOS CON DESTINO ESPECÍFICO"/>
    <s v="99 - MULTIPROVINCIAL"/>
    <s v="(en blanco)"/>
    <n v="0"/>
    <n v="732332.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10 - FONDO GENERAL"/>
    <s v="99 - MULTIPROVINCIAL"/>
    <s v="(en blanco)"/>
    <n v="38000000"/>
    <n v="45548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20 - FONDOS CON DESTINO ESPECÍFICO"/>
    <s v="99 - MULTIPROVINCIAL"/>
    <s v="(en blanco)"/>
    <n v="0"/>
    <n v="50250.01"/>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10 - FONDO GENERAL"/>
    <s v="99 - MULTIPROVINCIAL"/>
    <s v="(en blanco)"/>
    <n v="6874304"/>
    <n v="2610607.7699999996"/>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20 - FONDOS CON DESTINO ESPECÍFICO"/>
    <s v="99 - MULTIPROVINCIAL"/>
    <s v="(en blanco)"/>
    <n v="1259746"/>
    <n v="510904.11"/>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6 - EQUIPOS DE DEFENSA Y SEGURIDAD"/>
    <s v="N"/>
    <s v="00 - N/A"/>
    <s v="10 - FONDO GENERAL"/>
    <s v="99 - MULTIPROVINCIAL"/>
    <s v="(en blanco)"/>
    <n v="1679303"/>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7 - ACTIVOS BIOLÓGICOS"/>
    <s v="N"/>
    <s v="00 - N/A"/>
    <s v="10 - FONDO GENERAL"/>
    <s v="99 - MULTIPROVINCIAL"/>
    <s v="(en blanco)"/>
    <n v="0"/>
    <n v="57276.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8 - BIENES INTANGIBLES"/>
    <s v="N"/>
    <s v="00 - N/A"/>
    <s v="10 - FONDO GENERAL"/>
    <s v="99 - MULTIPROVINCIAL"/>
    <s v="(en blanco)"/>
    <n v="0"/>
    <n v="0"/>
  </r>
  <r>
    <s v="2026"/>
    <x v="0"/>
    <x v="0"/>
    <x v="1"/>
    <x v="7"/>
    <s v="2 - Poder Ejecutivo"/>
    <s v="0209 - MINISTERIO DE TRABAJO"/>
    <s v="0001 - MINISTERIO DE TRABAJO"/>
    <s v="2 - SERVICIOS ECONÓMICOS"/>
    <s v="2.1 - Asuntos económicos, comerciales y laborales"/>
    <s v="2.1.02 - Asuntos laborales generales"/>
    <s v="2.7 - OBRAS"/>
    <s v="2.7.1 - OBRAS EN EDIFICACIONES"/>
    <s v="N"/>
    <s v="00 - N/A"/>
    <s v="10 - FONDO GENERAL"/>
    <s v="99 - MULTIPROVINCIAL"/>
    <s v="(en blanco)"/>
    <n v="42000000"/>
    <n v="0"/>
  </r>
  <r>
    <s v="2026"/>
    <x v="0"/>
    <x v="0"/>
    <x v="1"/>
    <x v="7"/>
    <s v="2 - Poder Ejecutivo"/>
    <s v="0209 - MINISTERIO DE TRABAJO"/>
    <s v="0001 - MINISTERIO DE TRABAJO"/>
    <s v="4 - SERVICIOS SOCIALES"/>
    <s v="4.5 - Protección social"/>
    <s v="4.5.06 - Desempleo"/>
    <s v="2.6 - BIENES MUEBLES, INMUEBLES E INTANGIBLES"/>
    <s v="2.6.1 - MOBILIARIO Y EQUIPO"/>
    <s v="S"/>
    <s v="00 - N/A"/>
    <s v="60 - CREDITO EXTERNO"/>
    <s v="25 - SANTIAGO"/>
    <s v="(en blanco)"/>
    <n v="15000000"/>
    <n v="0"/>
  </r>
  <r>
    <s v="2026"/>
    <x v="0"/>
    <x v="0"/>
    <x v="1"/>
    <x v="7"/>
    <s v="2 - Poder Ejecutivo"/>
    <s v="0210 - MINISTERIO DE AGRICULTURA"/>
    <s v="0001 - MINISTERIO DE AGRICULTURA"/>
    <s v="2 - SERVICIOS ECONÓMICOS"/>
    <s v="2.1 - Asuntos económicos, comerciales y laborales"/>
    <s v="2.1.01 - Asuntos económicos y regulación del comercio"/>
    <s v="2.6 - BIENES MUEBLES, INMUEBLES E INTANGIBLES"/>
    <s v="2.6.1 - MOBILIARIO Y EQUIPO"/>
    <s v="N"/>
    <s v="00 - N/A"/>
    <s v="10 - FONDO GENERAL"/>
    <s v="22 - SAN JUAN"/>
    <s v="(en blanco)"/>
    <n v="1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N"/>
    <s v="00 - N/A"/>
    <s v="10 - FONDO GENERAL"/>
    <s v="99 - MULTIPROVINCIAL"/>
    <s v="(en blanco)"/>
    <n v="13950000"/>
    <n v="1278251.29"/>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CONSTRUCCIÓN DE CAMARAS TERMICA PARA LA PRODUCCION DE MATERIAL DE SIEMBRA DE PLATANO DE ALTA CALIDAD EN LA REP. DOM"/>
    <s v="10 - FONDO GENERAL"/>
    <s v="99 - MULTIPROVINCIAL"/>
    <n v="14379"/>
    <n v="7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MEJORAMIENTO DE LA SANIDAD E INOCUIDAD AGRO-ALIMENTARIA EN LA REPÚBLICA DOMINICANA"/>
    <s v="60 - CREDITO EXTERNO"/>
    <s v="99 - MULTIPROVINCIAL"/>
    <n v="14119"/>
    <n v="110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4 - RECUPERACION DE LOS RECURSOS NATURALES EN LAS  SUB CUENCAS JAMAO Y VERAGUA"/>
    <s v="10 - FONDO GENERAL"/>
    <s v="09 - ESPAILLAT"/>
    <n v="14131"/>
    <n v="3600000"/>
    <n v="244384.49"/>
  </r>
  <r>
    <s v="2026"/>
    <x v="0"/>
    <x v="0"/>
    <x v="1"/>
    <x v="7"/>
    <s v="2 - Poder Ejecutivo"/>
    <s v="0210 - MINISTERIO DE AGRICULTURA"/>
    <s v="0001 - MINISTERIO DE AGRICULTUR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367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N"/>
    <s v="00 - N/A"/>
    <s v="10 - FONDO GENERAL"/>
    <s v="99 - MULTIPROVINCIAL"/>
    <s v="(en blanco)"/>
    <n v="15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S"/>
    <s v="01 - MEJORAMIENTO DE LA SANIDAD E INOCUIDAD AGRO-ALIMENTARIA EN LA REPÚBLICA DOMINICANA"/>
    <s v="60 - CREDITO EXTERNO"/>
    <s v="99 - MULTIPROVINCIAL"/>
    <n v="14119"/>
    <n v="20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23884995"/>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CONSTRUCCIÓN DE CAMARAS TERMICA PARA LA PRODUCCION DE MATERIAL DE SIEMBRA DE PLATANO DE ALTA CALIDAD EN LA REP. DOM"/>
    <s v="10 - FONDO GENERAL"/>
    <s v="99 - MULTIPROVINCIAL"/>
    <n v="14379"/>
    <n v="6358578"/>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MEJORAMIENTO DE LA SANIDAD E INOCUIDAD AGRO-ALIMENTARIA EN LA REPÚBLICA DOMINICANA"/>
    <s v="60 - CREDITO EXTERNO"/>
    <s v="99 - MULTIPROVINCIAL"/>
    <n v="14119"/>
    <n v="25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4 - RECUPERACION DE LOS RECURSOS NATURALES EN LAS  SUB CUENCAS JAMAO Y VERAGUA"/>
    <s v="10 - FONDO GENERAL"/>
    <s v="09 - ESPAILLAT"/>
    <n v="14131"/>
    <n v="3550000"/>
    <n v="1316789.97"/>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N"/>
    <s v="00 - N/A"/>
    <s v="10 - FONDO GENERAL"/>
    <s v="99 - MULTIPROVINCIAL"/>
    <s v="(en blanco)"/>
    <n v="22320000"/>
    <n v="378729.4"/>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S"/>
    <s v="04 - RECUPERACION DE LOS RECURSOS NATURALES EN LAS  SUB CUENCAS JAMAO Y VERAGUA"/>
    <s v="10 - FONDO GENERAL"/>
    <s v="09 - ESPAILLAT"/>
    <n v="14131"/>
    <n v="3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10 - FONDO GENERAL"/>
    <s v="99 - MULTIPROVINCIAL"/>
    <s v="(en blanco)"/>
    <n v="302568660"/>
    <n v="131223692"/>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50 - CRÉDITO INTERNO"/>
    <s v="99 - MULTIPROVINCIAL"/>
    <s v="(en blanco)"/>
    <n v="0"/>
    <n v="584581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1 - CONSTRUCCIÓN DE CAMARAS TERMICA PARA LA PRODUCCION DE MATERIAL DE SIEMBRA DE PLATANO DE ALTA CALIDAD EN LA REP. DOM"/>
    <s v="10 - FONDO GENERAL"/>
    <s v="99 - MULTIPROVINCIAL"/>
    <n v="14379"/>
    <n v="3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4 - RECUPERACION DE LOS RECURSOS NATURALES EN LAS  SUB CUENCAS JAMAO Y VERAGUA"/>
    <s v="10 - FONDO GENERAL"/>
    <s v="09 - ESPAILLAT"/>
    <n v="14131"/>
    <n v="7000000"/>
    <n v="933800"/>
  </r>
  <r>
    <s v="2026"/>
    <x v="0"/>
    <x v="0"/>
    <x v="1"/>
    <x v="7"/>
    <s v="2 - Poder Ejecutivo"/>
    <s v="0210 - MINISTERIO DE AGRICULTURA"/>
    <s v="0001 - MINISTERIO DE AGRICULTURA"/>
    <s v="2 - SERVICIOS ECONÓMICOS"/>
    <s v="2.2 - Agropecuaria, caza, pesca y silvicultura"/>
    <s v="2.2.01 - Agropecuaria"/>
    <s v="2.6 - BIENES MUEBLES, INMUEBLES E INTANGIBLES"/>
    <s v="2.6.8 - BIENES INTANGIBLES"/>
    <s v="N"/>
    <s v="00 - N/A"/>
    <s v="10 - FONDO GENERAL"/>
    <s v="99 - MULTIPROVINCIAL"/>
    <s v="(en blanco)"/>
    <n v="100000"/>
    <n v="0"/>
  </r>
  <r>
    <s v="2026"/>
    <x v="0"/>
    <x v="0"/>
    <x v="1"/>
    <x v="7"/>
    <s v="2 - Poder Ejecutivo"/>
    <s v="0210 - MINISTERIO DE AGRICULTURA"/>
    <s v="0001 - MINISTERIO DE AGRICULTURA"/>
    <s v="2 - SERVICIOS ECONÓMICOS"/>
    <s v="2.2 - Agropecuaria, caza, pesca y silvicultura"/>
    <s v="2.2.01 - Agropecuaria"/>
    <s v="2.7 - OBRAS"/>
    <s v="2.7.1 - OBRAS EN EDIFICACIONES"/>
    <s v="N"/>
    <s v="00 - N/A"/>
    <s v="10 - FONDO GENERAL"/>
    <s v="99 - MULTIPROVINCIAL"/>
    <s v="(en blanco)"/>
    <n v="24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1 - CONSTRUCCIÓN DE CAMARAS TERMICA PARA LA PRODUCCION DE MATERIAL DE SIEMBRA DE PLATANO DE ALTA CALIDAD EN LA REP. DOM"/>
    <s v="10 - FONDO GENERAL"/>
    <s v="99 - MULTIPROVINCIAL"/>
    <n v="14379"/>
    <n v="37799588"/>
    <n v="4370202.53"/>
  </r>
  <r>
    <s v="2026"/>
    <x v="0"/>
    <x v="0"/>
    <x v="1"/>
    <x v="7"/>
    <s v="2 - Poder Ejecutivo"/>
    <s v="0210 - MINISTERIO DE AGRICULTURA"/>
    <s v="0001 - MINISTERIO DE AGRICULTURA"/>
    <s v="2 - SERVICIOS ECONÓMICOS"/>
    <s v="2.2 - Agropecuaria, caza, pesca y silvicultura"/>
    <s v="2.2.01 - Agropecuaria"/>
    <s v="2.7 - OBRAS"/>
    <s v="2.7.1 - OBRAS EN EDIFICACIONES"/>
    <s v="S"/>
    <s v="01 - MEJORAMIENTO DE LA SANIDAD E INOCUIDAD AGRO-ALIMENTARIA EN LA REPÚBLICA DOMINICANA"/>
    <s v="60 - CREDITO EXTERNO"/>
    <s v="99 - MULTIPROVINCIAL"/>
    <n v="14119"/>
    <n v="500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4 - RECUPERACION DE LOS RECURSOS NATURALES EN LAS  SUB CUENCAS JAMAO Y VERAGUA"/>
    <s v="10 - FONDO GENERAL"/>
    <s v="09 - ESPAILLAT"/>
    <n v="14131"/>
    <n v="15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6 - BIENES MUEBLES, INMUEBLES E INTANGIBLES"/>
    <s v="2.6.3 - EQUIPO E INSTRUMENTAL, CIENTÍFICO Y LABORATORIO"/>
    <s v="S"/>
    <s v="09 - GESTION DE LA PARTE ALTA Y MEDIA DE LA CUENCA DEL RÍO YAQUE DEL NORTE EN LA VERTIENTE NORTE DE LA CORDILLERA CENTRAL."/>
    <s v="60 - CREDITO EXTERNO"/>
    <s v="99 - MULTIPROVINCIAL"/>
    <n v="14132"/>
    <n v="5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7 - OBRAS"/>
    <s v="2.7.1 - OBRAS EN EDIFICACIONES"/>
    <s v="S"/>
    <s v="09 - GESTION DE LA PARTE ALTA Y MEDIA DE LA CUENCA DEL RÍO YAQUE DEL NORTE EN LA VERTIENTE NORTE DE LA CORDILLERA CENTRAL."/>
    <s v="60 - CREDITO EXTERNO"/>
    <s v="99 - MULTIPROVINCIAL"/>
    <n v="14132"/>
    <n v="120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1 - MOBILIARIO Y EQUIPO"/>
    <s v="N"/>
    <s v="00 - N/A"/>
    <s v="10 - FONDO GENERAL"/>
    <s v="99 - MULTIPROVINCIAL"/>
    <s v="(en blanco)"/>
    <n v="17219479"/>
    <n v="3684963.46"/>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2 - MOBILIARIO Y EQUIPO DE AUDIO, AUDIOVISUAL, RECREATIVO Y EDUCACIONAL"/>
    <s v="N"/>
    <s v="00 - N/A"/>
    <s v="10 - FONDO GENERAL"/>
    <s v="99 - MULTIPROVINCIAL"/>
    <s v="(en blanco)"/>
    <n v="8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3 - EQUIPO E INSTRUMENTAL, CIENTÍFICO Y LABORATORIO"/>
    <s v="N"/>
    <s v="00 - N/A"/>
    <s v="10 - FONDO GENERAL"/>
    <s v="99 - MULTIPROVINCIAL"/>
    <s v="(en blanco)"/>
    <n v="27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4 - VEHÍCULOS Y EQUIPO DE TRANSPORTE, TRACCIÓN Y ELEVACIÓN"/>
    <s v="N"/>
    <s v="00 - N/A"/>
    <s v="10 - FONDO GENERAL"/>
    <s v="99 - MULTIPROVINCIAL"/>
    <s v="(en blanco)"/>
    <n v="37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5 - MAQUINARIA, OTROS EQUIPOS Y HERRAMIENTAS"/>
    <s v="N"/>
    <s v="00 - N/A"/>
    <s v="10 - FONDO GENERAL"/>
    <s v="99 - MULTIPROVINCIAL"/>
    <s v="(en blanco)"/>
    <n v="10100000"/>
    <n v="1800471.23"/>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6 - EQUIPOS DE DEFENSA Y SEGURIDAD"/>
    <s v="N"/>
    <s v="00 - N/A"/>
    <s v="10 - FONDO GENERAL"/>
    <s v="99 - MULTIPROVINCIAL"/>
    <s v="(en blanco)"/>
    <n v="0"/>
    <n v="182360.37"/>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7 - ACTIVOS BIOLÓGICOS"/>
    <s v="N"/>
    <s v="00 - N/A"/>
    <s v="10 - FONDO GENERAL"/>
    <s v="99 - MULTIPROVINCIAL"/>
    <s v="(en blanco)"/>
    <n v="215750000"/>
    <n v="1132833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8 - BIENES INTANGIBLES"/>
    <s v="N"/>
    <s v="00 - N/A"/>
    <s v="10 - FONDO GENERAL"/>
    <s v="99 - MULTIPROVINCIAL"/>
    <s v="(en blanco)"/>
    <n v="68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7 - OBRAS"/>
    <s v="2.7.1 - OBRAS EN EDIFICACIONES"/>
    <s v="N"/>
    <s v="00 - N/A"/>
    <s v="10 - FONDO GENERAL"/>
    <s v="99 - MULTIPROVINCIAL"/>
    <s v="(en blanco)"/>
    <n v="39948000"/>
    <n v="0"/>
  </r>
  <r>
    <s v="2026"/>
    <x v="0"/>
    <x v="0"/>
    <x v="1"/>
    <x v="7"/>
    <s v="2 - Poder Ejecutivo"/>
    <s v="0210 - MINISTERIO DE AGRICULTURA"/>
    <s v="0001 - MINISTERIO DE AGRICULTURA"/>
    <s v="3 - PROTECCIÓN DEL MEDIO AMBIENTE"/>
    <s v="3.3 - Cambio Climático"/>
    <s v="3.3.01 - Mixtos"/>
    <s v="2.6 - BIENES MUEBLES, INMUEBLES E INTANGIBLES"/>
    <s v="2.6.1 - MOBILIARIO Y EQUIPO"/>
    <s v="N"/>
    <s v="00 - N/A"/>
    <s v="10 - FONDO GENERAL"/>
    <s v="99 - MULTIPROVINCIAL"/>
    <s v="(en blanco)"/>
    <n v="605000"/>
    <n v="0"/>
  </r>
  <r>
    <s v="2026"/>
    <x v="0"/>
    <x v="0"/>
    <x v="1"/>
    <x v="7"/>
    <s v="2 - Poder Ejecutivo"/>
    <s v="0210 - MINISTERIO DE AGRICULTURA"/>
    <s v="0001 - MINISTERIO DE AGRICULTURA"/>
    <s v="3 - PROTECCIÓN DEL MEDIO AMBIENTE"/>
    <s v="3.3 - Cambio Climático"/>
    <s v="3.3.01 - Mixtos"/>
    <s v="2.6 - BIENES MUEBLES, INMUEBLES E INTANGIBLES"/>
    <s v="2.6.2 - MOBILIARIO Y EQUIPO DE AUDIO, AUDIOVISUAL, RECREATIVO Y EDUCACIONAL"/>
    <s v="N"/>
    <s v="00 - N/A"/>
    <s v="10 - FONDO GENERAL"/>
    <s v="99 - MULTIPROVINCIAL"/>
    <s v="(en blanco)"/>
    <n v="60000"/>
    <n v="0"/>
  </r>
  <r>
    <s v="2026"/>
    <x v="0"/>
    <x v="0"/>
    <x v="1"/>
    <x v="7"/>
    <s v="2 - Poder Ejecutivo"/>
    <s v="0210 - MINISTERIO DE AGRICULTURA"/>
    <s v="0001 - MINISTERIO DE AGRICULTURA"/>
    <s v="3 - PROTECCIÓN DEL MEDIO AMBIENTE"/>
    <s v="3.3 - Cambio Climático"/>
    <s v="3.3.01 - Mixtos"/>
    <s v="2.6 - BIENES MUEBLES, INMUEBLES E INTANGIBLES"/>
    <s v="2.6.4 - VEHÍCULOS Y EQUIPO DE TRANSPORTE, TRACCIÓN Y ELEVACIÓN"/>
    <s v="N"/>
    <s v="00 - N/A"/>
    <s v="10 - FONDO GENERAL"/>
    <s v="99 - MULTIPROVINCIAL"/>
    <s v="(en blanco)"/>
    <n v="160000"/>
    <n v="0"/>
  </r>
  <r>
    <s v="2026"/>
    <x v="0"/>
    <x v="0"/>
    <x v="1"/>
    <x v="7"/>
    <s v="2 - Poder Ejecutivo"/>
    <s v="0210 - MINISTERIO DE AGRICULTURA"/>
    <s v="0001 - MINISTERIO DE AGRICULTURA"/>
    <s v="3 - PROTECCIÓN DEL MEDIO AMBIENTE"/>
    <s v="3.3 - Cambio Climático"/>
    <s v="3.3.01 - Mixtos"/>
    <s v="2.6 - BIENES MUEBLES, INMUEBLES E INTANGIBLES"/>
    <s v="2.6.5 - MAQUINARIA, OTROS EQUIPOS Y HERRAMIENTAS"/>
    <s v="N"/>
    <s v="00 - N/A"/>
    <s v="10 - FONDO GENERAL"/>
    <s v="99 - MULTIPROVINCIAL"/>
    <s v="(en blanco)"/>
    <n v="13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1 - MOBILIARIO Y EQUIPO"/>
    <s v="N"/>
    <s v="00 - N/A"/>
    <s v="10 - FONDO GENERAL"/>
    <s v="99 - MULTIPROVINCIAL"/>
    <s v="(en blanco)"/>
    <n v="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4 - VEHÍCULOS Y EQUIPO DE TRANSPORTE, TRACCIÓN Y ELEVACIÓN"/>
    <s v="N"/>
    <s v="00 - N/A"/>
    <s v="10 - FONDO GENERAL"/>
    <s v="99 - MULTIPROVINCIAL"/>
    <s v="(en blanco)"/>
    <n v="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5 - MAQUINARIA, OTROS EQUIPOS Y HERRAMIENTAS"/>
    <s v="N"/>
    <s v="00 - N/A"/>
    <s v="10 - FONDO GENERAL"/>
    <s v="99 - MULTIPROVINCIAL"/>
    <s v="(en blanco)"/>
    <n v="15000000"/>
    <n v="209910.2"/>
  </r>
  <r>
    <s v="2026"/>
    <x v="0"/>
    <x v="0"/>
    <x v="1"/>
    <x v="7"/>
    <s v="2 - Poder Ejecutivo"/>
    <s v="0210 - MINISTERIO DE AGRICULTURA"/>
    <s v="0001 - MINISTERIO DE AGRICULTURA"/>
    <s v="4 - SERVICIOS SOCIALES"/>
    <s v="4.4 - Educación"/>
    <s v="4.4.06 - Educación técnica"/>
    <s v="2.6 - BIENES MUEBLES, INMUEBLES E INTANGIBLES"/>
    <s v="2.6.2 - MOBILIARIO Y EQUIPO DE AUDIO, AUDIOVISUAL, RECREATIVO Y EDUCACIONAL"/>
    <s v="N"/>
    <s v="00 - N/A"/>
    <s v="10 - FONDO GENERAL"/>
    <s v="99 - MULTIPROVINCIAL"/>
    <s v="(en blanco)"/>
    <n v="850000"/>
    <n v="0"/>
  </r>
  <r>
    <s v="2026"/>
    <x v="0"/>
    <x v="0"/>
    <x v="1"/>
    <x v="7"/>
    <s v="2 - Poder Ejecutivo"/>
    <s v="0210 - MINISTERIO DE AGRICULTURA"/>
    <s v="0001 - MINISTERIO DE AGRICULTURA"/>
    <s v="4 - SERVICIOS SOCIALES"/>
    <s v="4.6 - Equidad de género"/>
    <s v="4.6.01 - Acciones focalizada en mujeres"/>
    <s v="2.6 - BIENES MUEBLES, INMUEBLES E INTANGIBLES"/>
    <s v="2.6.7 - ACTIVOS BIOLÓGICOS"/>
    <s v="N"/>
    <s v="00 - N/A"/>
    <s v="10 - FONDO GENERAL"/>
    <s v="99 - MULTIPROVINCIAL"/>
    <s v="(en blanco)"/>
    <n v="555124"/>
    <n v="0"/>
  </r>
  <r>
    <s v="2026"/>
    <x v="0"/>
    <x v="0"/>
    <x v="1"/>
    <x v="7"/>
    <s v="2 - Poder Ejecutivo"/>
    <s v="0210 - MINISTERIO DE AGRICULTURA"/>
    <s v="0001 - MINISTERIO DE AGRICULTURA"/>
    <s v="4 - SERVICIOS SOCIALES"/>
    <s v="4.6 - Equidad de género"/>
    <s v="4.6.01 - Acciones focalizada en mujeres"/>
    <s v="2.6 - BIENES MUEBLES, INMUEBLES E INTANGIBLES"/>
    <s v="2.6.8 - BIENES INTANGIBLES"/>
    <s v="N"/>
    <s v="00 - N/A"/>
    <s v="10 - FONDO GENERAL"/>
    <s v="99 - MULTIPROVINCIAL"/>
    <s v="(en blanco)"/>
    <n v="3000000"/>
    <n v="0"/>
  </r>
  <r>
    <s v="2026"/>
    <x v="0"/>
    <x v="0"/>
    <x v="1"/>
    <x v="7"/>
    <s v="2 - Poder Ejecutivo"/>
    <s v="0210 - MINISTERIO DE AGRICULTURA"/>
    <s v="0001 - MINISTERIO DE AGRICULTURA"/>
    <s v="4 - SERVICIOS SOCIALES"/>
    <s v="4.6 - Equidad de género"/>
    <s v="4.6.03 - Acciones para una cultura de igualdad de género."/>
    <s v="2.6 - BIENES MUEBLES, INMUEBLES E INTANGIBLES"/>
    <s v="2.6.1 - MOBILIARIO Y EQUIPO"/>
    <s v="N"/>
    <s v="00 - N/A"/>
    <s v="10 - FONDO GENERAL"/>
    <s v="99 - MULTIPROVINCIAL"/>
    <s v="(en blanco)"/>
    <n v="20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1 - MOBILIARIO Y EQUIPO"/>
    <s v="N"/>
    <s v="00 - N/A"/>
    <s v="10 - FONDO GENERAL"/>
    <s v="99 - MULTIPROVINCIAL"/>
    <s v="(en blanco)"/>
    <n v="1686863"/>
    <n v="109740"/>
  </r>
  <r>
    <s v="2026"/>
    <x v="0"/>
    <x v="0"/>
    <x v="1"/>
    <x v="7"/>
    <s v="2 - Poder Ejecutivo"/>
    <s v="0210 - MINISTERIO DE AGRICULTURA"/>
    <s v="0002 - DIRECCION GENERAL DE GANADERI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0"/>
    <n v="18483.05"/>
  </r>
  <r>
    <s v="2026"/>
    <x v="0"/>
    <x v="0"/>
    <x v="1"/>
    <x v="7"/>
    <s v="2 - Poder Ejecutivo"/>
    <s v="0210 - MINISTERIO DE AGRICULTURA"/>
    <s v="0002 - DIRECCION GENERAL DE GANADERIA"/>
    <s v="2 - SERVICIOS ECONÓMICOS"/>
    <s v="2.2 - Agropecuaria, caza, pesca y silvicultura"/>
    <s v="2.2.01 - Agropecuaria"/>
    <s v="2.6 - BIENES MUEBLES, INMUEBLES E INTANGIBLES"/>
    <s v="2.6.3 - EQUIPO E INSTRUMENTAL, CIENTÍFICO Y LABORATORIO"/>
    <s v="N"/>
    <s v="00 - N/A"/>
    <s v="10 - FONDO GENERAL"/>
    <s v="99 - MULTIPROVINCIAL"/>
    <s v="(en blanco)"/>
    <n v="858260"/>
    <n v="224200"/>
  </r>
  <r>
    <s v="2026"/>
    <x v="0"/>
    <x v="0"/>
    <x v="1"/>
    <x v="7"/>
    <s v="2 - Poder Ejecutivo"/>
    <s v="0210 - MINISTERIO DE AGRICULTURA"/>
    <s v="0002 - DIRECCION GENERAL DE GANADERI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5 - MAQUINARIA, OTROS EQUIPOS Y HERRAMIENTAS"/>
    <s v="N"/>
    <s v="00 - N/A"/>
    <s v="10 - FONDO GENERAL"/>
    <s v="99 - MULTIPROVINCIAL"/>
    <s v="(en blanco)"/>
    <n v="0"/>
    <n v="551390.97"/>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N"/>
    <s v="00 - N/A"/>
    <s v="10 - FONDO GENERAL"/>
    <s v="99 - MULTIPROVINCIAL"/>
    <s v="(en blanco)"/>
    <n v="16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S"/>
    <s v="02 - FORTALECIMIENTO DE LA CRIANZA OVICAPRINA EN LA REGIÓN FRONTERIZA DE LA RD"/>
    <s v="10 - FONDO GENERAL"/>
    <s v="99 - MULTIPROVINCIAL"/>
    <n v="14199"/>
    <n v="1374759"/>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3300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44158"/>
    <n v="0"/>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1 - MOBILIARIO Y EQUIPO"/>
    <s v="N"/>
    <s v="00 - N/A"/>
    <s v="10 - FONDO GENERAL"/>
    <s v="99 - MULTIPROVINCIAL"/>
    <s v="(en blanco)"/>
    <n v="984054"/>
    <n v="472256.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2 - MOBILIARIO Y EQUIPO DE AUDIO, AUDIOVISUAL, RECREATIVO Y EDUCACIONAL"/>
    <s v="N"/>
    <s v="00 - N/A"/>
    <s v="10 - FONDO GENERAL"/>
    <s v="99 - MULTIPROVINCIAL"/>
    <s v="(en blanco)"/>
    <n v="8000"/>
    <n v="76719.679999999993"/>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3 - EQUIPO E INSTRUMENTAL, CIENTÍFICO Y LABORATORIO"/>
    <s v="N"/>
    <s v="00 - N/A"/>
    <s v="10 - FONDO GENERAL"/>
    <s v="99 - MULTIPROVINCIAL"/>
    <s v="(en blanco)"/>
    <n v="240815"/>
    <n v="131688"/>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5 - MAQUINARIA, OTROS EQUIPOS Y HERRAMIENTAS"/>
    <s v="N"/>
    <s v="00 - N/A"/>
    <s v="10 - FONDO GENERAL"/>
    <s v="99 - MULTIPROVINCIAL"/>
    <s v="(en blanco)"/>
    <n v="516000"/>
    <n v="660837.02"/>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6 - EQUIPOS DE DEFENSA Y SEGURIDAD"/>
    <s v="N"/>
    <s v="00 - N/A"/>
    <s v="10 - FONDO GENERAL"/>
    <s v="99 - MULTIPROVINCIAL"/>
    <s v="(en blanco)"/>
    <n v="46000"/>
    <n v="74994.9600000000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8 - BIENES INTANGIBLES"/>
    <s v="N"/>
    <s v="00 - N/A"/>
    <s v="10 - FONDO GENERAL"/>
    <s v="99 - MULTIPROVINCIAL"/>
    <s v="(en blanco)"/>
    <n v="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1 - MOBILIARIO Y EQUIPO"/>
    <s v="S"/>
    <s v="01 - NORMALIZACIÓN DE LOS PROCESADORES LÁCTEOS DE LA REPÚBLICA DOMINICANA"/>
    <s v="10 - FONDO GENERAL"/>
    <s v="99 - MULTIPROVINCIAL"/>
    <n v="16849"/>
    <n v="435000"/>
    <n v="289706.57999999996"/>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2 - MOBILIARIO Y EQUIPO DE AUDIO, AUDIOVISUAL, RECREATIVO Y EDUCACIONAL"/>
    <s v="S"/>
    <s v="01 - NORMALIZACIÓN DE LOS PROCESADORES LÁCTEOS DE LA REPÚBLICA DOMINICANA"/>
    <s v="10 - FONDO GENERAL"/>
    <s v="99 - MULTIPROVINCIAL"/>
    <n v="16849"/>
    <n v="13000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5 - MAQUINARIA, OTROS EQUIPOS Y HERRAMIENTAS"/>
    <s v="S"/>
    <s v="01 - NORMALIZACIÓN DE LOS PROCESADORES LÁCTEOS DE LA REPÚBLICA DOMINICANA"/>
    <s v="10 - FONDO GENERAL"/>
    <s v="99 - MULTIPROVINCIAL"/>
    <n v="16849"/>
    <n v="30721500"/>
    <n v="1932533.2"/>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7 - ACTIVOS BIOLÓGICOS"/>
    <s v="N"/>
    <s v="00 - N/A"/>
    <s v="10 - FONDO GENERAL"/>
    <s v="99 - MULTIPROVINCIAL"/>
    <s v="(en blanco)"/>
    <n v="0"/>
    <n v="1976912.8"/>
  </r>
  <r>
    <s v="2026"/>
    <x v="0"/>
    <x v="0"/>
    <x v="1"/>
    <x v="7"/>
    <s v="2 - Poder Ejecutivo"/>
    <s v="0210 - MINISTERIO DE AGRICULTURA"/>
    <s v="0007 - CONSEJO NACIONAL PARA LA REGLAMENTACIÓN Y FOMENTO DE LA INDUSTRIA LECHERA"/>
    <s v="2 - SERVICIOS ECONÓMICOS"/>
    <s v="2.2 - Agropecuaria, caza, pesca y silvicultura"/>
    <s v="2.2.01 - Agropecuaria"/>
    <s v="2.7 - OBRAS"/>
    <s v="2.7.1 - OBRAS EN EDIFICACIONES"/>
    <s v="S"/>
    <s v="01 - NORMALIZACIÓN DE LOS PROCESADORES LÁCTEOS DE LA REPÚBLICA DOMINICANA"/>
    <s v="10 - FONDO GENERAL"/>
    <s v="99 - MULTIPROVINCIAL"/>
    <n v="16849"/>
    <n v="1121500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1375853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71 - CONSTRUCCIÓN AYUDANTIA DEL MOPC, EN EL MUNICIPIO SALVALEÓN DE HIGUEY, LA ALTAGRACIA"/>
    <s v="10 - FONDO GENERAL"/>
    <s v="11 - LA ALTAGRACIA"/>
    <n v="15383"/>
    <n v="721070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1 - OBRAS EN EDIFICACIONES"/>
    <s v="S"/>
    <s v="74 - REMODELACIÓN  DE EDIFICIO SEDE CENTRAL DEL MINISTERIO DE OBRAS, PÚBLICAS Y COMUNICACIONES (MOPC), DISTRITO NACIONAL"/>
    <s v="10 - FONDO GENERAL"/>
    <s v="01 - DISTRITO NACIONAL"/>
    <n v="16152"/>
    <n v="332824634"/>
    <n v="27159639.390000001"/>
  </r>
  <r>
    <s v="2026"/>
    <x v="0"/>
    <x v="0"/>
    <x v="1"/>
    <x v="7"/>
    <s v="2 - Poder Ejecutivo"/>
    <s v="0211 - MINISTERIO DE OBRAS PÚBLICAS Y COMUNICACIONES"/>
    <s v="0001 - MINISTERIO DE OBRAS PUBLICAS Y COMUNICACIONES"/>
    <s v="1 - SERVICIOS  GENERALES"/>
    <s v="1.1 - Administración general"/>
    <s v="1.1.03 - Transferencias a instituciones públicas incluidos los gobiernos locales"/>
    <s v="2.7 - OBRAS"/>
    <s v="2.7.1 - OBRAS EN EDIFICACIONES"/>
    <s v="S"/>
    <s v="33 - REHABILITACIÓN Y CONSTRUCCIÓN LABORATORIO DE MECANICA DE SUELO DEL MINISTERIO DE OBRAS PÚBLICAS Y COMUNICACIONES"/>
    <s v="10 - FONDO GENERAL"/>
    <s v="01 - DISTRITO NACIONAL"/>
    <n v="13976"/>
    <n v="4358515"/>
    <n v="4358515"/>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7 - CONSTRUCCIÓN PALACIO DE JUSTICIA DE SANTO DOMINGO ESTE"/>
    <s v="10 - FONDO GENERAL"/>
    <s v="32 - SANTO DOMINGO"/>
    <n v="13637"/>
    <n v="194557318"/>
    <n v="244713919.36000001"/>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8 - REMODELACIÓN OFICINAS DEL TRIBUNAL CONSTITUCIONAL, DISTRITO NACIONAL"/>
    <s v="10 - FONDO GENERAL"/>
    <s v="01 - DISTRITO NACIONAL"/>
    <n v="13491"/>
    <n v="800000000"/>
    <n v="434850836.00999999"/>
  </r>
  <r>
    <s v="2026"/>
    <x v="0"/>
    <x v="0"/>
    <x v="1"/>
    <x v="7"/>
    <s v="2 - Poder Ejecutivo"/>
    <s v="0211 - MINISTERIO DE OBRAS PÚBLICAS Y COMUNICACIONES"/>
    <s v="0001 - MINISTERIO DE OBRAS PUBLICAS Y COMUNICACIONES"/>
    <s v="2 - SERVICIOS ECONÓMICOS"/>
    <s v="2.2 - Agropecuaria, caza, pesca y silvicultura"/>
    <s v="2.2.02 - Caza y pesca"/>
    <s v="2.7 - OBRAS"/>
    <s v="2.7.1 - OBRAS EN EDIFICACIONES"/>
    <s v="S"/>
    <s v="34 - CONSTRUCCIÓN DEL MATADERO DE LA PROVINCIA BARAHONA"/>
    <s v="10 - FONDO GENERAL"/>
    <s v="04 - BARAHONA"/>
    <n v="13978"/>
    <n v="1000000"/>
    <n v="14345615.52"/>
  </r>
  <r>
    <s v="2026"/>
    <x v="0"/>
    <x v="0"/>
    <x v="1"/>
    <x v="7"/>
    <s v="2 - Poder Ejecutivo"/>
    <s v="0211 - MINISTERIO DE OBRAS PÚBLICAS Y COMUNICACIONES"/>
    <s v="0001 - MINISTERIO DE OBRAS PUBLICAS Y COMUNICACIONES"/>
    <s v="2 - SERVICIOS ECONÓMICOS"/>
    <s v="2.5 - Minería, manufactura y construcción"/>
    <s v="2.5.02 - Manufacturas"/>
    <s v="2.7 - OBRAS"/>
    <s v="2.7.1 - OBRAS EN EDIFICACIONES"/>
    <s v="S"/>
    <s v="06 - CONSTRUCCIÓN DEL PARQUE  DISTRITO INDUSTRIAL SANTO DOMINGO OESTE (DISDO), EN HATO NUEVO, MANOGUAYABO"/>
    <s v="10 - FONDO GENERAL"/>
    <s v="32 - SANTO DOMINGO"/>
    <n v="13636"/>
    <n v="1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10 - FONDO GENERAL"/>
    <s v="99 - MULTIPROVINCIAL"/>
    <s v="(en blanco)"/>
    <n v="28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20 - FONDOS CON DESTINO ESPECÍFICO"/>
    <s v="99 - MULTIPROVINCIAL"/>
    <s v="(en blanco)"/>
    <n v="85736493"/>
    <n v="58887622.93"/>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2 - MOBILIARIO Y EQUIPO DE AUDIO, AUDIOVISUAL, RECREATIVO Y EDUCACIONAL"/>
    <s v="N"/>
    <s v="00 - N/A"/>
    <s v="20 - FONDOS CON DESTINO ESPECÍFICO"/>
    <s v="99 - MULTIPROVINCIAL"/>
    <s v="(en blanco)"/>
    <n v="3500000"/>
    <n v="2478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3 - EQUIPO E INSTRUMENTAL, CIENTÍFICO Y LABORATORIO"/>
    <s v="N"/>
    <s v="00 - N/A"/>
    <s v="20 - FONDOS CON DESTINO ESPECÍFICO"/>
    <s v="99 - MULTIPROVINCIAL"/>
    <s v="(en blanco)"/>
    <n v="5800000"/>
    <n v="3544943.4100000006"/>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4 - VEHÍCULOS Y EQUIPO DE TRANSPORTE, TRACCIÓN Y ELEVACIÓN"/>
    <s v="N"/>
    <s v="00 - N/A"/>
    <s v="20 - FONDOS CON DESTINO ESPECÍFICO"/>
    <s v="99 - MULTIPROVINCIAL"/>
    <s v="(en blanco)"/>
    <n v="81000000"/>
    <n v="2666526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5 - MAQUINARIA, OTROS EQUIPOS Y HERRAMIENTAS"/>
    <s v="N"/>
    <s v="00 - N/A"/>
    <s v="20 - FONDOS CON DESTINO ESPECÍFICO"/>
    <s v="99 - MULTIPROVINCIAL"/>
    <s v="(en blanco)"/>
    <n v="117000000"/>
    <n v="358147102.36000001"/>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6 - EQUIPOS DE DEFENSA Y SEGURIDAD"/>
    <s v="N"/>
    <s v="00 - N/A"/>
    <s v="20 - FONDOS CON DESTINO ESPECÍFICO"/>
    <s v="99 - MULTIPROVINCIAL"/>
    <s v="(en blanco)"/>
    <n v="37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8 - BIENES INTANGIBLES"/>
    <s v="N"/>
    <s v="00 - N/A"/>
    <s v="20 - FONDOS CON DESTINO ESPECÍFICO"/>
    <s v="99 - MULTIPROVINCIAL"/>
    <s v="(en blanco)"/>
    <n v="27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14845487"/>
    <n v="0"/>
  </r>
  <r>
    <s v="2026"/>
    <x v="0"/>
    <x v="0"/>
    <x v="1"/>
    <x v="7"/>
    <s v="2 - Poder Ejecutivo"/>
    <s v="0211 - MINISTERIO DE OBRAS PÚBLICAS Y COMUNICACIONES"/>
    <s v="0001 - MINISTERIO DE OBRAS PUBLICAS Y COMUNICACIONES"/>
    <s v="2 - SERVICIOS ECONÓMICOS"/>
    <s v="2.6 - Transporte"/>
    <s v="2.6.99 - Planificación, gestión y supervisión del transporte"/>
    <s v="2.6 - BIENES MUEBLES, INMUEBLES E INTANGIBLES"/>
    <s v="2.6.1 - MOBILIARIO Y EQUIPO"/>
    <s v="N"/>
    <s v="00 - N/A"/>
    <s v="20 - FONDOS CON DESTINO ESPECÍFICO"/>
    <s v="99 - MULTIPROVINCIAL"/>
    <s v="(en blanco)"/>
    <n v="13168020"/>
    <n v="0"/>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28 - CONSTRUCCIÓN DEL  MERCADO MUNICIPAL  DE HIGUEY, PROVINCIA LA ALTAGRACIA"/>
    <s v="10 - FONDO GENERAL"/>
    <s v="11 - LA ALTAGRACIA"/>
    <n v="13964"/>
    <n v="27275430"/>
    <n v="27275091.829999998"/>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32 - REHABILITACIÓN Y CONSTRUCCIÓN PLAZA DE LOS PILONES BANÍ"/>
    <s v="10 - FONDO GENERAL"/>
    <s v="17 - PERAVIA"/>
    <n v="13972"/>
    <n v="1000000"/>
    <n v="0"/>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43 - CONSTRUCCIÓN DE APARTAMENTOS EN LOS RESIDENCIALES VISTA DEL RÍO Y ALTOS DEL TENGUE, MUNICIPIO SAN JUAN, PROVINCIA SAN JUAN"/>
    <s v="10 - FONDO GENERAL"/>
    <s v="22 - SAN JUAN"/>
    <n v="16737"/>
    <n v="40000000"/>
    <n v="13629628.160000002"/>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94 - REPARACIÓN DE VIVIENDAS VULNERABLES EN EL MUNICIPIO DE SAN JUAN DE LA MAGUANA, PROVINCIA SAN JUAN"/>
    <s v="10 - FONDO GENERAL"/>
    <s v="22 - SAN JUAN"/>
    <n v="16359"/>
    <n v="9960000"/>
    <n v="0"/>
  </r>
  <r>
    <s v="2026"/>
    <x v="0"/>
    <x v="0"/>
    <x v="1"/>
    <x v="7"/>
    <s v="2 - Poder Ejecutivo"/>
    <s v="0211 - MINISTERIO DE OBRAS PÚBLICAS Y COMUNICACIONES"/>
    <s v="0001 - MINISTERIO DE OBRAS PUBLICAS Y COMUNICACIONES"/>
    <s v="4 - SERVICIOS SOCIALES"/>
    <s v="4.2 - Salud"/>
    <s v="4.2.02 - Servicios hospitalarios"/>
    <s v="2.7 - OBRAS"/>
    <s v="2.7.1 - OBRAS EN EDIFICACIONES"/>
    <s v="S"/>
    <s v="09 - CONSTRUCCIÓN HOSPITAL LAS TERRENAS, PROVINCIA SAMANÁ"/>
    <s v="10 - FONDO GENERAL"/>
    <s v="20 - SAMANA"/>
    <n v="13642"/>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05 - CONSTRUCCIÓN EDIFICIO DE DOS NIVELES DEL INSTITUTO DE CARDIOLOGÍA"/>
    <s v="10 - FONDO GENERAL"/>
    <s v="32 - SANTO DOMINGO"/>
    <n v="13635"/>
    <n v="1000000"/>
    <n v="7235767.330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30 - REHABILITACIÓN CONSTRUCCIÓN DE 911 EN LA PROVINCIA PUERTO PLATA"/>
    <s v="10 - FONDO GENERAL"/>
    <s v="18 - PUERTO PLATA"/>
    <n v="13969"/>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42 - CONSTRUCCIÓN LABORATORIO NACIONAL DE TAMIZ NEONATAL Y ALTO RIESGO EN SANTO DOMINGO, DISTRITO NACIONAL (ETAPA II)"/>
    <s v="10 - FONDO GENERAL"/>
    <s v="01 - DISTRITO NACIONAL"/>
    <n v="13979"/>
    <n v="165478160"/>
    <n v="17732060.03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51 - CONSTRUCCIÓN SEGUNDA ETAPA CENTROS DE ATENCIÓN INTEGRAL PARA NIÑOS DISCAPACITADOS(CAID) (COORDINADO CON EL DESPACHO DE LA PRIMERA DAM"/>
    <s v="10 - FONDO GENERAL"/>
    <s v="99 - MULTIPROVINCIAL"/>
    <n v="14112"/>
    <n v="104559442"/>
    <n v="24459061.969999999"/>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73 - CONSTRUCCIÓN DEL PLAY DE BÉISBOL DEL MUNICIPIO DE SABANA LARGA, PROVINCIA SAN JOSÉ DE OCOA"/>
    <s v="10 - FONDO GENERAL"/>
    <s v="31 - SAN JOSE DE OCOA"/>
    <n v="16159"/>
    <n v="2700746"/>
    <n v="0"/>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81 - CONSTRUCCIÓN Y RECONSTRUCCION DE CUATRO PLAYS DE BÉISBOL DE LA PROVINCIA SANTIAGO"/>
    <s v="10 - FONDO GENERAL"/>
    <s v="25 - SANTIAGO"/>
    <n v="16311"/>
    <n v="16380545"/>
    <n v="3041078.94"/>
  </r>
  <r>
    <s v="2026"/>
    <x v="0"/>
    <x v="0"/>
    <x v="1"/>
    <x v="7"/>
    <s v="2 - Poder Ejecutivo"/>
    <s v="0211 - MINISTERIO DE OBRAS PÚBLICAS Y COMUNICACIONES"/>
    <s v="0001 - MINISTERIO DE OBRAS PUBLICAS Y COMUNICACIONES"/>
    <s v="4 - SERVICIOS SOCIALES"/>
    <s v="4.3 - Actividades deportivas, recreativas, culturales y religiosas"/>
    <s v="4.3.03 - Servicios culturales"/>
    <s v="2.7 - OBRAS"/>
    <s v="2.7.1 - OBRAS EN EDIFICACIONES"/>
    <s v="S"/>
    <s v="20 - REHABILITACIÓN MUSEO TRAMPOLIN ZONA COLONIA, DISTRITO NACIONAL"/>
    <s v="10 - FONDO GENERAL"/>
    <s v="01 - DISTRITO NACIONAL"/>
    <n v="13954"/>
    <n v="1000000"/>
    <n v="0"/>
  </r>
  <r>
    <s v="2026"/>
    <x v="0"/>
    <x v="0"/>
    <x v="1"/>
    <x v="7"/>
    <s v="2 - Poder Ejecutivo"/>
    <s v="0211 - MINISTERIO DE OBRAS PÚBLICAS Y COMUNICACIONES"/>
    <s v="0001 - MINISTERIO DE OBRAS PUBLICAS Y COMUNICACIONES"/>
    <s v="4 - SERVICIOS SOCIALES"/>
    <s v="4.3 - Actividades deportivas, recreativas, culturales y religiosas"/>
    <s v="4.3.04 - Servicios de radio, televisión y servicios editoriales"/>
    <s v="2.7 - OBRAS"/>
    <s v="2.7.1 - OBRAS EN EDIFICACIONES"/>
    <s v="S"/>
    <s v="26 - CONSTRUCCIÓN CASA DE LOS PERIODISTAS, PUERTO PLATA."/>
    <s v="10 - FONDO GENERAL"/>
    <s v="18 - PUERTO PLATA"/>
    <n v="13962"/>
    <n v="2338581"/>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17 - CONSTRUCCIÓN REHABILITACION Y REMODELACIÓN DE LA IGLESIA EL BUEN PASTOR, PROVINCIA AZUA."/>
    <s v="10 - FONDO GENERAL"/>
    <s v="02 - AZUA"/>
    <n v="13952"/>
    <n v="1128036"/>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53 - RECONSTRUCCIÓN IGLESIA SAN MAURICIO MARTIR, JARDINES DEL NORTE, DISTRITO NACIONAL."/>
    <s v="10 - FONDO GENERAL"/>
    <s v="01 - DISTRITO NACIONAL"/>
    <n v="14920"/>
    <n v="5585530"/>
    <n v="636950.11"/>
  </r>
  <r>
    <s v="2026"/>
    <x v="0"/>
    <x v="0"/>
    <x v="1"/>
    <x v="7"/>
    <s v="2 - Poder Ejecutivo"/>
    <s v="0211 - MINISTERIO DE OBRAS PÚBLICAS Y COMUNICACIONES"/>
    <s v="0001 - MINISTERIO DE OBRAS PUBLICAS Y COMUNICACIONES"/>
    <s v="4 - SERVICIOS SOCIALES"/>
    <s v="4.5 - Protección social"/>
    <s v="4.5.05 - Familia e hijos"/>
    <s v="2.7 - OBRAS"/>
    <s v="2.7.1 - OBRAS EN EDIFICACIONES"/>
    <s v="S"/>
    <s v="15 - CONSTRUCCIÓN DEL MERCADO EN EL MUNICIPIO LA VEGA"/>
    <s v="10 - FONDO GENERAL"/>
    <s v="13 - LA VEGA"/>
    <n v="13838"/>
    <n v="100000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1 - MOBILIARIO Y EQUIPO"/>
    <s v="N"/>
    <s v="00 - N/A"/>
    <s v="10 - FONDO GENERAL"/>
    <s v="99 - MULTIPROVINCIAL"/>
    <s v="(en blanco)"/>
    <n v="0"/>
    <n v="1414380.26"/>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3481"/>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4 - VEHÍCULOS Y EQUIPO DE TRANSPORTE, TRACCIÓN Y ELEVACIÓN"/>
    <s v="N"/>
    <s v="00 - N/A"/>
    <s v="10 - FONDO GENERAL"/>
    <s v="99 - MULTIPROVINCIAL"/>
    <s v="(en blanco)"/>
    <n v="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5 - MAQUINARIA, OTROS EQUIPOS Y HERRAMIENTAS"/>
    <s v="N"/>
    <s v="00 - N/A"/>
    <s v="10 - FONDO GENERAL"/>
    <s v="99 - MULTIPROVINCIAL"/>
    <s v="(en blanco)"/>
    <n v="0"/>
    <n v="1398012.9600000002"/>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6 - EQUIPOS DE DEFENSA Y SEGURIDAD"/>
    <s v="N"/>
    <s v="00 - N/A"/>
    <s v="10 - FONDO GENERAL"/>
    <s v="99 - MULTIPROVINCIAL"/>
    <s v="(en blanco)"/>
    <n v="0"/>
    <n v="5959"/>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8 - BIENES INTANGIBLES"/>
    <s v="N"/>
    <s v="00 - N/A"/>
    <s v="10 - FONDO GENERAL"/>
    <s v="99 - MULTIPROVINCIAL"/>
    <s v="(en blanco)"/>
    <n v="0"/>
    <n v="8305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1 - MOBILIARIO Y EQUIPO"/>
    <s v="N"/>
    <s v="00 - N/A"/>
    <s v="10 - FONDO GENERAL"/>
    <s v="99 - MULTIPROVINCIAL"/>
    <s v="(en blanco)"/>
    <n v="22000000"/>
    <n v="17253101.27"/>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2 - MOBILIARIO Y EQUIPO DE AUDIO, AUDIOVISUAL, RECREATIVO Y EDUCACIONAL"/>
    <s v="N"/>
    <s v="00 - N/A"/>
    <s v="10 - FONDO GENERAL"/>
    <s v="99 - MULTIPROVINCIAL"/>
    <s v="(en blanco)"/>
    <n v="400000"/>
    <n v="272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3 - EQUIPO E INSTRUMENTAL, CIENTÍFICO Y LABORATORIO"/>
    <s v="N"/>
    <s v="00 - N/A"/>
    <s v="10 - FONDO GENERAL"/>
    <s v="99 - MULTIPROVINCIAL"/>
    <s v="(en blanco)"/>
    <n v="0"/>
    <n v="901581.2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N"/>
    <s v="00 - N/A"/>
    <s v="10 - FONDO GENERAL"/>
    <s v="99 - MULTIPROVINCIAL"/>
    <s v="(en blanco)"/>
    <n v="1500000"/>
    <n v="231999.9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3 - CONSTRUCCIÓN LÍNEA 2C DEL METRO DE SANTO DOMINGO TRAMOS:  ALCARRIZOS- LUPERÓN"/>
    <s v="60 - CREDITO EXTERNO"/>
    <s v="32 - SANTO DOMINGO"/>
    <n v="14558"/>
    <n v="1555000000"/>
    <n v="340740689.56"/>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5 - AMPLIACIÓN DE LA CAPACIDAD DE TRANSPORTE DE LA LÍNEA 2 DEL METRO DE SANTO DOMINGO"/>
    <s v="10 - FONDO GENERAL"/>
    <s v="01 - DISTRITO NACIONAL"/>
    <n v="15025"/>
    <n v="0"/>
    <n v="93742590.48000000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5 - MAQUINARIA, OTROS EQUIPOS Y HERRAMIENTAS"/>
    <s v="N"/>
    <s v="00 - N/A"/>
    <s v="10 - FONDO GENERAL"/>
    <s v="99 - MULTIPROVINCIAL"/>
    <s v="(en blanco)"/>
    <n v="8000000"/>
    <n v="3040066.2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6 - EQUIPOS DE DEFENSA Y SEGURIDAD"/>
    <s v="N"/>
    <s v="00 - N/A"/>
    <s v="10 - FONDO GENERAL"/>
    <s v="99 - MULTIPROVINCIAL"/>
    <s v="(en blanco)"/>
    <n v="5000000"/>
    <n v="1027260.8"/>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8 - BIENES INTANGIBLES"/>
    <s v="N"/>
    <s v="00 - N/A"/>
    <s v="10 - FONDO GENERAL"/>
    <s v="99 - MULTIPROVINCIAL"/>
    <s v="(en blanco)"/>
    <n v="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1 - MOBILIARIO Y EQUIPO"/>
    <s v="N"/>
    <s v="00 - N/A"/>
    <s v="10 - FONDO GENERAL"/>
    <s v="99 - MULTIPROVINCIAL"/>
    <s v="(en blanco)"/>
    <n v="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4 - VEHÍCULOS Y EQUIPO DE TRANSPORTE, TRACCIÓN Y ELEVACIÓN"/>
    <s v="N"/>
    <s v="00 - N/A"/>
    <s v="10 - FONDO GENERAL"/>
    <s v="99 - MULTIPROVINCIAL"/>
    <s v="(en blanco)"/>
    <n v="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5 - MAQUINARIA, OTROS EQUIPOS Y HERRAMIENTAS"/>
    <s v="N"/>
    <s v="00 - N/A"/>
    <s v="10 - FONDO GENERAL"/>
    <s v="99 - MULTIPROVINCIAL"/>
    <s v="(en blanco)"/>
    <n v="0"/>
    <n v="0"/>
  </r>
  <r>
    <s v="2026"/>
    <x v="0"/>
    <x v="0"/>
    <x v="1"/>
    <x v="7"/>
    <s v="2 - Poder Ejecutivo"/>
    <s v="0211 - MINISTERIO DE OBRAS PÚBLICAS Y COMUNICACIONES"/>
    <s v="0011 - JUNTA DE AVIACIÓN CIVIL"/>
    <s v="2 - SERVICIOS ECONÓMICOS"/>
    <s v="2.6 - Transporte"/>
    <s v="2.6.04 - Transporte aéreo"/>
    <s v="2.6 - BIENES MUEBLES, INMUEBLES E INTANGIBLES"/>
    <s v="2.6.1 - MOBILIARIO Y EQUIPO"/>
    <s v="N"/>
    <s v="00 - N/A"/>
    <s v="20 - FONDOS CON DESTINO ESPECÍFICO"/>
    <s v="99 - MULTIPROVINCIAL"/>
    <s v="(en blanco)"/>
    <n v="10831000"/>
    <n v="735904.2"/>
  </r>
  <r>
    <s v="2026"/>
    <x v="0"/>
    <x v="0"/>
    <x v="1"/>
    <x v="7"/>
    <s v="2 - Poder Ejecutivo"/>
    <s v="0211 - MINISTERIO DE OBRAS PÚBLICAS Y COMUNICACIONES"/>
    <s v="0011 - JUNTA DE AVIACIÓN CIVIL"/>
    <s v="2 - SERVICIOS ECONÓMICOS"/>
    <s v="2.6 - Transporte"/>
    <s v="2.6.04 - Transporte aéreo"/>
    <s v="2.6 - BIENES MUEBLES, INMUEBLES E INTANGIBLES"/>
    <s v="2.6.2 - MOBILIARIO Y EQUIPO DE AUDIO, AUDIOVISUAL, RECREATIVO Y EDUCACIONAL"/>
    <s v="N"/>
    <s v="00 - N/A"/>
    <s v="20 - FONDOS CON DESTINO ESPECÍFICO"/>
    <s v="99 - MULTIPROVINCIAL"/>
    <s v="(en blanco)"/>
    <n v="1784000"/>
    <n v="113870"/>
  </r>
  <r>
    <s v="2026"/>
    <x v="0"/>
    <x v="0"/>
    <x v="1"/>
    <x v="7"/>
    <s v="2 - Poder Ejecutivo"/>
    <s v="0211 - MINISTERIO DE OBRAS PÚBLICAS Y COMUNICACIONES"/>
    <s v="0011 - JUNTA DE AVIACIÓN CIVIL"/>
    <s v="2 - SERVICIOS ECONÓMICOS"/>
    <s v="2.6 - Transporte"/>
    <s v="2.6.04 - Transporte aéreo"/>
    <s v="2.6 - BIENES MUEBLES, INMUEBLES E INTANGIBLES"/>
    <s v="2.6.3 - EQUIPO E INSTRUMENTAL, CIENTÍFICO Y LABORATORIO"/>
    <s v="N"/>
    <s v="00 - N/A"/>
    <s v="20 - FONDOS CON DESTINO ESPECÍFICO"/>
    <s v="99 - MULTIPROVINCIAL"/>
    <s v="(en blanco)"/>
    <n v="87000"/>
    <n v="11173.25"/>
  </r>
  <r>
    <s v="2026"/>
    <x v="0"/>
    <x v="0"/>
    <x v="1"/>
    <x v="7"/>
    <s v="2 - Poder Ejecutivo"/>
    <s v="0211 - MINISTERIO DE OBRAS PÚBLICAS Y COMUNICACIONES"/>
    <s v="0011 - JUNTA DE AVIACIÓN CIVIL"/>
    <s v="2 - SERVICIOS ECONÓMICOS"/>
    <s v="2.6 - Transporte"/>
    <s v="2.6.04 - Transporte aéreo"/>
    <s v="2.6 - BIENES MUEBLES, INMUEBLES E INTANGIBLES"/>
    <s v="2.6.4 - VEHÍCULOS Y EQUIPO DE TRANSPORTE, TRACCIÓN Y ELEVACIÓN"/>
    <s v="N"/>
    <s v="00 - N/A"/>
    <s v="20 - FONDOS CON DESTINO ESPECÍFICO"/>
    <s v="99 - MULTIPROVINCIAL"/>
    <s v="(en blanco)"/>
    <n v="26794481"/>
    <n v="0"/>
  </r>
  <r>
    <s v="2026"/>
    <x v="0"/>
    <x v="0"/>
    <x v="1"/>
    <x v="7"/>
    <s v="2 - Poder Ejecutivo"/>
    <s v="0211 - MINISTERIO DE OBRAS PÚBLICAS Y COMUNICACIONES"/>
    <s v="0011 - JUNTA DE AVIACIÓN CIVIL"/>
    <s v="2 - SERVICIOS ECONÓMICOS"/>
    <s v="2.6 - Transporte"/>
    <s v="2.6.04 - Transporte aéreo"/>
    <s v="2.6 - BIENES MUEBLES, INMUEBLES E INTANGIBLES"/>
    <s v="2.6.5 - MAQUINARIA, OTROS EQUIPOS Y HERRAMIENTAS"/>
    <s v="N"/>
    <s v="00 - N/A"/>
    <s v="20 - FONDOS CON DESTINO ESPECÍFICO"/>
    <s v="99 - MULTIPROVINCIAL"/>
    <s v="(en blanco)"/>
    <n v="2022500"/>
    <n v="0"/>
  </r>
  <r>
    <s v="2026"/>
    <x v="0"/>
    <x v="0"/>
    <x v="1"/>
    <x v="7"/>
    <s v="2 - Poder Ejecutivo"/>
    <s v="0211 - MINISTERIO DE OBRAS PÚBLICAS Y COMUNICACIONES"/>
    <s v="0011 - JUNTA DE AVIACIÓN CIVIL"/>
    <s v="2 - SERVICIOS ECONÓMICOS"/>
    <s v="2.6 - Transporte"/>
    <s v="2.6.04 - Transporte aéreo"/>
    <s v="2.6 - BIENES MUEBLES, INMUEBLES E INTANGIBLES"/>
    <s v="2.6.6 - EQUIPOS DE DEFENSA Y SEGURIDAD"/>
    <s v="N"/>
    <s v="00 - N/A"/>
    <s v="20 - FONDOS CON DESTINO ESPECÍFICO"/>
    <s v="99 - MULTIPROVINCIAL"/>
    <s v="(en blanco)"/>
    <n v="1105000"/>
    <n v="0"/>
  </r>
  <r>
    <s v="2026"/>
    <x v="0"/>
    <x v="0"/>
    <x v="1"/>
    <x v="7"/>
    <s v="2 - Poder Ejecutivo"/>
    <s v="0211 - MINISTERIO DE OBRAS PÚBLICAS Y COMUNICACIONES"/>
    <s v="0011 - JUNTA DE AVIACIÓN CIVIL"/>
    <s v="2 - SERVICIOS ECONÓMICOS"/>
    <s v="2.6 - Transporte"/>
    <s v="2.6.04 - Transporte aéreo"/>
    <s v="2.6 - BIENES MUEBLES, INMUEBLES E INTANGIBLES"/>
    <s v="2.6.8 - BIENES INTANGIBLES"/>
    <s v="N"/>
    <s v="00 - N/A"/>
    <s v="20 - FONDOS CON DESTINO ESPECÍFICO"/>
    <s v="99 - MULTIPROVINCIAL"/>
    <s v="(en blanco)"/>
    <n v="4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N"/>
    <s v="00 - N/A"/>
    <s v="20 - FONDOS CON DESTINO ESPECÍFICO"/>
    <s v="99 - MULTIPROVINCIAL"/>
    <s v="(en blanco)"/>
    <n v="46710403"/>
    <n v="12672095.469999999"/>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S"/>
    <s v="00 - N/A"/>
    <s v="70 - DONACION EXTERNA"/>
    <s v="17 - PERAVIA"/>
    <s v="(en blanco)"/>
    <n v="266651"/>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38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20 - FONDOS CON DESTINO ESPECÍFICO"/>
    <s v="99 - MULTIPROVINCIAL"/>
    <s v="(en blanco)"/>
    <n v="1980000"/>
    <n v="1360977.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N"/>
    <s v="00 - N/A"/>
    <s v="20 - FONDOS CON DESTINO ESPECÍFICO"/>
    <s v="99 - MULTIPROVINCIAL"/>
    <s v="(en blanco)"/>
    <n v="17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S"/>
    <s v="00 - N/A"/>
    <s v="70 - DONACION EXTERNA"/>
    <s v="17 - PERAVIA"/>
    <s v="(en blanco)"/>
    <n v="207497"/>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317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N"/>
    <s v="00 - N/A"/>
    <s v="20 - FONDOS CON DESTINO ESPECÍFICO"/>
    <s v="99 - MULTIPROVINCIAL"/>
    <s v="(en blanco)"/>
    <n v="6620000"/>
    <n v="700728.1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S"/>
    <s v="00 - N/A"/>
    <s v="70 - DONACION EXTERNA"/>
    <s v="17 - PERAVIA"/>
    <s v="(en blanco)"/>
    <n v="1459692"/>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2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20 - FONDOS CON DESTINO ESPECÍFICO"/>
    <s v="99 - MULTIPROVINCIAL"/>
    <s v="(en blanco)"/>
    <n v="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31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7 - OBRAS"/>
    <s v="2.7.1 - OBRAS EN EDIFICACIONES"/>
    <s v="N"/>
    <s v="00 - N/A"/>
    <s v="20 - FONDOS CON DESTINO ESPECÍFICO"/>
    <s v="99 - MULTIPROVINCIAL"/>
    <s v="(en blanco)"/>
    <n v="20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1 - MOBILIARIO Y EQUIPO"/>
    <s v="N"/>
    <s v="00 - N/A"/>
    <s v="10 - FONDO GENERAL"/>
    <s v="99 - MULTIPROVINCIAL"/>
    <s v="(en blanco)"/>
    <n v="195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2 - MOBILIARIO Y EQUIPO DE AUDIO, AUDIOVISUAL, RECREATIVO Y EDUCACIONAL"/>
    <s v="N"/>
    <s v="00 - N/A"/>
    <s v="10 - FONDO GENERAL"/>
    <s v="99 - MULTIPROVINCIAL"/>
    <s v="(en blanco)"/>
    <n v="1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5 - MAQUINARIA, OTROS EQUIPOS Y HERRAMIENTAS"/>
    <s v="N"/>
    <s v="00 - N/A"/>
    <s v="10 - FONDO GENERAL"/>
    <s v="99 - MULTIPROVINCIAL"/>
    <s v="(en blanco)"/>
    <n v="1250000"/>
    <n v="58000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6 - EQUIPOS DE DEFENSA Y SEGURIDAD"/>
    <s v="N"/>
    <s v="00 - N/A"/>
    <s v="10 - FONDO GENERAL"/>
    <s v="99 - MULTIPROVINCIAL"/>
    <s v="(en blanco)"/>
    <n v="760000"/>
    <n v="383166.02"/>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1 - MOBILIARIO Y EQUIPO"/>
    <s v="N"/>
    <s v="00 - N/A"/>
    <s v="10 - FONDO GENERAL"/>
    <s v="99 - MULTIPROVINCIAL"/>
    <s v="(en blanco)"/>
    <n v="820000"/>
    <n v="9950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10 - FONDO GENERAL"/>
    <s v="99 - MULTIPROVINCIAL"/>
    <s v="(en blanco)"/>
    <n v="100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4 - VEHÍCULOS Y EQUIPO DE TRANSPORTE, TRACCIÓN Y ELEVACIÓN"/>
    <s v="N"/>
    <s v="00 - N/A"/>
    <s v="10 - FONDO GENERAL"/>
    <s v="99 - MULTIPROVINCIAL"/>
    <s v="(en blanco)"/>
    <n v="25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5 - MAQUINARIA, OTROS EQUIPOS Y HERRAMIENTAS"/>
    <s v="N"/>
    <s v="00 - N/A"/>
    <s v="10 - FONDO GENERAL"/>
    <s v="99 - MULTIPROVINCIAL"/>
    <s v="(en blanco)"/>
    <n v="1100000"/>
    <n v="111439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297000"/>
    <n v="146771.1100000000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0"/>
    <n v="919999.8"/>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10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517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1300000"/>
    <n v="243767.75000000003"/>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20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20000"/>
    <n v="213953.56"/>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100000"/>
    <n v="0"/>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10 - FONDO GENERAL"/>
    <s v="99 - MULTIPROVINCIAL"/>
    <s v="(en blanco)"/>
    <n v="23300000"/>
    <n v="3888378.2399999998"/>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20 - FONDOS CON DESTINO ESPECÍFICO"/>
    <s v="99 - MULTIPROVINCIAL"/>
    <s v="(en blanco)"/>
    <n v="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10 - FONDO GENERAL"/>
    <s v="99 - MULTIPROVINCIAL"/>
    <s v="(en blanco)"/>
    <n v="2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30000000"/>
    <n v="0"/>
  </r>
  <r>
    <s v="2026"/>
    <x v="0"/>
    <x v="0"/>
    <x v="1"/>
    <x v="7"/>
    <s v="2 - Poder Ejecutivo"/>
    <s v="0213 - MINISTERIO DE TURISMO"/>
    <s v="0001 - MINISTERIO DE TURISMO"/>
    <s v="2 - SERVICIOS ECONÓMICOS"/>
    <s v="2.9 - Otros servicios económicos"/>
    <s v="2.9.03 - Turismo"/>
    <s v="2.6 - BIENES MUEBLES, INMUEBLES E INTANGIBLES"/>
    <s v="2.6.3 - EQUIPO E INSTRUMENTAL, CIENTÍFICO Y LABORATORIO"/>
    <s v="N"/>
    <s v="00 - N/A"/>
    <s v="10 - FONDO GENERAL"/>
    <s v="99 - MULTIPROVINCIAL"/>
    <s v="(en blanco)"/>
    <n v="3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10 - FONDO GENERAL"/>
    <s v="99 - MULTIPROVINCIAL"/>
    <s v="(en blanco)"/>
    <n v="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0"/>
    <n v="0"/>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10 - FONDO GENERAL"/>
    <s v="99 - MULTIPROVINCIAL"/>
    <s v="(en blanco)"/>
    <n v="44600000"/>
    <n v="4247101.16"/>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20 - FONDOS CON DESTINO ESPECÍFICO"/>
    <s v="99 - MULTIPROVINCIAL"/>
    <s v="(en blanco)"/>
    <n v="12152524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10 - FONDO GENERAL"/>
    <s v="99 - MULTIPROVINCIAL"/>
    <s v="(en blanco)"/>
    <n v="25000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20 - FONDOS CON DESTINO ESPECÍFICO"/>
    <s v="99 - MULTIPROVINCIAL"/>
    <s v="(en blanco)"/>
    <n v="2000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3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20 - FONDOS CON DESTINO ESPECÍFICO"/>
    <s v="99 - MULTIPROVINCIAL"/>
    <s v="(en blanco)"/>
    <n v="0"/>
    <n v="0"/>
  </r>
  <r>
    <s v="2026"/>
    <x v="0"/>
    <x v="0"/>
    <x v="1"/>
    <x v="7"/>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100000"/>
    <n v="0"/>
  </r>
  <r>
    <s v="2026"/>
    <x v="0"/>
    <x v="0"/>
    <x v="1"/>
    <x v="7"/>
    <s v="2 - Poder Ejecutivo"/>
    <s v="0213 - MINISTERIO DE TURISMO"/>
    <s v="0001 - MINISTERIO DE TURISMO"/>
    <s v="2 - SERVICIOS ECONÓMICOS"/>
    <s v="2.9 - Otros servicios económicos"/>
    <s v="2.9.03 - Turismo"/>
    <s v="2.7 - OBRAS"/>
    <s v="2.7.1 - OBRAS EN EDIFICACIONES"/>
    <s v="N"/>
    <s v="00 - N/A"/>
    <s v="70 - DONACION EXTERNA"/>
    <s v="99 - MULTIPROVINCIAL"/>
    <s v="(en blanco)"/>
    <n v="6262799"/>
    <n v="0"/>
  </r>
  <r>
    <s v="2026"/>
    <x v="0"/>
    <x v="0"/>
    <x v="1"/>
    <x v="7"/>
    <s v="2 - Poder Ejecutivo"/>
    <s v="0213 - MINISTERIO DE TURISMO"/>
    <s v="0002 - COMITE EJECUTOR DE INFRAESTRUCTA EN ZONAS TURISTICAS (CEIZTUR)"/>
    <s v="1 - SERVICIOS  GENERALES"/>
    <s v="1.1 - Administración general"/>
    <s v="1.1.02 - Gestión administrativa, financiera, fiscal, económica y planificación"/>
    <s v="2.7 - OBRAS"/>
    <s v="2.7.1 - OBRAS EN EDIFICACIONES"/>
    <s v="S"/>
    <s v="40 - CONSTRUCCIÓN EDIFICIO DE ASOCIACIÓN DOMINICANA DE PRENSA TURÍSTICA ADOMPRETUR, MUNICIPIO PUERTO PLATA"/>
    <s v="20 - FONDOS CON DESTINO ESPECÍFICO"/>
    <s v="18 - PUERTO PLATA"/>
    <n v="16140"/>
    <n v="3684918"/>
    <n v="3356094.8"/>
  </r>
  <r>
    <s v="2026"/>
    <x v="0"/>
    <x v="0"/>
    <x v="1"/>
    <x v="7"/>
    <s v="2 - Poder Ejecutivo"/>
    <s v="0213 - MINISTERIO DE TURISMO"/>
    <s v="0002 - COMITE EJECUTOR DE INFRAESTRUCTA EN ZONAS TURISTICAS (CEIZTUR)"/>
    <s v="1 - SERVICIOS  GENERALES"/>
    <s v="1.4 - Justicia, orden público y seguridad"/>
    <s v="1.4.01 - Servicios de seguridad interior"/>
    <s v="2.6 - BIENES MUEBLES, INMUEBLES E INTANGIBLES"/>
    <s v="2.6.1 - MOBILIARIO Y EQUIPO"/>
    <s v="S"/>
    <s v="83 - CONSTRUCCIÓN DESTACAMENTO POLITUR EL LIMÓN, DISTRITO MUNICIPAL EL LIMÓN, PROVINCIA SAMANÁ."/>
    <s v="20 - FONDOS CON DESTINO ESPECÍFICO"/>
    <s v="20 - SAMANA"/>
    <n v="17082"/>
    <n v="0"/>
    <n v="0"/>
  </r>
  <r>
    <s v="2026"/>
    <x v="0"/>
    <x v="0"/>
    <x v="1"/>
    <x v="7"/>
    <s v="2 - Poder Ejecutivo"/>
    <s v="0213 - MINISTERIO DE TURISMO"/>
    <s v="0002 - COMITE EJECUTOR DE INFRAESTRUCTA EN ZONAS TURISTICAS (CEIZTUR)"/>
    <s v="1 - SERVICIOS  GENERALES"/>
    <s v="1.4 - Justicia, orden público y seguridad"/>
    <s v="1.4.01 - Servicios de seguridad interior"/>
    <s v="2.7 - OBRAS"/>
    <s v="2.7.1 - OBRAS EN EDIFICACIONES"/>
    <s v="S"/>
    <s v="83 - CONSTRUCCIÓN DESTACAMENTO POLITUR EL LIMÓN, DISTRITO MUNICIPAL EL LIMÓN, PROVINCIA SAMANÁ."/>
    <s v="20 - FONDOS CON DESTINO ESPECÍFICO"/>
    <s v="20 - SAMANA"/>
    <n v="17082"/>
    <n v="0"/>
    <n v="8120205.690000000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N"/>
    <s v="00 - N/A"/>
    <s v="20 - FONDOS CON DESTINO ESPECÍFICO"/>
    <s v="99 - MULTIPROVINCIAL"/>
    <s v="(en blanco)"/>
    <n v="22000000"/>
    <n v="1532152.9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3 - CONSTRUCCIÓN PLAZA DE VENDEDORES PLAYA PALENQUE, MUNICIPIO SABANA GRANDE DE PALENQUE, PROVINCIA SAN CRISTOBAL."/>
    <s v="20 - FONDOS CON DESTINO ESPECÍFICO"/>
    <s v="21 - SAN CRISTOBAL"/>
    <n v="15452"/>
    <n v="715719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28 - CONSTRUCCIÓN DE ESTACIONAMIENTO VEHICULAR PARA VISITANTES DE PLAYA BAYAHIBE, PROVINCIA LA ALTAGRACIA"/>
    <s v="20 - FONDOS CON DESTINO ESPECÍFICO"/>
    <s v="11 - LA ALTAGRACIA"/>
    <n v="16070"/>
    <n v="235421"/>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33 - RECONSTRUCCIÓN DEL PARQUE NACIONAL SUBMARINO LA CALETA Y SU ENTORNO, DISTRITO MUNICIPAL LA CALETA, PROVINCIA SANTO DOMINGO"/>
    <s v="20 - FONDOS CON DESTINO ESPECÍFICO"/>
    <s v="32 - SANTO DOMINGO"/>
    <n v="16114"/>
    <n v="24271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3 - CONSTRUCCIÓN  PLAZA MULTIUSO SEIBANA,  MUNICIPIO DE SANTA CRUZ, PROVINCIA EL SEIBO."/>
    <s v="20 - FONDOS CON DESTINO ESPECÍFICO"/>
    <s v="08 - EL SEIBO"/>
    <n v="16326"/>
    <n v="5267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6 - CONSTRUCCIÓN DE TERMINAL DE CRUCEROS EN EL PUERTO DEL MUNICIPIO SANTA CRUZ DE BARAHONA, PROVINCIA BARAHONA"/>
    <s v="20 - FONDOS CON DESTINO ESPECÍFICO"/>
    <s v="04 - BARAHONA"/>
    <n v="16373"/>
    <n v="4692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5 - RECONSTRUCCIÓN PLAZA DE VENDEDORES EN CAYO LEVANTADO, MUNICIPIO SAMANA, PROVINCIA SAMANA"/>
    <s v="20 - FONDOS CON DESTINO ESPECÍFICO"/>
    <s v="20 - SAMANA"/>
    <n v="16694"/>
    <n v="446320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8 - CONSTRUCCIÓN DE INFRAESTRUCTURAS RECREATIVAS EN FRENTE MARÍTIMO DE PLAYA LINDA, MUNICIPIO NIZAO, PROVINCIA PERAVIA."/>
    <s v="20 - FONDOS CON DESTINO ESPECÍFICO"/>
    <s v="17 - PERAVIA"/>
    <n v="16852"/>
    <n v="102942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9 - RECONSTRUCCIÓN PLAZA DE VENDEDORES PLAYA MINO, MUNICIPIO RIO SAN JUAN, PROVINCIA MARIA TRINIDAD SANCHEZ"/>
    <s v="20 - FONDOS CON DESTINO ESPECÍFICO"/>
    <s v="14 - MARIA TRINIDAD SANCHEZ"/>
    <n v="16845"/>
    <n v="142390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1 - CONSTRUCCIÓN PLAZA DE VENDEDORES PLAYA TECO, DISTRITO MUNICIPAL MAIMÓN, PROVINCIA PUERTO PLATA"/>
    <s v="20 - FONDOS CON DESTINO ESPECÍFICO"/>
    <s v="18 - PUERTO PLATA"/>
    <n v="16970"/>
    <n v="9260385"/>
    <n v="3468615.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2 - MEJORAMIENTO  ENTORNOS  BALNEARIOS CASCADA LAS TAÍNAS Y EL TABERNÁCULO, MUNICIPIO LOS CACAOS, PROVINCIA SAN CRISTOBAL."/>
    <s v="20 - FONDOS CON DESTINO ESPECÍFICO"/>
    <s v="21 - SAN CRISTOBAL"/>
    <n v="16971"/>
    <n v="600213"/>
    <n v="600213"/>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8 - RECONSTRUCCIÓN DE TRES PARQUES RECREATIVOS EN EL POLIGONO CENTRAL DEL MUNICIPIO DE BOCA CHICA, PROVINCIA SANTO DOMINGO&quot;."/>
    <s v="20 - FONDOS CON DESTINO ESPECÍFICO"/>
    <s v="32 - SANTO DOMINGO"/>
    <n v="17027"/>
    <n v="42241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9 - REMODELACIÓN DE LA PLAZA DE MUNICIPALIDAD DE MONTE PLATA, PROVINCIA DE MONTE PLATA"/>
    <s v="20 - FONDOS CON DESTINO ESPECÍFICO"/>
    <s v="29 - MONTE PLATA"/>
    <n v="17029"/>
    <n v="134361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6 - MEJORAMIENTO ENTORNO DEL BALNEARIO LAS MARIAS, MUNICIPIO DE NEYBA, PROVINCIA BAHORUCO."/>
    <s v="20 - FONDOS CON DESTINO ESPECÍFICO"/>
    <s v="03 - BAHORUCO"/>
    <n v="17146"/>
    <n v="0"/>
    <n v="1911600.2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4 - RECONSTRUCCIÓN DE PARQUE PLAZA DE LOS MARTIRES (LOS PALITOS), MUNICIPIO DE SALCEDO, PROVINCIA HERMANAS MIRABAL."/>
    <s v="20 - FONDOS CON DESTINO ESPECÍFICO"/>
    <s v="19 - HERMANAS MIRABAL"/>
    <n v="17127"/>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5 - CONSTRUCCIÓN DE PARADORES FOTOGRÁFICOS: LAS CIÉNEGAS, EL NUEVO CURRO, LAS CLAVELLINAS Y GUAYABAL, PROVINCIA AZUA."/>
    <s v="20 - FONDOS CON DESTINO ESPECÍFICO"/>
    <s v="02 - AZUA"/>
    <n v="17129"/>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0 - MEJORAMIENTO ENTORNO DE LA PLAYA EL FARO, MUNICIPIO SAN PEDRO, PROVINCIA SAN PEDRO DE MACORIS."/>
    <s v="20 - FONDOS CON DESTINO ESPECÍFICO"/>
    <s v="23 - SAN PEDRO DE MACORIS"/>
    <n v="17043"/>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8 - RESTAURACIÓN DEL PALACIO DE BORGELLA Y MUSEO DE LA CATEDRAL, CIUDAD COLONIAL, DISTRITO NACIONAL&quot;."/>
    <s v="20 - FONDOS CON DESTINO ESPECÍFICO"/>
    <s v="01 - DISTRITO NACIONAL"/>
    <n v="17165"/>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7 - CONSTRUCCIÓN DE LAS INFRAESTRUCTURAS DE SERVICIO DE LA PLAYA MONTE RIO, PROVINCIA DE AZUA"/>
    <s v="20 - FONDOS CON DESTINO ESPECÍFICO"/>
    <s v="02 - AZUA"/>
    <n v="17162"/>
    <n v="0"/>
    <n v="1257916.55"/>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9 - RECONSTRUCCIÓN DEL FRENTE MARÍTIMO DE ANDRÉS, MUNICIPIO BOCA CHICA, PROVINCIA SANTO DOMINGO"/>
    <s v="20 - FONDOS CON DESTINO ESPECÍFICO"/>
    <s v="32 - SANTO DOMINGO"/>
    <n v="17206"/>
    <n v="0"/>
    <n v="1078577.8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2 - RECONSTRUCCIÓN PLAZA DE VENDEDORES DE BOCA CHICA, MUNICIPIO BOCA CHICA."/>
    <s v="20 - FONDOS CON DESTINO ESPECÍFICO"/>
    <s v="32 - SANTO DOMINGO"/>
    <n v="17251"/>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0 - REMODELACIÓN DE OFICINA PARA LA PROMOCION TURISTICA (OPT) EN EL AEROPUERTO INTERNACIONAL LAS AMERICAS (AILA), DISTRITO MUNICIPAL LA CALETA, PROVINCIA SANTO DOMINGO."/>
    <s v="20 - FONDOS CON DESTINO ESPECÍFICO"/>
    <s v="32 - SANTO DOMINGO"/>
    <n v="17226"/>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4 - RESTAURACIÓN CASA AYBAR, CIUDAD COLONIAL, DISTRITO NACIONAL"/>
    <s v="20 - FONDOS CON DESTINO ESPECÍFICO"/>
    <s v="01 - DISTRITO NACIONAL"/>
    <n v="17322"/>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8 - CONSTRUCCIÓN INFRAESTRUCTURAS DE SERVICIOS TURÍSTICOS EN LA PLAYA LOS ALMENDROS, MUNICIPIO BANÍ, PROVINCIA PERAVIA"/>
    <s v="20 - FONDOS CON DESTINO ESPECÍFICO"/>
    <s v="17 - PERAVIA"/>
    <n v="17391"/>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3 - CONSTRUCCIÓN  PARQUE MUNICIPAL LAS LAGUNAS, MUNICIPIO PADRE LAS CASAS, PROVINCIA DE AZUA."/>
    <s v="20 - FONDOS CON DESTINO ESPECÍFICO"/>
    <s v="02 - AZUA"/>
    <n v="17436"/>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1 - CONSTRUCCIÓN DE PARQUE URBANO Y PARADOR FOTOGRÁFICO DISTRITO MUNICIPAL EL LIMÓN, MUNICIPIO SANTA BÁRBARA DE SAMANÁ, PROVINCIA SAMANÁ"/>
    <s v="20 - FONDOS CON DESTINO ESPECÍFICO"/>
    <s v="20 - SAMANA"/>
    <n v="17401"/>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7 - CONSTRUCCIÓN DE PARQUE EN EL DISTRITO MUNICIPAL LAS CLAVELLINAS, MUNICIPIO LOS RÍOS, PROVINCIA BAHORUCO."/>
    <s v="20 - FONDOS CON DESTINO ESPECÍFICO"/>
    <s v="03 - BAHORUCO"/>
    <n v="17390"/>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1550000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3 - EQUIPO E INSTRUMENTAL, CIENTÍFICO Y LABORATORIO"/>
    <s v="N"/>
    <s v="00 - N/A"/>
    <s v="20 - FONDOS CON DESTINO ESPECÍFICO"/>
    <s v="99 - MULTIPROVINCIAL"/>
    <s v="(en blanco)"/>
    <n v="520000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105800000"/>
    <n v="5080415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5 - MAQUINARIA, OTROS EQUIPOS Y HERRAMIENTAS"/>
    <s v="N"/>
    <s v="00 - N/A"/>
    <s v="20 - FONDOS CON DESTINO ESPECÍFICO"/>
    <s v="99 - MULTIPROVINCIAL"/>
    <s v="(en blanco)"/>
    <n v="21300000"/>
    <n v="5231179.9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6 - EQUIPOS DE DEFENSA Y SEGURIDAD"/>
    <s v="N"/>
    <s v="00 - N/A"/>
    <s v="20 - FONDOS CON DESTINO ESPECÍFICO"/>
    <s v="99 - MULTIPROVINCIAL"/>
    <s v="(en blanco)"/>
    <n v="170000000"/>
    <n v="1805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8 - BIENES INTANGIBLES"/>
    <s v="N"/>
    <s v="00 - N/A"/>
    <s v="20 - FONDOS CON DESTINO ESPECÍFICO"/>
    <s v="99 - MULTIPROVINCIAL"/>
    <s v="(en blanco)"/>
    <n v="20200000"/>
    <n v="4472178.8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15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N"/>
    <s v="00 - N/A"/>
    <s v="20 - FONDOS CON DESTINO ESPECÍFICO"/>
    <s v="99 - MULTIPROVINCIAL"/>
    <s v="(en blanco)"/>
    <n v="322198429"/>
    <n v="5637545.859999999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5 - RECONSTRUCCIÓN DE PLAZA DE VENDEDORES EN EL PUEBLO LOS PESCADORES, MUNICIPIO LAS TERRENAS, PROVINCIA SAMANA"/>
    <s v="20 - FONDOS CON DESTINO ESPECÍFICO"/>
    <s v="20 - SAMANA"/>
    <n v="15131"/>
    <n v="1985732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3 - CONSTRUCCIÓN PLAZA DE VENDEDORES PLAYA PALENQUE, MUNICIPIO SABANA GRANDE DE PALENQUE, PROVINCIA SAN CRISTOBAL."/>
    <s v="20 - FONDOS CON DESTINO ESPECÍFICO"/>
    <s v="21 - SAN CRISTOBAL"/>
    <n v="15452"/>
    <n v="4287449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28 - CONSTRUCCIÓN DE ESTACIONAMIENTO VEHICULAR PARA VISITANTES DE PLAYA BAYAHIBE, PROVINCIA LA ALTAGRACIA"/>
    <s v="20 - FONDOS CON DESTINO ESPECÍFICO"/>
    <s v="11 - LA ALTAGRACIA"/>
    <n v="16070"/>
    <n v="10977689"/>
    <n v="3695996.16"/>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1 - RECONSTRUCCIÓN PASARELA PEATONAL EN LA ZONA COSTERA DEL MUNICIPIO LAS TERRENAS, PROVINCIA SAMANA"/>
    <s v="20 - FONDOS CON DESTINO ESPECÍFICO"/>
    <s v="20 - SAMANA"/>
    <n v="16076"/>
    <n v="79954"/>
    <n v="7995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3 - RECONSTRUCCIÓN DEL PARQUE NACIONAL SUBMARINO LA CALETA Y SU ENTORNO, DISTRITO MUNICIPAL LA CALETA, PROVINCIA SANTO DOMINGO"/>
    <s v="20 - FONDOS CON DESTINO ESPECÍFICO"/>
    <s v="32 - SANTO DOMINGO"/>
    <n v="16114"/>
    <n v="305904"/>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3 - CONSTRUCCIÓN  PLAZA MULTIUSO SEIBANA,  MUNICIPIO DE SANTA CRUZ, PROVINCIA EL SEIBO."/>
    <s v="20 - FONDOS CON DESTINO ESPECÍFICO"/>
    <s v="08 - EL SEIBO"/>
    <n v="16326"/>
    <n v="358"/>
    <n v="35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6 - CONSTRUCCIÓN DE TERMINAL DE CRUCEROS EN EL PUERTO DEL MUNICIPIO SANTA CRUZ DE BARAHONA, PROVINCIA BARAHONA"/>
    <s v="20 - FONDOS CON DESTINO ESPECÍFICO"/>
    <s v="04 - BARAHONA"/>
    <n v="16373"/>
    <n v="25682649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9 - RECONSTRUCCIÓN DEL PARQUE CENTRAL JUAN PABLO DUARTE Y SU ENTORNO, MUNICIPIO SANTA BÁRBARA DE SAMANÁ, PROVINCIA SAMANÁ"/>
    <s v="20 - FONDOS CON DESTINO ESPECÍFICO"/>
    <s v="20 - SAMANA"/>
    <n v="16410"/>
    <n v="1192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0 - RECONSTRUCCIÓN DE LA PLAZA MARCELINO MARTE (CANITO) Y SU ENTORNO, MUNICIPIO GUAYACANES, PROVINCIA SAN PEDRO DE MACORÍS."/>
    <s v="20 - FONDOS CON DESTINO ESPECÍFICO"/>
    <s v="23 - SAN PEDRO DE MACORIS"/>
    <n v="16415"/>
    <n v="517"/>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5 - RECONSTRUCCIÓN PLAZA DE VENDEDORES EN CAYO LEVANTADO, MUNICIPIO SAMANA, PROVINCIA SAMANA"/>
    <s v="20 - FONDOS CON DESTINO ESPECÍFICO"/>
    <s v="20 - SAMANA"/>
    <n v="16694"/>
    <n v="78621264"/>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7 - RESTAURACIÓN EDIFICIO DE LA DIRECCIÓN NACIONAL DE PATRIMONIO MONUMENTAL (DNPM), CIUDAD COLONIAL, DISTRITO NACIONAL"/>
    <s v="20 - FONDOS CON DESTINO ESPECÍFICO"/>
    <s v="01 - DISTRITO NACIONAL"/>
    <n v="16841"/>
    <n v="5624819"/>
    <n v="2386021.0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8 - CONSTRUCCIÓN DE INFRAESTRUCTURAS RECREATIVAS EN FRENTE MARÍTIMO DE PLAYA LINDA, MUNICIPIO NIZAO, PROVINCIA PERAVIA."/>
    <s v="20 - FONDOS CON DESTINO ESPECÍFICO"/>
    <s v="17 - PERAVIA"/>
    <n v="16852"/>
    <n v="10480567"/>
    <n v="6087857.7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9 - RECONSTRUCCIÓN PLAZA DE VENDEDORES PLAYA MINO, MUNICIPIO RIO SAN JUAN, PROVINCIA MARIA TRINIDAD SANCHEZ"/>
    <s v="20 - FONDOS CON DESTINO ESPECÍFICO"/>
    <s v="14 - MARIA TRINIDAD SANCHEZ"/>
    <n v="16845"/>
    <n v="9829440"/>
    <n v="8724148.280000001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1 - CONSTRUCCIÓN PLAZA DE VENDEDORES PLAYA TECO, DISTRITO MUNICIPAL MAIMÓN, PROVINCIA PUERTO PLATA"/>
    <s v="20 - FONDOS CON DESTINO ESPECÍFICO"/>
    <s v="18 - PUERTO PLATA"/>
    <n v="16970"/>
    <n v="37981975"/>
    <n v="14226717.0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2 - MEJORAMIENTO  ENTORNOS  BALNEARIOS CASCADA LAS TAÍNAS Y EL TABERNÁCULO, MUNICIPIO LOS CACAOS, PROVINCIA SAN CRISTOBAL."/>
    <s v="20 - FONDOS CON DESTINO ESPECÍFICO"/>
    <s v="21 - SAN CRISTOBAL"/>
    <n v="16971"/>
    <n v="4470731"/>
    <n v="447073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6 - MEJORAMIENTO ENTORNO DEL BALNEARIO LAS MARIAS, MUNICIPIO DE NEYBA, PROVINCIA BAHORUCO."/>
    <s v="20 - FONDOS CON DESTINO ESPECÍFICO"/>
    <s v="03 - BAHORUCO"/>
    <n v="17146"/>
    <n v="0"/>
    <n v="3872359.65"/>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4 - CONSTRUCCIÓN  PARQUE URBANO EN EL MUNICIPIO  BAJOS DE HAINA, PROVINCIA SAN CRISTOBAL"/>
    <s v="20 - FONDOS CON DESTINO ESPECÍFICO"/>
    <s v="21 - SAN CRISTOBAL"/>
    <n v="16327"/>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5 - CONSTRUCCIÓN DE PARADORES FOTOGRÁFICOS: LAS CIÉNEGAS, EL NUEVO CURRO, LAS CLAVELLINAS Y GUAYABAL, PROVINCIA AZUA."/>
    <s v="20 - FONDOS CON DESTINO ESPECÍFICO"/>
    <s v="02 - AZUA"/>
    <n v="17129"/>
    <n v="0"/>
    <n v="6620766.160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0 - MEJORAMIENTO ENTORNO DE LA PLAYA EL FARO, MUNICIPIO SAN PEDRO, PROVINCIA SAN PEDRO DE MACORIS."/>
    <s v="20 - FONDOS CON DESTINO ESPECÍFICO"/>
    <s v="23 - SAN PEDRO DE MACORIS"/>
    <n v="17043"/>
    <n v="0"/>
    <n v="30326312.28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8 - RESTAURACIÓN DEL PALACIO DE BORGELLA Y MUSEO DE LA CATEDRAL, CIUDAD COLONIAL, DISTRITO NACIONAL&quot;."/>
    <s v="20 - FONDOS CON DESTINO ESPECÍFICO"/>
    <s v="01 - DISTRITO NACIONAL"/>
    <n v="17165"/>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7 - CONSTRUCCIÓN DE LAS INFRAESTRUCTURAS DE SERVICIO DE LA PLAYA MONTE RIO, PROVINCIA DE AZUA"/>
    <s v="20 - FONDOS CON DESTINO ESPECÍFICO"/>
    <s v="02 - AZUA"/>
    <n v="17162"/>
    <n v="0"/>
    <n v="9951771.740000000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9 - RECONSTRUCCIÓN DEL FRENTE MARÍTIMO DE ANDRÉS, MUNICIPIO BOCA CHICA, PROVINCIA SANTO DOMINGO"/>
    <s v="20 - FONDOS CON DESTINO ESPECÍFICO"/>
    <s v="32 - SANTO DOMINGO"/>
    <n v="17206"/>
    <n v="0"/>
    <n v="4275499.59"/>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2 - RECONSTRUCCIÓN PLAZA DE VENDEDORES DE BOCA CHICA, MUNICIPIO BOCA CHICA."/>
    <s v="20 - FONDOS CON DESTINO ESPECÍFICO"/>
    <s v="32 - SANTO DOMINGO"/>
    <n v="17251"/>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1 - RECONSTRUCCIÓN DE PASARELAS DE ACCESO PEATONAL A PLAYA MACAO, DISTRITO MUNICIPAL VERÓN, PROVINCIA LA ALTAGRACIA."/>
    <s v="20 - FONDOS CON DESTINO ESPECÍFICO"/>
    <s v="11 - LA ALTAGRACIA"/>
    <n v="17246"/>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0 - REMODELACIÓN DE OFICINA PARA LA PROMOCION TURISTICA (OPT) EN EL AEROPUERTO INTERNACIONAL LAS AMERICAS (AILA), DISTRITO MUNICIPAL LA CALETA, PROVINCIA SANTO DOMINGO."/>
    <s v="20 - FONDOS CON DESTINO ESPECÍFICO"/>
    <s v="32 - SANTO DOMINGO"/>
    <n v="17226"/>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4 - RESTAURACIÓN CASA AYBAR, CIUDAD COLONIAL, DISTRITO NACIONAL"/>
    <s v="20 - FONDOS CON DESTINO ESPECÍFICO"/>
    <s v="01 - DISTRITO NACIONAL"/>
    <n v="17322"/>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8 - CONSTRUCCIÓN INFRAESTRUCTURAS DE SERVICIOS TURÍSTICOS EN LA PLAYA LOS ALMENDROS, MUNICIPIO BANÍ, PROVINCIA PERAVIA"/>
    <s v="20 - FONDOS CON DESTINO ESPECÍFICO"/>
    <s v="17 - PERAVIA"/>
    <n v="17391"/>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3 - CONSTRUCCIÓN  PARQUE MUNICIPAL LAS LAGUNAS, MUNICIPIO PADRE LAS CASAS, PROVINCIA DE AZUA."/>
    <s v="20 - FONDOS CON DESTINO ESPECÍFICO"/>
    <s v="02 - AZUA"/>
    <n v="17436"/>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7 - CONSTRUCCIÓN DE PARQUE EN EL DISTRITO MUNICIPAL LAS CLAVELLINAS, MUNICIPIO LOS RÍOS, PROVINCIA BAHORUCO."/>
    <s v="20 - FONDOS CON DESTINO ESPECÍFICO"/>
    <s v="03 - BAHORUCO"/>
    <n v="17390"/>
    <n v="0"/>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6 - BIENES MUEBLES, INMUEBLES E INTANGIBLES"/>
    <s v="2.6.1 - MOBILIARIO Y EQUIPO"/>
    <s v="S"/>
    <s v="35 - HABILITACIÓN ESTACION DEPURADORA AGUAS RESIDUALES JUAN DOLIO, MUNICIPIO GUAYACANES, PROVINCIA DE SAN PEDRO DE MACORIS"/>
    <s v="20 - FONDOS CON DESTINO ESPECÍFICO"/>
    <s v="23 - SAN PEDRO DE MACORIS"/>
    <n v="16115"/>
    <n v="454834"/>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1 - OBRAS EN EDIFICACIONES"/>
    <s v="S"/>
    <s v="35 - HABILITACIÓN ESTACION DEPURADORA AGUAS RESIDUALES JUAN DOLIO, MUNICIPIO GUAYACANES, PROVINCIA DE SAN PEDRO DE MACORIS"/>
    <s v="20 - FONDOS CON DESTINO ESPECÍFICO"/>
    <s v="23 - SAN PEDRO DE MACORIS"/>
    <n v="16115"/>
    <n v="192706"/>
    <n v="0"/>
  </r>
  <r>
    <s v="2026"/>
    <x v="0"/>
    <x v="0"/>
    <x v="1"/>
    <x v="7"/>
    <s v="2 - Poder Ejecutivo"/>
    <s v="0213 - MINISTERIO DE TURISMO"/>
    <s v="0002 - COMITE EJECUTOR DE INFRAESTRUCTA EN ZONAS TURISTICAS (CEIZTUR)"/>
    <s v="4 - SERVICIOS SOCIALES"/>
    <s v="4.1 - Vivienda y servicios comunitarios"/>
    <s v="4.1.02 - Desarrollo comunitario"/>
    <s v="2.6 - BIENES MUEBLES, INMUEBLES E INTANGIBLES"/>
    <s v="2.6.1 - MOBILIARIO Y EQUIPO"/>
    <s v="S"/>
    <s v="08 - RECONSTRUCCIÓN DEL FRENTE COSTERO DE LA PLAYA SOSUA, MUNICIPIO SOSUA, PROVINCIA PUERTO PLATA"/>
    <s v="20 - FONDOS CON DESTINO ESPECÍFICO"/>
    <s v="18 - PUERTO PLATA"/>
    <n v="15345"/>
    <n v="56793919"/>
    <n v="18724602.870000005"/>
  </r>
  <r>
    <s v="2026"/>
    <x v="0"/>
    <x v="0"/>
    <x v="1"/>
    <x v="7"/>
    <s v="2 - Poder Ejecutivo"/>
    <s v="0213 - MINISTERIO DE TURISMO"/>
    <s v="0002 - COMITE EJECUTOR DE INFRAESTRUCTA EN ZONAS TURISTICAS (CEIZTUR)"/>
    <s v="4 - SERVICIOS SOCIALES"/>
    <s v="4.1 - Vivienda y servicios comunitarios"/>
    <s v="4.1.02 - Desarrollo comunitario"/>
    <s v="2.7 - OBRAS"/>
    <s v="2.7.1 - OBRAS EN EDIFICACIONES"/>
    <s v="S"/>
    <s v="08 - RECONSTRUCCIÓN DEL FRENTE COSTERO DE LA PLAYA SOSUA, MUNICIPIO SOSUA, PROVINCIA PUERTO PLATA"/>
    <s v="20 - FONDOS CON DESTINO ESPECÍFICO"/>
    <s v="18 - PUERTO PLATA"/>
    <n v="15345"/>
    <n v="63820038"/>
    <n v="39428704.479999997"/>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63 - RECONSTRUCCIÓN DEL FRENTE MARITIMO EN EL MUNICIPIO DE PEDERNALES, PROVINCIA PEDERNALES."/>
    <s v="20 - FONDOS CON DESTINO ESPECÍFICO"/>
    <s v="16 - PEDERNALES"/>
    <n v="16588"/>
    <n v="1386913"/>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74 - RECONSTRUCCIÓN DEL PARQUE ANACAONA, MUNICIPIO DE CONSTANZA, PROVINCIA LA VEGA"/>
    <s v="20 - FONDOS CON DESTINO ESPECÍFICO"/>
    <s v="13 - LA VEGA"/>
    <n v="16990"/>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96 - CONSTRUCCIÓN PARQUE MUNICIPAL LA SIEMBRA, MUNICIPIO PADRE LAS CASAS, PROVINCIA DE AZUA."/>
    <s v="20 - FONDOS CON DESTINO ESPECÍFICO"/>
    <s v="02 - AZUA"/>
    <n v="17348"/>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04 - REMODELACIÓN  MALECON   MUNICIPIO  SANTO DOMINGO ESTE, PROVINCIA SANTO DOMINGO"/>
    <s v="20 - FONDOS CON DESTINO ESPECÍFICO"/>
    <s v="32 - SANTO DOMINGO"/>
    <n v="15092"/>
    <n v="6319274"/>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39 - RECONSTRUCCIÓN MALECON PLAYA GRINGO,MUNICIPIO HAINA, PROVINCIA SAN CRISTOBAL"/>
    <s v="20 - FONDOS CON DESTINO ESPECÍFICO"/>
    <s v="21 - SAN CRISTOBAL"/>
    <n v="16135"/>
    <n v="1301641"/>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63 - RECONSTRUCCIÓN DEL FRENTE MARITIMO EN EL MUNICIPIO DE PEDERNALES, PROVINCIA PEDERNALES."/>
    <s v="20 - FONDOS CON DESTINO ESPECÍFICO"/>
    <s v="16 - PEDERNALES"/>
    <n v="16588"/>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74 - RECONSTRUCCIÓN DEL PARQUE ANACAONA, MUNICIPIO DE CONSTANZA, PROVINCIA LA VEGA"/>
    <s v="20 - FONDOS CON DESTINO ESPECÍFICO"/>
    <s v="13 - LA VEGA"/>
    <n v="16990"/>
    <n v="0"/>
    <n v="8760694.9000000004"/>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96 - CONSTRUCCIÓN PARQUE MUNICIPAL LA SIEMBRA, MUNICIPIO PADRE LAS CASAS, PROVINCIA DE AZUA."/>
    <s v="20 - FONDOS CON DESTINO ESPECÍFICO"/>
    <s v="02 - AZUA"/>
    <n v="17348"/>
    <n v="0"/>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77 - REMODELACIÓN  PARROQUIA SAN RAFAEL ARCANGEL, MUNICIPIO  BOCA CHICA, PROVINCIA SANTO DOMINGO."/>
    <s v="20 - FONDOS CON DESTINO ESPECÍFICO"/>
    <s v="32 - SANTO DOMINGO"/>
    <n v="17026"/>
    <n v="14664674"/>
    <n v="6897593.9400000004"/>
  </r>
  <r>
    <s v="2026"/>
    <x v="0"/>
    <x v="0"/>
    <x v="1"/>
    <x v="7"/>
    <s v="2 - Poder Ejecutivo"/>
    <s v="0213 - MINISTERIO DE TURISMO"/>
    <s v="0002 - COMITE EJECUTOR DE INFRAESTRUCTA EN ZONAS TURISTICAS (CEIZTUR)"/>
    <s v="4 - SERVICIOS SOCIALES"/>
    <s v="4.4 - Educación"/>
    <s v="4.4.06 - Educación técnica"/>
    <s v="2.6 - BIENES MUEBLES, INMUEBLES E INTANGIBLES"/>
    <s v="2.6.1 - MOBILIARIO Y EQUIPO"/>
    <s v="S"/>
    <s v="73 - REMODELACIÓN INSTITUTO DE FORMACIÓN TURÍSTICA DEL CARIBE (IFTC), MUNICIPIO SAN CRISTÓBAL, PROVINCIA SAN CRISTÓBAL."/>
    <s v="20 - FONDOS CON DESTINO ESPECÍFICO"/>
    <s v="21 - SAN CRISTOBAL"/>
    <n v="16989"/>
    <n v="4695110"/>
    <n v="0"/>
  </r>
  <r>
    <s v="2026"/>
    <x v="0"/>
    <x v="0"/>
    <x v="1"/>
    <x v="7"/>
    <s v="2 - Poder Ejecutivo"/>
    <s v="0213 - MINISTERIO DE TURISMO"/>
    <s v="0002 - COMITE EJECUTOR DE INFRAESTRUCTA EN ZONAS TURISTICAS (CEIZTUR)"/>
    <s v="4 - SERVICIOS SOCIALES"/>
    <s v="4.4 - Educación"/>
    <s v="4.4.06 - Educación técnica"/>
    <s v="2.7 - OBRAS"/>
    <s v="2.7.1 - OBRAS EN EDIFICACIONES"/>
    <s v="S"/>
    <s v="73 - REMODELACIÓN INSTITUTO DE FORMACIÓN TURÍSTICA DEL CARIBE (IFTC), MUNICIPIO SAN CRISTÓBAL, PROVINCIA SAN CRISTÓBAL."/>
    <s v="20 - FONDOS CON DESTINO ESPECÍFICO"/>
    <s v="21 - SAN CRISTOBAL"/>
    <n v="16989"/>
    <n v="9754399"/>
    <n v="5445479.5499999998"/>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2946772"/>
    <n v="21808505.039999999"/>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3 - EQUIPO E INSTRUMENTAL, CIENTÍFICO Y LABORATORIO"/>
    <s v="N"/>
    <s v="00 - N/A"/>
    <s v="20 - FONDOS CON DESTINO ESPECÍFICO"/>
    <s v="99 - MULTIPROVINCIAL"/>
    <s v="(en blanco)"/>
    <n v="20000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4 - VEHÍCULOS Y EQUIPO DE TRANSPORTE, TRACCIÓN Y ELEVACIÓN"/>
    <s v="N"/>
    <s v="00 - N/A"/>
    <s v="20 - FONDOS CON DESTINO ESPECÍFICO"/>
    <s v="99 - MULTIPROVINCIAL"/>
    <s v="(en blanco)"/>
    <n v="95000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29085000"/>
    <n v="13754445.789999999"/>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1 - MOBILIARIO Y EQUIPO"/>
    <s v="N"/>
    <s v="00 - N/A"/>
    <s v="10 - FONDO GENERAL"/>
    <s v="99 - MULTIPROVINCIAL"/>
    <s v="(en blanco)"/>
    <n v="1600000"/>
    <n v="460715.13"/>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2 - MOBILIARIO Y EQUIPO DE AUDIO, AUDIOVISUAL, RECREATIVO Y EDUCACIONAL"/>
    <s v="N"/>
    <s v="00 - N/A"/>
    <s v="10 - FONDO GENERAL"/>
    <s v="99 - MULTIPROVINCIAL"/>
    <s v="(en blanco)"/>
    <n v="300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3 - EQUIPO E INSTRUMENTAL, CIENTÍFICO Y LABORATORIO"/>
    <s v="N"/>
    <s v="00 - N/A"/>
    <s v="10 - FONDO GENERAL"/>
    <s v="99 - MULTIPROVINCIAL"/>
    <s v="(en blanco)"/>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4 - VEHÍCULOS Y EQUIPO DE TRANSPORTE, TRACCIÓN Y ELEVACIÓN"/>
    <s v="N"/>
    <s v="00 - N/A"/>
    <s v="10 - FONDO GENERAL"/>
    <s v="99 - MULTIPROVINCIAL"/>
    <s v="(en blanco)"/>
    <n v="3166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5 - MAQUINARIA, OTROS EQUIPOS Y HERRAMIENTAS"/>
    <s v="N"/>
    <s v="00 - N/A"/>
    <s v="10 - FONDO GENERAL"/>
    <s v="99 - MULTIPROVINCIAL"/>
    <s v="(en blanco)"/>
    <n v="350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8 - BIENES INTANGIBLES"/>
    <s v="N"/>
    <s v="00 - N/A"/>
    <s v="10 - FONDO GENERAL"/>
    <s v="99 - MULTIPROVINCIAL"/>
    <s v="(en blanco)"/>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7 - OBRAS"/>
    <s v="2.7.1 - OBRAS EN EDIFICACIONES"/>
    <s v="N"/>
    <s v="00 - N/A"/>
    <s v="10 - FONDO GENERAL"/>
    <s v="99 - MULTIPROVINCIAL"/>
    <s v="(en blanco)"/>
    <n v="50700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1 - MOBILIARIO Y EQUIPO"/>
    <s v="N"/>
    <s v="00 - N/A"/>
    <s v="70 - DONACION EXTERNA"/>
    <s v="99 - MULTIPROVINCIAL"/>
    <s v="(en blanco)"/>
    <n v="10532201"/>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70 - DONACION EXTERNA"/>
    <s v="99 - MULTIPROVINCIAL"/>
    <s v="(en blanco)"/>
    <n v="0"/>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1 - MOBILIARIO Y EQUIPO"/>
    <s v="N"/>
    <s v="00 - N/A"/>
    <s v="10 - FONDO GENERAL"/>
    <s v="99 - MULTIPROVINCIAL"/>
    <s v="(en blanco)"/>
    <n v="2552035"/>
    <n v="50268"/>
  </r>
  <r>
    <s v="2026"/>
    <x v="0"/>
    <x v="0"/>
    <x v="1"/>
    <x v="7"/>
    <s v="2 - Poder Ejecutivo"/>
    <s v="0215 - MINISTERIO DE LA MUJER"/>
    <s v="0001 - MINISTERIO DE LA MUJER"/>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200000"/>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5 - MAQUINARIA, OTROS EQUIPOS Y HERRAMIENTAS"/>
    <s v="N"/>
    <s v="00 - N/A"/>
    <s v="10 - FONDO GENERAL"/>
    <s v="99 - MULTIPROVINCIAL"/>
    <s v="(en blanco)"/>
    <n v="0"/>
    <n v="8496"/>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1 - MOBILIARIO Y EQUIPO"/>
    <s v="N"/>
    <s v="00 - N/A"/>
    <s v="10 - FONDO GENERAL"/>
    <s v="99 - MULTIPROVINCIAL"/>
    <s v="(en blanco)"/>
    <n v="200000"/>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2 - MOBILIARIO Y EQUIPO DE AUDIO, AUDIOVISUAL, RECREATIVO Y EDUCACIONAL"/>
    <s v="N"/>
    <s v="00 - N/A"/>
    <s v="10 - FONDO GENERAL"/>
    <s v="99 - MULTIPROVINCIAL"/>
    <s v="(en blanco)"/>
    <n v="0"/>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5 - MAQUINARIA, OTROS EQUIPOS Y HERRAMIENTAS"/>
    <s v="N"/>
    <s v="00 - N/A"/>
    <s v="10 - FONDO GENERAL"/>
    <s v="99 - MULTIPROVINCIAL"/>
    <s v="(en blanco)"/>
    <n v="600000"/>
    <n v="0"/>
  </r>
  <r>
    <s v="2026"/>
    <x v="0"/>
    <x v="0"/>
    <x v="1"/>
    <x v="7"/>
    <s v="2 - Poder Ejecutivo"/>
    <s v="0215 - MINISTERIO DE LA MUJER"/>
    <s v="0001 - MINISTERIO DE LA MUJER"/>
    <s v="4 - SERVICIOS SOCIALES"/>
    <s v="4.6 - Equidad de género"/>
    <s v="4.6.04 - Acciones de prevención, atención y protección de violencia de género"/>
    <s v="2.7 - OBRAS"/>
    <s v="2.7.1 - OBRAS EN EDIFICACIONES"/>
    <s v="N"/>
    <s v="00 - N/A"/>
    <s v="10 - FONDO GENERAL"/>
    <s v="99 - MULTIPROVINCIAL"/>
    <s v="(en blanco)"/>
    <n v="15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1 - MOBILIARIO Y EQUIPO"/>
    <s v="N"/>
    <s v="00 - N/A"/>
    <s v="10 - FONDO GENERAL"/>
    <s v="99 - MULTIPROVINCIAL"/>
    <s v="(en blanco)"/>
    <n v="3900000"/>
    <n v="257198.33"/>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4200000"/>
    <n v="8475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3 - EQUIPO E INSTRUMENTAL, CIENTÍFICO Y LABORATORIO"/>
    <s v="N"/>
    <s v="00 - N/A"/>
    <s v="10 - FONDO GENERAL"/>
    <s v="99 - MULTIPROVINCIAL"/>
    <s v="(en blanco)"/>
    <n v="1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342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7200000"/>
    <n v="50999.95"/>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00"/>
    <n v="109000.14"/>
  </r>
  <r>
    <s v="2026"/>
    <x v="0"/>
    <x v="0"/>
    <x v="1"/>
    <x v="7"/>
    <s v="2 - Poder Ejecutivo"/>
    <s v="0216 - MINISTERIO DE CULTURA"/>
    <s v="0001 - MINISTERIO DE CULTURA"/>
    <s v="4 - SERVICIOS SOCIALES"/>
    <s v="4.3 - Actividades deportivas, recreativas, culturales y religiosas"/>
    <s v="4.3.03 - Servicios culturales"/>
    <s v="2.7 - OBRAS"/>
    <s v="2.7.1 - OBRAS EN EDIFICACIONES"/>
    <s v="N"/>
    <s v="00 - N/A"/>
    <s v="10 - FONDO GENERAL"/>
    <s v="99 - MULTIPROVINCIAL"/>
    <s v="(en blanco)"/>
    <n v="5000000"/>
    <n v="1678123.78"/>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1 - MOBILIARIO Y EQUIPO"/>
    <s v="N"/>
    <s v="00 - N/A"/>
    <s v="10 - FONDO GENERAL"/>
    <s v="99 - MULTIPROVINCIAL"/>
    <s v="(en blanco)"/>
    <n v="0"/>
    <n v="0"/>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53922.46"/>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1 - MOBILIARIO Y EQUIPO"/>
    <s v="N"/>
    <s v="00 - N/A"/>
    <s v="10 - FONDO GENERAL"/>
    <s v="99 - MULTIPROVINCIAL"/>
    <s v="(en blanco)"/>
    <n v="20250000"/>
    <n v="1779861.26"/>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2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7000"/>
    <n v="77205.98"/>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8 - BIENES INTANGIBLES"/>
    <s v="N"/>
    <s v="00 - N/A"/>
    <s v="10 - FONDO GENERAL"/>
    <s v="99 - MULTIPROVINCIAL"/>
    <s v="(en blanco)"/>
    <n v="11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10 - FONDO GENERAL"/>
    <s v="99 - MULTIPROVINCIAL"/>
    <s v="(en blanco)"/>
    <n v="0"/>
    <n v="54327.199999999997"/>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2500000"/>
    <n v="115404"/>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0"/>
    <n v="14466.8"/>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4 - VEHÍCULOS Y EQUIPO DE TRANSPORTE, TRACCIÓN Y ELEVACIÓN"/>
    <s v="N"/>
    <s v="00 - N/A"/>
    <s v="20 - FONDOS CON DESTINO ESPECÍFICO"/>
    <s v="99 - MULTIPROVINCIAL"/>
    <s v="(en blanco)"/>
    <n v="2500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0"/>
    <n v="187615.2"/>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20 - FONDOS CON DESTINO ESPECÍFICO"/>
    <s v="99 - MULTIPROVINCIAL"/>
    <s v="(en blanco)"/>
    <n v="0"/>
    <n v="224782.90000000002"/>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8 - BIENES INTANGIBLES"/>
    <s v="N"/>
    <s v="00 - N/A"/>
    <s v="10 - FONDO GENERAL"/>
    <s v="99 - MULTIPROVINCIAL"/>
    <s v="(en blanco)"/>
    <n v="0"/>
    <n v="0"/>
  </r>
  <r>
    <s v="2026"/>
    <x v="0"/>
    <x v="0"/>
    <x v="1"/>
    <x v="7"/>
    <s v="2 - Poder Ejecutivo"/>
    <s v="0216 - MINISTERIO DE CULTURA"/>
    <s v="0005 - DIRECCIÓN GENERAL DE BELLAS ARTES"/>
    <s v="4 - SERVICIOS SOCIALES"/>
    <s v="4.3 - Actividades deportivas, recreativas, culturales y religiosas"/>
    <s v="4.3.03 - Servicios culturales"/>
    <s v="2.7 - OBRAS"/>
    <s v="2.7.1 - OBRAS EN EDIFICACIONES"/>
    <s v="N"/>
    <s v="00 - N/A"/>
    <s v="10 - FONDO GENERAL"/>
    <s v="99 - MULTIPROVINCIAL"/>
    <s v="(en blanco)"/>
    <n v="0"/>
    <n v="1890000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10 - FONDO GENERAL"/>
    <s v="99 - MULTIPROVINCIAL"/>
    <s v="(en blanco)"/>
    <n v="2500000"/>
    <n v="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3000068"/>
    <n v="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2641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8 - BIENES INTANGIBLES"/>
    <s v="N"/>
    <s v="00 - N/A"/>
    <s v="20 - FONDOS CON DESTINO ESPECÍFICO"/>
    <s v="99 - MULTIPROVINCIAL"/>
    <s v="(en blanco)"/>
    <n v="0"/>
    <n v="1947000"/>
  </r>
  <r>
    <s v="2026"/>
    <x v="0"/>
    <x v="0"/>
    <x v="1"/>
    <x v="7"/>
    <s v="2 - Poder Ejecutivo"/>
    <s v="0217 - MINISTERIO DE LA JUVENTUD"/>
    <s v="0001 - MINISTERIO DE LA JUVENTUD"/>
    <s v="4 - SERVICIOS SOCIALES"/>
    <s v="4.5 - Protección social"/>
    <s v="4.5.09 - Juventud"/>
    <s v="2.6 - BIENES MUEBLES, INMUEBLES E INTANGIBLES"/>
    <s v="2.6.1 - MOBILIARIO Y EQUIPO"/>
    <s v="N"/>
    <s v="00 - N/A"/>
    <s v="10 - FONDO GENERAL"/>
    <s v="99 - MULTIPROVINCIAL"/>
    <s v="(en blanco)"/>
    <n v="6230976"/>
    <n v="2600900.34"/>
  </r>
  <r>
    <s v="2026"/>
    <x v="0"/>
    <x v="0"/>
    <x v="1"/>
    <x v="7"/>
    <s v="2 - Poder Ejecutivo"/>
    <s v="0217 - MINISTERIO DE LA JUVENTUD"/>
    <s v="0001 - MINISTERIO DE LA JUVENTUD"/>
    <s v="4 - SERVICIOS SOCIALES"/>
    <s v="4.5 - Protección social"/>
    <s v="4.5.09 - Juventud"/>
    <s v="2.6 - BIENES MUEBLES, INMUEBLES E INTANGIBLES"/>
    <s v="2.6.2 - MOBILIARIO Y EQUIPO DE AUDIO, AUDIOVISUAL, RECREATIVO Y EDUCACIONAL"/>
    <s v="N"/>
    <s v="00 - N/A"/>
    <s v="10 - FONDO GENERAL"/>
    <s v="99 - MULTIPROVINCIAL"/>
    <s v="(en blanco)"/>
    <n v="3500000"/>
    <n v="9200501.7799999993"/>
  </r>
  <r>
    <s v="2026"/>
    <x v="0"/>
    <x v="0"/>
    <x v="1"/>
    <x v="7"/>
    <s v="2 - Poder Ejecutivo"/>
    <s v="0217 - MINISTERIO DE LA JUVENTUD"/>
    <s v="0001 - MINISTERIO DE LA JUVENTUD"/>
    <s v="4 - SERVICIOS SOCIALES"/>
    <s v="4.5 - Protección social"/>
    <s v="4.5.09 - Juventud"/>
    <s v="2.6 - BIENES MUEBLES, INMUEBLES E INTANGIBLES"/>
    <s v="2.6.4 - VEHÍCULOS Y EQUIPO DE TRANSPORTE, TRACCIÓN Y ELEVACIÓN"/>
    <s v="N"/>
    <s v="00 - N/A"/>
    <s v="10 - FONDO GENERAL"/>
    <s v="99 - MULTIPROVINCIAL"/>
    <s v="(en blanco)"/>
    <n v="2400000"/>
    <n v="0"/>
  </r>
  <r>
    <s v="2026"/>
    <x v="0"/>
    <x v="0"/>
    <x v="1"/>
    <x v="7"/>
    <s v="2 - Poder Ejecutivo"/>
    <s v="0217 - MINISTERIO DE LA JUVENTUD"/>
    <s v="0001 - MINISTERIO DE LA JUVENTUD"/>
    <s v="4 - SERVICIOS SOCIALES"/>
    <s v="4.5 - Protección social"/>
    <s v="4.5.09 - Juventud"/>
    <s v="2.6 - BIENES MUEBLES, INMUEBLES E INTANGIBLES"/>
    <s v="2.6.5 - MAQUINARIA, OTROS EQUIPOS Y HERRAMIENTAS"/>
    <s v="N"/>
    <s v="00 - N/A"/>
    <s v="10 - FONDO GENERAL"/>
    <s v="99 - MULTIPROVINCIAL"/>
    <s v="(en blanco)"/>
    <n v="390000"/>
    <n v="0"/>
  </r>
  <r>
    <s v="2026"/>
    <x v="0"/>
    <x v="0"/>
    <x v="1"/>
    <x v="7"/>
    <s v="2 - Poder Ejecutivo"/>
    <s v="0217 - MINISTERIO DE LA JUVENTUD"/>
    <s v="0001 - MINISTERIO DE LA JUVENTUD"/>
    <s v="4 - SERVICIOS SOCIALES"/>
    <s v="4.5 - Protección social"/>
    <s v="4.5.09 - Juventud"/>
    <s v="2.6 - BIENES MUEBLES, INMUEBLES E INTANGIBLES"/>
    <s v="2.6.6 - EQUIPOS DE DEFENSA Y SEGURIDAD"/>
    <s v="N"/>
    <s v="00 - N/A"/>
    <s v="10 - FONDO GENERAL"/>
    <s v="99 - MULTIPROVINCIAL"/>
    <s v="(en blanco)"/>
    <n v="100000"/>
    <n v="134000.79999999999"/>
  </r>
  <r>
    <s v="2026"/>
    <x v="0"/>
    <x v="0"/>
    <x v="1"/>
    <x v="7"/>
    <s v="2 - Poder Ejecutivo"/>
    <s v="0217 - MINISTERIO DE LA JUVENTUD"/>
    <s v="0001 - MINISTERIO DE LA JUVENTUD"/>
    <s v="4 - SERVICIOS SOCIALES"/>
    <s v="4.5 - Protección social"/>
    <s v="4.5.09 - Juventud"/>
    <s v="2.6 - BIENES MUEBLES, INMUEBLES E INTANGIBLES"/>
    <s v="2.6.8 - BIENES INTANGIBLES"/>
    <s v="N"/>
    <s v="00 - N/A"/>
    <s v="10 - FONDO GENERAL"/>
    <s v="99 - MULTIPROVINCIAL"/>
    <s v="(en blanco)"/>
    <n v="940000"/>
    <n v="0"/>
  </r>
  <r>
    <s v="2026"/>
    <x v="0"/>
    <x v="0"/>
    <x v="1"/>
    <x v="7"/>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1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2 - MOBILIARIO Y EQUIPO DE AUDIO, AUDIOVISUAL, RECREATIVO Y EDUCACIONAL"/>
    <s v="N"/>
    <s v="00 - N/A"/>
    <s v="20 - FONDOS CON DESTINO ESPECÍFICO"/>
    <s v="99 - MULTIPROVINCIAL"/>
    <s v="(en blanco)"/>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3 - EQUIPO E INSTRUMENTAL, CIENTÍFICO Y LABORATORIO"/>
    <s v="N"/>
    <s v="00 - N/A"/>
    <s v="10 - FONDO GENERAL"/>
    <s v="99 - MULTIPROVINCIAL"/>
    <s v="(en blanco)"/>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10 - FONDO GENERAL"/>
    <s v="99 - MULTIPROVINCIAL"/>
    <s v="(en blanco)"/>
    <n v="0"/>
    <n v="1919597.4"/>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20 - FONDOS CON DESTINO ESPECÍFICO"/>
    <s v="99 - MULTIPROVINCIAL"/>
    <s v="(en blanco)"/>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7 - ACTIVOS BIOLÓGICOS"/>
    <s v="N"/>
    <s v="00 - N/A"/>
    <s v="20 - FONDOS CON DESTINO ESPECÍFICO"/>
    <s v="99 - MULTIPROVINCIAL"/>
    <s v="(en blanco)"/>
    <n v="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1 - OBRAS EN EDIFICACIONES"/>
    <s v="N"/>
    <s v="00 - N/A"/>
    <s v="20 - FONDOS CON DESTINO ESPECÍFICO"/>
    <s v="99 - MULTIPROVINCIAL"/>
    <s v="(en blanco)"/>
    <n v="0"/>
    <n v="28301184.75"/>
  </r>
  <r>
    <s v="2026"/>
    <x v="0"/>
    <x v="0"/>
    <x v="1"/>
    <x v="7"/>
    <s v="2 - Poder Ejecutivo"/>
    <s v="0218 - MINISTERIO DE MEDIO AMBIENTE Y RECURSOS NATURALES"/>
    <s v="0001 - MINISTERIO  DE MEDIO AMBIENTE Y RECURSOS NATURALES"/>
    <s v="3 - PROTECCIÓN DEL MEDIO AMBIENTE"/>
    <s v="3.1 - Protección del aire, agua y suelo"/>
    <s v="3.1.02 - Administración del agua"/>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5 - MAQUINARIA, OTROS EQUIPOS Y HERRAMIENTAS"/>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1 - OBRAS EN EDIFICACIONES"/>
    <s v="N"/>
    <s v="00 - N/A"/>
    <s v="20 - FONDOS CON DESTINO ESPECÍFICO"/>
    <s v="99 - MULTIPROVINCIAL"/>
    <s v="(en blanco)"/>
    <n v="99000000"/>
    <n v="83300207.10000000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N"/>
    <s v="00 - N/A"/>
    <s v="20 - FONDOS CON DESTINO ESPECÍFICO"/>
    <s v="99 - MULTIPROVINCIAL"/>
    <s v="(en blanco)"/>
    <n v="0"/>
    <n v="2835761.46"/>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S"/>
    <s v="01 - GESTION  INTEGRAL DE RESIDUOS SOLIDOS EN EL VERTEDERO DE DUQUESA , PROVINCIA SANTO DOMINGO"/>
    <s v="60 - CREDITO EXTERNO"/>
    <s v="32 - SANTO DOMINGO"/>
    <n v="16580"/>
    <n v="4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1 - OBRAS EN EDIFICACIONES"/>
    <s v="S"/>
    <s v="01 - GESTION  INTEGRAL DE RESIDUOS SOLIDOS EN EL VERTEDERO DE DUQUESA , PROVINCIA SANTO DOMINGO"/>
    <s v="60 - CREDITO EXTERNO"/>
    <s v="32 - SANTO DOMINGO"/>
    <n v="16580"/>
    <n v="24312748"/>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1 - MOBILIARIO Y EQUIPO"/>
    <s v="N"/>
    <s v="00 - N/A"/>
    <s v="10 - FONDO GENERAL"/>
    <s v="99 - MULTIPROVINCIAL"/>
    <s v="(en blanco)"/>
    <n v="0"/>
    <n v="327999.9000000000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2 - MOBILIARIO Y EQUIPO DE AUDIO, AUDIOVISUAL, RECREATIVO Y EDUCACIONAL"/>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6 - EQUIPOS DE DEFENSA Y SEGURIDAD"/>
    <s v="N"/>
    <s v="00 - N/A"/>
    <s v="20 - FONDOS CON DESTINO ESPECÍFICO"/>
    <s v="99 - MULTIPROVINCIAL"/>
    <s v="(en blanco)"/>
    <n v="0"/>
    <n v="4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5 - MAQUINARIA, OTROS EQUIPOS Y HERRAMIENTAS"/>
    <s v="N"/>
    <s v="00 - N/A"/>
    <s v="10 - FONDO GENERAL"/>
    <s v="99 - MULTIPROVINCIAL"/>
    <s v="(en blanco)"/>
    <n v="0"/>
    <n v="95994.3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1 - MOBILIARIO Y EQUIPO"/>
    <s v="N"/>
    <s v="00 - N/A"/>
    <s v="20 - FONDOS CON DESTINO ESPECÍFICO"/>
    <s v="99 - MULTIPROVINCIAL"/>
    <s v="(en blanco)"/>
    <n v="0"/>
    <n v="161000.03"/>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6 - EQUIPOS DE DEFENSA Y SEGURIDAD"/>
    <s v="N"/>
    <s v="00 - N/A"/>
    <s v="20 - FONDOS CON DESTINO ESPECÍFICO"/>
    <s v="99 - MULTIPROVINCIAL"/>
    <s v="(en blanco)"/>
    <n v="0"/>
    <n v="1897216.1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0"/>
    <n v="6538"/>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10 - FONDO GENERAL"/>
    <s v="99 - MULTIPROVINCIAL"/>
    <s v="(en blanco)"/>
    <n v="0"/>
    <n v="6891.4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20 - FONDOS CON DESTINO ESPECÍFICO"/>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3 - EQUIPO E INSTRUMENTAL, CIENTÍFICO Y LABORATORIO"/>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20 - FONDOS CON DESTINO ESPECÍFICO"/>
    <s v="99 - MULTIPROVINCIAL"/>
    <s v="(en blanco)"/>
    <n v="0"/>
    <n v="31000673.90000000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20 - FONDOS CON DESTINO ESPECÍFICO"/>
    <s v="99 - MULTIPROVINCIAL"/>
    <s v="(en blanco)"/>
    <n v="0"/>
    <n v="24376858.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0 - Restauración"/>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1 - MOBILIARIO Y EQUIPO"/>
    <s v="N"/>
    <s v="00 - N/A"/>
    <s v="20 - FONDOS CON DESTINO ESPECÍFICO"/>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6 - EQUIPOS DE DEFENSA Y SEGURIDAD"/>
    <s v="N"/>
    <s v="00 - N/A"/>
    <s v="20 - FONDOS CON DESTINO ESPECÍFICO"/>
    <s v="99 - MULTIPROVINCIAL"/>
    <s v="(en blanco)"/>
    <n v="0"/>
    <n v="35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10 - FONDO GENERAL"/>
    <s v="99 - MULTIPROVINCIAL"/>
    <s v="(en blanco)"/>
    <n v="0"/>
    <n v="16839950.30999999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20 - FONDOS CON DESTINO ESPECÍFICO"/>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2 - MOBILIARIO Y EQUIPO DE AUDIO, AUDIOVISUAL, RECREATIVO Y EDUCACIONAL"/>
    <s v="N"/>
    <s v="00 - N/A"/>
    <s v="10 - FONDO GENERAL"/>
    <s v="99 - MULTIPROVINCIAL"/>
    <s v="(en blanco)"/>
    <n v="0"/>
    <n v="1148356.1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3 - EQUIPO E INSTRUMENTAL, CIENTÍFICO Y LABORATORIO"/>
    <s v="N"/>
    <s v="00 - N/A"/>
    <s v="10 - FONDO GENERAL"/>
    <s v="99 - MULTIPROVINCIAL"/>
    <s v="(en blanco)"/>
    <n v="0"/>
    <n v="471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10 - FONDO GENERAL"/>
    <s v="99 - MULTIPROVINCIAL"/>
    <s v="(en blanco)"/>
    <n v="76873404"/>
    <n v="56814518.7999999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20 - FONDOS CON DESTINO ESPECÍFICO"/>
    <s v="99 - MULTIPROVINCIAL"/>
    <s v="(en blanco)"/>
    <n v="0"/>
    <n v="5324188.480000000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6 - EQUIPOS DE DEFENSA Y SEGURIDAD"/>
    <s v="N"/>
    <s v="00 - N/A"/>
    <s v="20 - FONDOS CON DESTINO ESPECÍFICO"/>
    <s v="99 - MULTIPROVINCIAL"/>
    <s v="(en blanco)"/>
    <n v="0"/>
    <n v="400000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1 - MOBILIARIO Y EQUIPO"/>
    <s v="N"/>
    <s v="00 - N/A"/>
    <s v="70 - DONACION EXTERNA"/>
    <s v="99 - MULTIPROVINCIAL"/>
    <s v="(en blanco)"/>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20 - FONDOS CON DESTINO ESPECÍFICO"/>
    <s v="99 - MULTIPROVINCIAL"/>
    <s v="(en blanco)"/>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20 - FONDOS CON DESTINO ESPECÍFICO"/>
    <s v="99 - MULTIPROVINCIAL"/>
    <s v="(en blanco)"/>
    <n v="0"/>
    <n v="1897279.46"/>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8 - BIENES INTANGIBLES"/>
    <s v="N"/>
    <s v="00 - N/A"/>
    <s v="20 - FONDOS CON DESTINO ESPECÍFICO"/>
    <s v="99 - MULTIPROVINCIAL"/>
    <s v="(en blanco)"/>
    <n v="30000000"/>
    <n v="24884439.73"/>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4 - VEHÍCULOS Y EQUIPO DE TRANSPORTE, TRACCIÓN Y ELEVACIÓN"/>
    <s v="N"/>
    <s v="00 - N/A"/>
    <s v="10 - FONDO GENERAL"/>
    <s v="99 - MULTIPROVINCIAL"/>
    <s v="(en blanco)"/>
    <n v="0"/>
    <n v="0"/>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5 - MAQUINARIA, OTROS EQUIPOS Y HERRAMIENTAS"/>
    <s v="N"/>
    <s v="00 - N/A"/>
    <s v="10 - FONDO GENERAL"/>
    <s v="99 - MULTIPROVINCIAL"/>
    <s v="(en blanco)"/>
    <n v="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0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1 - MOBILIARIO Y EQUIPO"/>
    <s v="S"/>
    <s v="07 - Recuperación de la Cobertura Vegetal en Cuencas Hidrográficas de la República Dominicana."/>
    <s v="60 - CREDITO EXTERNO"/>
    <s v="02 - AZUA"/>
    <n v="13928"/>
    <n v="228570"/>
    <n v="1059006.3199999998"/>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2 - MOBILIARIO Y EQUIPO DE AUDIO, AUDIOVISUAL, RECREATIVO Y EDUCACIONAL"/>
    <s v="S"/>
    <s v="07 - Recuperación de la Cobertura Vegetal en Cuencas Hidrográficas de la República Dominicana."/>
    <s v="60 - CREDITO EXTERNO"/>
    <s v="02 - AZUA"/>
    <n v="13928"/>
    <n v="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3 - EQUIPO E INSTRUMENTAL, CIENTÍFICO Y LABORATORIO"/>
    <s v="S"/>
    <s v="07 - Recuperación de la Cobertura Vegetal en Cuencas Hidrográficas de la República Dominicana."/>
    <s v="60 - CREDITO EXTERNO"/>
    <s v="02 - AZUA"/>
    <n v="13928"/>
    <n v="0"/>
    <n v="14907.33"/>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4 - VEHÍCULOS Y EQUIPO DE TRANSPORTE, TRACCIÓN Y ELEVACIÓN"/>
    <s v="S"/>
    <s v="07 - Recuperación de la Cobertura Vegetal en Cuencas Hidrográficas de la República Dominicana."/>
    <s v="60 - CREDITO EXTERNO"/>
    <s v="02 - AZUA"/>
    <n v="13928"/>
    <n v="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5 - MAQUINARIA, OTROS EQUIPOS Y HERRAMIENTAS"/>
    <s v="S"/>
    <s v="07 - Recuperación de la Cobertura Vegetal en Cuencas Hidrográficas de la República Dominicana."/>
    <s v="60 - CREDITO EXTERNO"/>
    <s v="02 - AZUA"/>
    <n v="13928"/>
    <n v="0"/>
    <n v="544944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6 - EQUIPOS DE DEFENSA Y SEGURIDAD"/>
    <s v="S"/>
    <s v="07 - Recuperación de la Cobertura Vegetal en Cuencas Hidrográficas de la República Dominicana."/>
    <s v="60 - CREDITO EXTERNO"/>
    <s v="02 - AZUA"/>
    <n v="13928"/>
    <n v="0"/>
    <n v="12212.99"/>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7 - ACTIVOS BIOLÓGICOS"/>
    <s v="S"/>
    <s v="07 - Recuperación de la Cobertura Vegetal en Cuencas Hidrográficas de la República Dominicana."/>
    <s v="60 - CREDITO EXTERNO"/>
    <s v="02 - AZUA"/>
    <n v="13928"/>
    <n v="163855735"/>
    <n v="441800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1 - MOBILIARIO Y EQUIPO"/>
    <s v="N"/>
    <s v="00 - N/A"/>
    <s v="10 - FONDO GENERAL"/>
    <s v="99 - MULTIPROVINCIAL"/>
    <s v="(en blanco)"/>
    <n v="33882073"/>
    <n v="1636106.01"/>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2 - MOBILIARIO Y EQUIPO DE AUDIO, AUDIOVISUAL, RECREATIVO Y EDUCACIONAL"/>
    <s v="N"/>
    <s v="00 - N/A"/>
    <s v="10 - FONDO GENERAL"/>
    <s v="99 - MULTIPROVINCIAL"/>
    <s v="(en blanco)"/>
    <n v="4009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3 - EQUIPO E INSTRUMENTAL, CIENTÍFICO Y LABORATORIO"/>
    <s v="N"/>
    <s v="00 - N/A"/>
    <s v="10 - FONDO GENERAL"/>
    <s v="99 - MULTIPROVINCIAL"/>
    <s v="(en blanco)"/>
    <n v="5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10 - FONDO GENERAL"/>
    <s v="99 - MULTIPROVINCIAL"/>
    <s v="(en blanco)"/>
    <n v="9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20 - FONDOS CON DESTINO ESPECÍFICO"/>
    <s v="99 - MULTIPROVINCIAL"/>
    <s v="(en blanco)"/>
    <n v="4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10 - FONDO GENERAL"/>
    <s v="99 - MULTIPROVINCIAL"/>
    <s v="(en blanco)"/>
    <n v="21352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20 - FONDOS CON DESTINO ESPECÍFICO"/>
    <s v="99 - MULTIPROVINCIAL"/>
    <s v="(en blanco)"/>
    <n v="345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6 - EQUIPOS DE DEFENSA Y SEGURIDAD"/>
    <s v="N"/>
    <s v="00 - N/A"/>
    <s v="10 - FONDO GENERAL"/>
    <s v="99 - MULTIPROVINCIAL"/>
    <s v="(en blanco)"/>
    <n v="138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8 - BIENES INTANGIBLES"/>
    <s v="N"/>
    <s v="00 - N/A"/>
    <s v="10 - FONDO GENERAL"/>
    <s v="99 - MULTIPROVINCIAL"/>
    <s v="(en blanco)"/>
    <n v="2386288"/>
    <n v="0"/>
  </r>
  <r>
    <s v="2026"/>
    <x v="0"/>
    <x v="0"/>
    <x v="1"/>
    <x v="7"/>
    <s v="2 - Poder Ejecutivo"/>
    <s v="0219 - MINISTERIO DE EDUCACIÓN SUPERIOR CIENCIA Y TECNOLOGÍA"/>
    <s v="0001 - MINISTERIO DE EDUCACION SUPERIOR, CIENCIA Y TECNOLOGIA"/>
    <s v="4 - SERVICIOS SOCIALES"/>
    <s v="4.4 - Educación"/>
    <s v="4.4.04 - Educación superior"/>
    <s v="2.7 - OBRAS"/>
    <s v="2.7.1 - OBRAS EN EDIFICACIONES"/>
    <s v="N"/>
    <s v="00 - N/A"/>
    <s v="20 - FONDOS CON DESTINO ESPECÍFICO"/>
    <s v="99 - MULTIPROVINCIAL"/>
    <s v="(en blanco)"/>
    <n v="245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1 - MOBILIARIO Y EQUIPO"/>
    <s v="N"/>
    <s v="00 - N/A"/>
    <s v="20 - FONDOS CON DESTINO ESPECÍFICO"/>
    <s v="99 - MULTIPROVINCIAL"/>
    <s v="(en blanco)"/>
    <n v="108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2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3 - EQUIPO E INSTRUMENTAL, CIENTÍFICO Y LABORATORIO"/>
    <s v="N"/>
    <s v="00 - N/A"/>
    <s v="20 - FONDOS CON DESTINO ESPECÍFICO"/>
    <s v="99 - MULTIPROVINCIAL"/>
    <s v="(en blanco)"/>
    <n v="15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5 - MAQUINARIA, OTROS EQUIPOS Y HERRAMIENTAS"/>
    <s v="N"/>
    <s v="00 - N/A"/>
    <s v="20 - FONDOS CON DESTINO ESPECÍFICO"/>
    <s v="99 - MULTIPROVINCIAL"/>
    <s v="(en blanco)"/>
    <n v="123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6 - EQUIPOS DE DEFENSA Y SEGURIDAD"/>
    <s v="N"/>
    <s v="00 - N/A"/>
    <s v="20 - FONDOS CON DESTINO ESPECÍFICO"/>
    <s v="99 - MULTIPROVINCIAL"/>
    <s v="(en blanco)"/>
    <n v="5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8 - BIENES INTANGIBLES"/>
    <s v="N"/>
    <s v="00 - N/A"/>
    <s v="20 - FONDOS CON DESTINO ESPECÍFICO"/>
    <s v="99 - MULTIPROVINCIAL"/>
    <s v="(en blanco)"/>
    <n v="300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9 - EDIFICIOS, ESTRUCTURAS, TIERRAS, TERRENOS Y OBJETOS DE VALOR"/>
    <s v="N"/>
    <s v="00 - N/A"/>
    <s v="20 - FONDOS CON DESTINO ESPECÍFICO"/>
    <s v="99 - MULTIPROVINCIAL"/>
    <s v="(en blanco)"/>
    <n v="5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10 - FONDO GENERAL"/>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20 - FONDOS CON DESTINO ESPECÍFICO"/>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2 - MOBILIARIO Y EQUIPO DE AUDIO, AUDIOVISUAL, RECREATIVO Y EDUCACIONAL"/>
    <s v="N"/>
    <s v="00 - N/A"/>
    <s v="20 - FONDOS CON DESTINO ESPECÍFICO"/>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10 - FONDO GENERAL"/>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20 - FONDOS CON DESTINO ESPECÍFICO"/>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10 - FONDO GENERAL"/>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20 - FONDOS CON DESTINO ESPECÍFICO"/>
    <s v="99 - MULTIPROVINCIAL"/>
    <s v="(en blanco)"/>
    <n v="0"/>
    <n v="2728430.17"/>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6 - EQUIPOS DE DEFENSA Y SEGURIDAD"/>
    <s v="N"/>
    <s v="00 - N/A"/>
    <s v="20 - FONDOS CON DESTINO ESPECÍFICO"/>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8 - BIENES INTANGIBLES"/>
    <s v="N"/>
    <s v="00 - N/A"/>
    <s v="20 - FONDOS CON DESTINO ESPECÍFICO"/>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9 - EDIFICIOS, ESTRUCTURAS, TIERRAS, TERRENOS Y OBJETOS DE VALOR"/>
    <s v="N"/>
    <s v="00 - N/A"/>
    <s v="20 - FONDOS CON DESTINO ESPECÍFICO"/>
    <s v="99 - MULTIPROVINCIAL"/>
    <s v="(en blanco)"/>
    <n v="0"/>
    <n v="0"/>
  </r>
  <r>
    <s v="2026"/>
    <x v="0"/>
    <x v="0"/>
    <x v="1"/>
    <x v="7"/>
    <s v="2 - Poder Ejecutivo"/>
    <s v="0219 - MINISTERIO DE EDUCACIÓN SUPERIOR CIENCIA Y TECNOLOGÍA"/>
    <s v="0002 - INSTITUTO TECNOLÓGICO DE LAS AMÉRICAS"/>
    <s v="4 - SERVICIOS SOCIALES"/>
    <s v="4.4 - Educación"/>
    <s v="4.4.06 - Educación técnica"/>
    <s v="2.7 - OBRAS"/>
    <s v="2.7.1 - OBRAS EN EDIFICACIONES"/>
    <s v="N"/>
    <s v="00 - N/A"/>
    <s v="10 - FONDO GENERAL"/>
    <s v="99 - MULTIPROVINCIAL"/>
    <s v="(en blanco)"/>
    <n v="0"/>
    <n v="4725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1 - MOBILIARIO Y EQUIPO"/>
    <s v="N"/>
    <s v="00 - N/A"/>
    <s v="10 - FONDO GENERAL"/>
    <s v="99 - MULTIPROVINCIAL"/>
    <s v="(en blanco)"/>
    <n v="1600000"/>
    <n v="1698612.83"/>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2 - MOBILIARIO Y EQUIPO DE AUDIO, AUDIOVISUAL, RECREATIVO Y EDUCACIONAL"/>
    <s v="N"/>
    <s v="00 - N/A"/>
    <s v="10 - FONDO GENERAL"/>
    <s v="99 - MULTIPROVINCIAL"/>
    <s v="(en blanco)"/>
    <n v="1100000"/>
    <n v="337326.6"/>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3 - EQUIPO E INSTRUMENTAL, CIENTÍFICO Y LABORATORIO"/>
    <s v="N"/>
    <s v="00 - N/A"/>
    <s v="10 - FONDO GENERAL"/>
    <s v="99 - MULTIPROVINCIAL"/>
    <s v="(en blanco)"/>
    <n v="67020000"/>
    <n v="132949.89000000001"/>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4 - VEHÍCULOS Y EQUIPO DE TRANSPORTE, TRACCIÓN Y ELEVACIÓN"/>
    <s v="N"/>
    <s v="00 - N/A"/>
    <s v="10 - FONDO GENERAL"/>
    <s v="99 - MULTIPROVINCIAL"/>
    <s v="(en blanco)"/>
    <n v="200000"/>
    <n v="9500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5 - MAQUINARIA, OTROS EQUIPOS Y HERRAMIENTAS"/>
    <s v="N"/>
    <s v="00 - N/A"/>
    <s v="10 - FONDO GENERAL"/>
    <s v="99 - MULTIPROVINCIAL"/>
    <s v="(en blanco)"/>
    <n v="148100000"/>
    <n v="70296528.299999997"/>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6 - EQUIPOS DE DEFENSA Y SEGURIDAD"/>
    <s v="N"/>
    <s v="00 - N/A"/>
    <s v="10 - FONDO GENERAL"/>
    <s v="99 - MULTIPROVINCIAL"/>
    <s v="(en blanco)"/>
    <n v="200000"/>
    <n v="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8 - BIENES INTANGIBLES"/>
    <s v="N"/>
    <s v="00 - N/A"/>
    <s v="10 - FONDO GENERAL"/>
    <s v="99 - MULTIPROVINCIAL"/>
    <s v="(en blanco)"/>
    <n v="0"/>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N"/>
    <s v="00 - N/A"/>
    <s v="10 - FONDO GENERAL"/>
    <s v="99 - MULTIPROVINCIAL"/>
    <s v="(en blanco)"/>
    <n v="66416603"/>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S"/>
    <s v="01 - REPARACIÓN DE 14 EDIFICIOS DEL INSTITUTO TÉCNICO SUPERIOR COMUNITARIO (ITSC), SAN LUIS, MUNICIPIO SANTO DOMINGO ESTE, PROVINCIA SANTO DOMINGO"/>
    <s v="10 - FONDO GENERAL"/>
    <s v="32 - SANTO DOMINGO"/>
    <n v="17017"/>
    <n v="199249808"/>
    <n v="180939368.43000001"/>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4100000"/>
    <n v="176385.4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43633373"/>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100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01 - DISTRITO NACIONAL"/>
    <s v="(en blanco)"/>
    <n v="5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01 - DISTRITO NACIONAL"/>
    <s v="(en blanco)"/>
    <n v="5000000"/>
    <n v="71744"/>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500000"/>
    <n v="133663.9"/>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6 - EQUIPOS DE DEFENSA Y SEGURIDAD"/>
    <s v="N"/>
    <s v="00 - N/A"/>
    <s v="10 - FONDO GENERAL"/>
    <s v="01 - DISTRITO NACIONAL"/>
    <s v="(en blanco)"/>
    <n v="20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7 - OBRAS"/>
    <s v="2.7.1 - OBRAS EN EDIFICACIONES"/>
    <s v="N"/>
    <s v="00 - N/A"/>
    <s v="10 - FONDO GENERAL"/>
    <s v="01 - DISTRITO NACIONAL"/>
    <s v="(en blanco)"/>
    <n v="956946"/>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5 - MAQUINARIA, OTROS EQUIPOS Y HERRAMIENTAS"/>
    <s v="N"/>
    <s v="00 - N/A"/>
    <s v="10 - FONDO GENERAL"/>
    <s v="99 - MULTIPROVINCIAL"/>
    <s v="(en blanco)"/>
    <n v="95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1 - MOBILIARIO Y EQUIPO"/>
    <s v="N"/>
    <s v="00 - N/A"/>
    <s v="10 - FONDO GENERAL"/>
    <s v="01 - DISTRITO NACIONAL"/>
    <s v="(en blanco)"/>
    <n v="2030000"/>
    <n v="1581830.28"/>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2 - MOBILIARIO Y EQUIPO DE AUDIO, AUDIOVISUAL, RECREATIVO Y EDUCACIONAL"/>
    <s v="N"/>
    <s v="00 - N/A"/>
    <s v="10 - FONDO GENERAL"/>
    <s v="01 - DISTRITO NACIONAL"/>
    <s v="(en blanco)"/>
    <n v="493500"/>
    <n v="265352.5"/>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3 - EQUIPO E INSTRUMENTAL, CIENTÍFICO Y LABORATORIO"/>
    <s v="N"/>
    <s v="00 - N/A"/>
    <s v="10 - FONDO GENERAL"/>
    <s v="01 - DISTRITO NACIONAL"/>
    <s v="(en blanco)"/>
    <n v="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5 - MAQUINARIA, OTROS EQUIPOS Y HERRAMIENTAS"/>
    <s v="N"/>
    <s v="00 - N/A"/>
    <s v="10 - FONDO GENERAL"/>
    <s v="01 - DISTRITO NACIONAL"/>
    <s v="(en blanco)"/>
    <n v="130000"/>
    <n v="1930000.92"/>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01 - DISTRITO NACIONAL"/>
    <s v="(en blanco)"/>
    <n v="0"/>
    <n v="474040.68"/>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99 - MULTIPROVINCIAL"/>
    <s v="(en blanco)"/>
    <n v="0"/>
    <n v="36217.74"/>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01 - DISTRITO NACIONAL"/>
    <s v="(en blanco)"/>
    <n v="0"/>
    <n v="101401.18"/>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1 - MEJORAMIENTO DEL SISTEMA DE DISTRIBUCION ELECTRICA A NIVEL NACIONAL"/>
    <s v="60 - CREDITO EXTERNO"/>
    <s v="99 - MULTIPROVINCIAL"/>
    <n v="13434"/>
    <n v="49125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3 - MEJORAMIENTO DE LA EFICIENCIA ENERGÉTICA GUBERNAMENTAL EN REPÚBLICA DOMINICANA"/>
    <s v="60 - CREDITO EXTERNO"/>
    <s v="99 - MULTIPROVINCIAL"/>
    <n v="13916"/>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1 - MEJORAMIENTO DEL SISTEMA DE DISTRIBUCION ELECTRICA A NIVEL NACIONAL"/>
    <s v="60 - CREDITO EXTERNO"/>
    <s v="99 - MULTIPROVINCIAL"/>
    <n v="13434"/>
    <n v="9825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3 - MEJORAMIENTO DE LA EFICIENCIA ENERGÉTICA GUBERNAMENTAL EN REPÚBLICA DOMINICANA"/>
    <s v="60 - CREDITO EXTERNO"/>
    <s v="99 - MULTIPROVINCIAL"/>
    <n v="13916"/>
    <n v="1048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5 - MAQUINARIA, OTROS EQUIPOS Y HERRAMIENTAS"/>
    <s v="S"/>
    <s v="03 - MEJORAMIENTO DE LA EFICIENCIA ENERGÉTICA GUBERNAMENTAL EN REPÚBLICA DOMINICANA"/>
    <s v="60 - CREDITO EXTERNO"/>
    <s v="99 - MULTIPROVINCIAL"/>
    <n v="13916"/>
    <n v="41510372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1 - MOBILIARIO Y EQUIPO"/>
    <s v="S"/>
    <s v="01 - CONSTRUCCIÓN LABORATORIO DE CALIBRACIONES DOSIMÉTRICAS PARA LA PROTECCIÓN RADIOLÓGICA, DISTRITO NACIONAL."/>
    <s v="10 - FONDO GENERAL"/>
    <s v="99 - MULTIPROVINCIAL"/>
    <n v="16657"/>
    <n v="400000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2 - MOBILIARIO Y EQUIPO DE AUDIO, AUDIOVISUAL, RECREATIVO Y EDUCACIONAL"/>
    <s v="N"/>
    <s v="00 - N/A"/>
    <s v="10 - FONDO GENERAL"/>
    <s v="99 - MULTIPROVINCIAL"/>
    <s v="(en blanco)"/>
    <n v="0"/>
    <n v="75824"/>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N"/>
    <s v="00 - N/A"/>
    <s v="10 - FONDO GENERAL"/>
    <s v="99 - MULTIPROVINCIAL"/>
    <s v="(en blanco)"/>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S"/>
    <s v="01 - CONSTRUCCIÓN LABORATORIO DE CALIBRACIONES DOSIMÉTRICAS PARA LA PROTECCIÓN RADIOLÓGICA, DISTRITO NACIONAL."/>
    <s v="10 - FONDO GENERAL"/>
    <s v="99 - MULTIPROVINCIAL"/>
    <n v="16657"/>
    <n v="5111356"/>
    <n v="0"/>
  </r>
  <r>
    <s v="2026"/>
    <x v="0"/>
    <x v="0"/>
    <x v="1"/>
    <x v="7"/>
    <s v="2 - Poder Ejecutivo"/>
    <s v="0222 - MINISTERIO DE ENERGIA Y MINAS"/>
    <s v="0001 - MINISTERIO DE ENERGIA Y MINAS"/>
    <s v="2 - SERVICIOS ECONÓMICOS"/>
    <s v="2.4 - Energía y combustible"/>
    <s v="2.4.08 - Energía eléctrica de fuentes nucleares"/>
    <s v="2.7 - OBRAS"/>
    <s v="2.7.1 - OBRAS EN EDIFICACIONES"/>
    <s v="S"/>
    <s v="01 - CONSTRUCCIÓN LABORATORIO DE CALIBRACIONES DOSIMÉTRICAS PARA LA PROTECCIÓN RADIOLÓGICA, DISTRITO NACIONAL."/>
    <s v="10 - FONDO GENERAL"/>
    <s v="99 - MULTIPROVINCIAL"/>
    <n v="16657"/>
    <n v="0"/>
    <n v="14334485.87000000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10 - FONDO GENERAL"/>
    <s v="99 - MULTIPROVINCIAL"/>
    <s v="(en blanco)"/>
    <n v="67860848"/>
    <n v="32877012.219999999"/>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20 - FONDOS CON DESTINO ESPECÍFICO"/>
    <s v="99 - MULTIPROVINCIAL"/>
    <s v="(en blanco)"/>
    <n v="0"/>
    <n v="1729539.8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10 - FONDO GENERAL"/>
    <s v="99 - MULTIPROVINCIAL"/>
    <s v="(en blanco)"/>
    <n v="0"/>
    <n v="1850000.93"/>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20 - FONDOS CON DESTINO ESPECÍFICO"/>
    <s v="99 - MULTIPROVINCIAL"/>
    <s v="(en blanco)"/>
    <n v="0"/>
    <n v="193097.15"/>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10 - FONDO GENERAL"/>
    <s v="99 - MULTIPROVINCIAL"/>
    <s v="(en blanco)"/>
    <n v="5840000"/>
    <n v="4378829.6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20 - FONDOS CON DESTINO ESPECÍFICO"/>
    <s v="99 - MULTIPROVINCIAL"/>
    <s v="(en blanco)"/>
    <n v="0"/>
    <n v="580124.5799999999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10 - FONDO GENERAL"/>
    <s v="99 - MULTIPROVINCIAL"/>
    <s v="(en blanco)"/>
    <n v="40000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20 - FONDOS CON DESTINO ESPECÍFICO"/>
    <s v="99 - MULTIPROVINCIAL"/>
    <s v="(en blanco)"/>
    <n v="12747357"/>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10 - FONDO GENERAL"/>
    <s v="99 - MULTIPROVINCIAL"/>
    <s v="(en blanco)"/>
    <n v="11361458"/>
    <n v="10640388.7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20 - FONDOS CON DESTINO ESPECÍFICO"/>
    <s v="99 - MULTIPROVINCIAL"/>
    <s v="(en blanco)"/>
    <n v="0"/>
    <n v="367192.8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6 - EQUIPOS DE DEFENSA Y SEGURIDAD"/>
    <s v="N"/>
    <s v="00 - N/A"/>
    <s v="10 - FONDO GENERAL"/>
    <s v="99 - MULTIPROVINCIAL"/>
    <s v="(en blanco)"/>
    <n v="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8 - BIENES INTANGIBLES"/>
    <s v="N"/>
    <s v="00 - N/A"/>
    <s v="10 - FONDO GENERAL"/>
    <s v="99 - MULTIPROVINCIAL"/>
    <s v="(en blanco)"/>
    <n v="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7 - OBRAS"/>
    <s v="2.7.1 - OBRAS EN EDIFICACIONES"/>
    <s v="N"/>
    <s v="00 - N/A"/>
    <s v="20 - FONDOS CON DESTINO ESPECÍFICO"/>
    <s v="99 - MULTIPROVINCIAL"/>
    <s v="(en blanco)"/>
    <n v="162681005"/>
    <n v="30573570.490000002"/>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N"/>
    <s v="00 - N/A"/>
    <s v="10 - FONDO GENERAL"/>
    <s v="99 - MULTIPROVINCIAL"/>
    <s v="(en blanco)"/>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S"/>
    <s v="01 - INVESTIGACIÓN POTENCIAL DE TIERRAS RARAS EN LA RESERVA FISCAL AVILA, PROVINCIA  PEDERNALES"/>
    <s v="10 - FONDO GENERAL"/>
    <s v="16 - PEDERNALES"/>
    <n v="16726"/>
    <n v="0"/>
    <n v="1263604.8500000001"/>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3 - EQUIPO E INSTRUMENTAL, CIENTÍFICO Y LABORATORIO"/>
    <s v="N"/>
    <s v="00 - N/A"/>
    <s v="10 - FONDO GENERAL"/>
    <s v="99 - MULTIPROVINCIAL"/>
    <s v="(en blanco)"/>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4 - VEHÍCULOS Y EQUIPO DE TRANSPORTE, TRACCIÓN Y ELEVACIÓN"/>
    <s v="N"/>
    <s v="00 - N/A"/>
    <s v="10 - FONDO GENERAL"/>
    <s v="99 - MULTIPROVINCIAL"/>
    <s v="(en blanco)"/>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S"/>
    <s v="01 - INVESTIGACIÓN POTENCIAL DE TIERRAS RARAS EN LA RESERVA FISCAL AVILA, PROVINCIA  PEDERNALES"/>
    <s v="10 - FONDO GENERAL"/>
    <s v="16 - PEDERNALES"/>
    <n v="16726"/>
    <n v="0"/>
    <n v="595000"/>
  </r>
  <r>
    <s v="2026"/>
    <x v="0"/>
    <x v="0"/>
    <x v="1"/>
    <x v="7"/>
    <s v="2 - Poder Ejecutivo"/>
    <s v="0222 - MINISTERIO DE ENERGIA Y MINAS"/>
    <s v="0001 - MINISTERIO DE ENERGIA Y MINAS"/>
    <s v="3 - PROTECCIÓN DEL MEDIO AMBIENTE"/>
    <s v="3.3 - Cambio Climático"/>
    <s v="3.3.03 - Conocimiento del riesgo de desastres climáticos"/>
    <s v="2.6 - BIENES MUEBLES, INMUEBLES E INTANGIBLES"/>
    <s v="2.6.1 - MOBILIARIO Y EQUIPO"/>
    <s v="N"/>
    <s v="00 - N/A"/>
    <s v="10 - FONDO GENERAL"/>
    <s v="99 - MULTIPROVINCIAL"/>
    <s v="(en blanco)"/>
    <n v="0"/>
    <n v="0"/>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1 - MOBILIARIO Y EQUIPO"/>
    <s v="N"/>
    <s v="00 - N/A"/>
    <s v="10 - FONDO GENERAL"/>
    <s v="99 - MULTIPROVINCIAL"/>
    <s v="(en blanco)"/>
    <n v="765000"/>
    <n v="490796.82"/>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270000"/>
    <n v="147830.39999999999"/>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6 - EQUIPOS DE DEFENSA Y SEGURIDAD"/>
    <s v="N"/>
    <s v="00 - N/A"/>
    <s v="10 - FONDO GENERAL"/>
    <s v="99 - MULTIPROVINCIAL"/>
    <s v="(en blanco)"/>
    <n v="0"/>
    <n v="93702.03"/>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8 - BIENES INTANGIBLES"/>
    <s v="N"/>
    <s v="00 - N/A"/>
    <s v="20 - FONDOS CON DESTINO ESPECÍFICO"/>
    <s v="99 - MULTIPROVINCIAL"/>
    <s v="(en blanco)"/>
    <n v="670000"/>
    <n v="0"/>
  </r>
  <r>
    <s v="2026"/>
    <x v="0"/>
    <x v="0"/>
    <x v="1"/>
    <x v="7"/>
    <s v="2 - Poder Ejecutivo"/>
    <s v="0223 - MINISTERIO DE LA VIVIENDA, HABITAT Y EDIFICACIONES (MIVHED)"/>
    <s v="0001 - MINISTERIO DE LA VIVIENDA, HABITAT Y EDIFICACIONES (MIVHED)"/>
    <s v="1 - SERVICIOS  GENERALES"/>
    <s v="1.1 - Administración general"/>
    <s v="1.1.01 - Órganos ejecutivos y legislativos"/>
    <s v="2.7 - OBRAS"/>
    <s v="2.7.1 - OBRAS EN EDIFICACIONES"/>
    <s v="S"/>
    <s v="45 - REMODELACIÓN DE LAS EDIFICACIONES DEL INSTITUTO DE INNOVACIÓN EN BIOTECNOLOGÍA E INDUSTRIA PARA ALBERGAR LAS OFICINAS DEL MINISTERIO DE INTERIOR Y POLICÍA, DISTRITO NACIONAL."/>
    <s v="10 - FONDO GENERAL"/>
    <s v="01 - DISTRITO NACIONAL"/>
    <n v="17098"/>
    <n v="0"/>
    <n v="125873817.29000001"/>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12 - CONSTRUCCIÓN DEL PALACIO MUNICIPAL DE SAN RAFAEL DEL YUMA, PROVINCIA LA ALTAGRACIA"/>
    <s v="10 - FONDO GENERAL"/>
    <s v="11 - LA ALTAGRACIA"/>
    <n v="16655"/>
    <n v="7317526"/>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41 - REMODELACIÓN DE LAS OFICINAS DEL  MINISTERIO DE LA VIVIENDA, HÁBITAT Y EDIFICACIONES, DISTRITO NACIONAL"/>
    <s v="10 - FONDO GENERAL"/>
    <s v="01 - DISTRITO NACIONAL"/>
    <n v="14749"/>
    <n v="21406591"/>
    <n v="23949458.0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2 - MOBILIARIO Y EQUIPO DE AUDIO, AUDIOVISUAL, RECREATIVO Y EDUCACIONAL"/>
    <s v="S"/>
    <s v="41 - REMODELACIÓN DE LAS OFICINAS DEL  MINISTERIO DE LA VIVIENDA, HÁBITAT Y EDIFICACIONES, DISTRITO NACIONAL"/>
    <s v="10 - FONDO GENERAL"/>
    <s v="01 - DISTRITO NACIONAL"/>
    <n v="14749"/>
    <n v="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5 - MAQUINARIA, OTROS EQUIPOS Y HERRAMIENTAS"/>
    <s v="S"/>
    <s v="41 - REMODELACIÓN DE LAS OFICINAS DEL  MINISTERIO DE LA VIVIENDA, HÁBITAT Y EDIFICACIONES, DISTRITO NACIONAL"/>
    <s v="10 - FONDO GENERAL"/>
    <s v="01 - DISTRITO NACIONAL"/>
    <n v="14749"/>
    <n v="0"/>
    <n v="67543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3 - CONSTRUCCIÓN CENTRO DE ACOPIO BIENES NACIONALES, SANTO DOMINGO NORTE"/>
    <s v="10 - FONDO GENERAL"/>
    <s v="32 - SANTO DOMINGO"/>
    <n v="16295"/>
    <n v="262016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2 - CONSTRUCCIÓN DEL PALACIO MUNICIPAL DE SAN RAFAEL DEL YUMA, PROVINCIA LA ALTAGRACIA"/>
    <s v="10 - FONDO GENERAL"/>
    <s v="11 - LA ALTAGRACIA"/>
    <n v="16655"/>
    <n v="17447457"/>
    <n v="4448573.37"/>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HABILITACIÓN DE EDIFICIO PARA LA NUEVA OFICINA DEL MINISTERIO ADMINISTRATIVO DE LA PRESIDENCIA, DISTRITO NACIONAL"/>
    <s v="10 - FONDO GENERAL"/>
    <s v="01 - DISTRITO NACIONAL"/>
    <n v="16738"/>
    <n v="44308027"/>
    <n v="44308027"/>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MODELACIÓN DE  NUEVAS OFICINAS PARA LA JUNTA DE AVIACIÓN CIVIL, DISTRITO NACIONAL"/>
    <s v="10 - FONDO GENERAL"/>
    <s v="01 - DISTRITO NACIONAL"/>
    <n v="14706"/>
    <n v="9730024"/>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31 - REMODELACIÓN DE LAS OFICINAS DE LA CÁMARA DE CUENTAS DE LA REPÚBLICA DOMINICANA, DISTRITO NACIONAL."/>
    <s v="10 - FONDO GENERAL"/>
    <s v="01 - DISTRITO NACIONAL"/>
    <n v="14741"/>
    <n v="12252984"/>
    <n v="10166643.33"/>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41 - REMODELACIÓN DE LAS OFICINAS DEL  MINISTERIO DE LA VIVIENDA, HÁBITAT Y EDIFICACIONES, DISTRITO NACIONAL"/>
    <s v="10 - FONDO GENERAL"/>
    <s v="01 - DISTRITO NACIONAL"/>
    <n v="14749"/>
    <n v="9341111"/>
    <n v="27604020.509999998"/>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89 - CONSTRUCCIÓN SEDE DE LA JUNTA DEL DISTRITO MUNICIPAL SANTIAGO OESTE, PROVINCIA SANTIAGO"/>
    <s v="10 - FONDO GENERAL"/>
    <s v="25 - SANTIAGO"/>
    <n v="15825"/>
    <n v="44378109"/>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3 - CONSTRUCCIÓN DEL CENTRO DE RETENCIÓN VEHICULAR DE LA DIGESETT, PROVINCIA SANTO DOMINGO"/>
    <s v="10 - FONDO GENERAL"/>
    <s v="99 - MULTIPROVINCIAL"/>
    <n v="14640"/>
    <n v="292861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5 - CONSTRUCCIÓN EDIFICIO NUEVA SEDE CENTRAL DE LA POLICÍA NACIONAL EN EL DISTRITO NACIONAL"/>
    <s v="10 - FONDO GENERAL"/>
    <s v="01 - DISTRITO NACIONAL"/>
    <n v="16168"/>
    <n v="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6 - EQUIPOS DE DEFENSA Y SEGURIDAD"/>
    <s v="S"/>
    <s v="03 - CONSTRUCCIÓN DEL CENTRO DE RETENCIÓN VEHICULAR DE LA DIGESETT, PROVINCIA SANTO DOMINGO"/>
    <s v="10 - FONDO GENERAL"/>
    <s v="99 - MULTIPROVINCIAL"/>
    <n v="14640"/>
    <n v="2128172"/>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3 - CONSTRUCCIÓN DEL CENTRO DE RETENCIÓN VEHICULAR DE LA DIGESETT, PROVINCIA SANTO DOMINGO"/>
    <s v="10 - FONDO GENERAL"/>
    <s v="99 - MULTIPROVINCIAL"/>
    <n v="14640"/>
    <n v="25243453"/>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5 - CONSTRUCCIÓN EDIFICIO NUEVA SEDE CENTRAL DE LA POLICÍA NACIONAL EN EL DISTRITO NACIONAL"/>
    <s v="10 - FONDO GENERAL"/>
    <s v="01 - DISTRITO NACIONAL"/>
    <n v="16168"/>
    <n v="20321906"/>
    <n v="5210174.4000000004"/>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58 - CONSTRUCCIÓN DESTACAMENTO POLICIAL EL CAFE, MUNICIPIO SANTO DOMINGO OESTE, PROVINCIA SANTO DOMINGO"/>
    <s v="10 - FONDO GENERAL"/>
    <s v="32 - SANTO DOMINGO"/>
    <n v="14983"/>
    <n v="1192744"/>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1 - MOBILIARIO Y EQUIPO"/>
    <s v="S"/>
    <s v="07 - CONSTRUCCIÓN DEL CENTRO DE ATENCIÓN Y PRIVACION DE LIBERTAD PROVISIONAL ANAMUYA, MUNICIPIO HIGÜEY, PROVINCIA LA ALTAGRACIA"/>
    <s v="10 - FONDO GENERAL"/>
    <s v="11 - LA ALTAGRACIA"/>
    <n v="16350"/>
    <n v="0"/>
    <n v="10188412.7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5 - MAQUINARIA, OTROS EQUIPOS Y HERRAMIENTAS"/>
    <s v="S"/>
    <s v="07 - CONSTRUCCIÓN DEL CENTRO DE ATENCIÓN Y PRIVACION DE LIBERTAD PROVISIONAL ANAMUYA, MUNICIPIO HIGÜEY, PROVINCIA LA ALTAGRACIA"/>
    <s v="10 - FONDO GENERAL"/>
    <s v="11 - LA ALTAGRACIA"/>
    <n v="16350"/>
    <n v="0"/>
    <n v="10494117.6"/>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6 - EQUIPOS DE DEFENSA Y SEGURIDAD"/>
    <s v="S"/>
    <s v="07 - CONSTRUCCIÓN DEL CENTRO DE ATENCIÓN Y PRIVACION DE LIBERTAD PROVISIONAL ANAMUYA, MUNICIPIO HIGÜEY, PROVINCIA LA ALTAGRACIA"/>
    <s v="10 - FONDO GENERAL"/>
    <s v="11 - LA ALTAGRACIA"/>
    <n v="16350"/>
    <n v="0"/>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07 - CONSTRUCCIÓN DEL CENTRO DE ATENCIÓN Y PRIVACION DE LIBERTAD PROVISIONAL ANAMUYA, MUNICIPIO HIGÜEY, PROVINCIA LA ALTAGRACIA"/>
    <s v="10 - FONDO GENERAL"/>
    <s v="11 - LA ALTAGRACIA"/>
    <n v="16350"/>
    <n v="596092630"/>
    <n v="37808105.04999999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60 - CONSTRUCCIÓN CIUDAD JUDICIAL MUNICIPIO SANTO DOMINGO OESTE, PROVINCIA SANTO DOMINGO"/>
    <s v="10 - FONDO GENERAL"/>
    <s v="32 - SANTO DOMINGO"/>
    <n v="15005"/>
    <n v="261865482"/>
    <n v="157113138.75"/>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1 - MOBILIARIO Y EQUIPO"/>
    <s v="S"/>
    <s v="84 - HUMANIZACION DEL SISTEMA PENITENCIARIO DE LA REPÚBLICA DOMINICANA"/>
    <s v="10 - FONDO GENERAL"/>
    <s v="99 - MULTIPROVINCIAL"/>
    <n v="14063"/>
    <n v="2624535"/>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3 - EQUIPO E INSTRUMENTAL, CIENTÍFICO Y LABORATORIO"/>
    <s v="S"/>
    <s v="84 - HUMANIZACION DEL SISTEMA PENITENCIARIO DE LA REPÚBLICA DOMINICANA"/>
    <s v="10 - FONDO GENERAL"/>
    <s v="99 - MULTIPROVINCIAL"/>
    <n v="14063"/>
    <n v="5776305"/>
    <n v="727824.7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5 - MAQUINARIA, OTROS EQUIPOS Y HERRAMIENTAS"/>
    <s v="S"/>
    <s v="84 - HUMANIZACION DEL SISTEMA PENITENCIARIO DE LA REPÚBLICA DOMINICANA"/>
    <s v="10 - FONDO GENERAL"/>
    <s v="99 - MULTIPROVINCIAL"/>
    <n v="14063"/>
    <n v="20883344"/>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84 - HUMANIZACION DEL SISTEMA PENITENCIARIO DE LA REPÚBLICA DOMINICANA"/>
    <s v="10 - FONDO GENERAL"/>
    <s v="99 - MULTIPROVINCIAL"/>
    <n v="14063"/>
    <n v="386337969"/>
    <n v="583156274.4100000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10 - FONDO GENERAL"/>
    <s v="26 - SANTIAGO RODRIGUEZ"/>
    <n v="17094"/>
    <n v="0"/>
    <n v="131195020.23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60 - CREDITO EXTERNO"/>
    <s v="26 - SANTIAGO RODRIGUEZ"/>
    <n v="17094"/>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8 - CONSTRUCCIÓN CENTRO DE CORRECCIÓN Y REHABILITACIÓN (CCR) BONAO, PROVINCIA MONSEÑOR NOUEL"/>
    <s v="10 - FONDO GENERAL"/>
    <s v="28 - MONSENOR NOUEL"/>
    <n v="17089"/>
    <n v="0"/>
    <n v="179200627.84"/>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10 - FONDO GENERAL"/>
    <s v="30 - HATO MAYOR"/>
    <n v="17090"/>
    <n v="0"/>
    <n v="136988828.66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60 - CREDITO EXTERNO"/>
    <s v="30 - HATO MAYOR"/>
    <n v="1709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10 - FONDO GENERAL"/>
    <s v="03 - BAHORUCO"/>
    <n v="17095"/>
    <n v="0"/>
    <n v="67105896.770000003"/>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60 - CREDITO EXTERNO"/>
    <s v="03 - BAHORUCO"/>
    <n v="17095"/>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10 - FONDO GENERAL"/>
    <s v="16 - PEDERNALES"/>
    <n v="17096"/>
    <n v="0"/>
    <n v="5500000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60 - CREDITO EXTERNO"/>
    <s v="16 - PEDERNALES"/>
    <n v="17096"/>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0 - CONSTRUCCIÓN CENTRO DE CORRECCIÓN Y REHABILITACIÓN (CCR) COTUÍ, PROVINCIA SÁNCHEZ RAMÍREZ"/>
    <s v="10 - FONDO GENERAL"/>
    <s v="24 - SANCHEZ RAMIREZ"/>
    <n v="17092"/>
    <n v="0"/>
    <n v="199118676.65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10 - FONDO GENERAL"/>
    <s v="08 - EL SEIBO"/>
    <n v="17086"/>
    <n v="0"/>
    <n v="218595328.11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60 - CREDITO EXTERNO"/>
    <s v="08 - EL SEIBO"/>
    <n v="17086"/>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10 - FONDO GENERAL"/>
    <s v="04 - BARAHONA"/>
    <n v="17087"/>
    <n v="0"/>
    <n v="185037170.34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60 - CREDITO EXTERNO"/>
    <s v="04 - BARAHONA"/>
    <n v="17087"/>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10 - FONDO GENERAL"/>
    <s v="17 - PERAVIA"/>
    <n v="17088"/>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60 - CREDITO EXTERNO"/>
    <s v="17 - PERAVIA"/>
    <n v="17088"/>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1 - CONSTRUCCIÓN CENTRO DE CORRECCIÓN Y REHABILITACIÓN (CCR) AZUA, PROVINCIA AZUA"/>
    <s v="10 - FONDO GENERAL"/>
    <s v="02 - AZUA"/>
    <n v="17093"/>
    <n v="0"/>
    <n v="228432117.88"/>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10 - FONDO GENERAL"/>
    <s v="32 - SANTO DOMINGO"/>
    <n v="14649"/>
    <n v="1143603592"/>
    <n v="320244597.50000006"/>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50 - CRÉDITO INTERNO"/>
    <s v="32 - SANTO DOMINGO"/>
    <n v="14649"/>
    <n v="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4 - CONSTRUCCIÓN DE 250 VIVIENDAS EN LA PROVINCIA SAN CRISTOBAL"/>
    <s v="10 - FONDO GENERAL"/>
    <s v="21 - SAN CRISTOBAL"/>
    <n v="13890"/>
    <n v="13305993"/>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6 - CONSTRUCCIÓN DE 250 VIVIENDAS EN LA PROVINCIA SAN PEDRO DE MACORÍS"/>
    <s v="10 - FONDO GENERAL"/>
    <s v="23 - SAN PEDRO DE MACORIS"/>
    <n v="13892"/>
    <n v="157231672"/>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7 - CONSTRUCCIÓN DE 48 VIVIENDAS EN EL MUNICIPIO LAS MATAS DE FARFAN, PROVINCIA SAN JUAN"/>
    <s v="10 - FONDO GENERAL"/>
    <s v="22 - SAN JUAN"/>
    <n v="14996"/>
    <n v="20992446"/>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60 - CREDITO EXTERNO"/>
    <s v="06 - DUARTE"/>
    <n v="14615"/>
    <n v="26494125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70 - DONACION EXTERNA"/>
    <s v="06 - DUARTE"/>
    <n v="14615"/>
    <n v="392296896"/>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4 - REHABILITACIÓN EDIFICIOS DE VIVIENDAS LOS NOVA, SAN CRISTÓBAL   PROVINCIA SAN CRISTÓBAL"/>
    <s v="10 - FONDO GENERAL"/>
    <s v="21 - SAN CRISTOBAL"/>
    <n v="14731"/>
    <n v="4175835"/>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7 - CONSTRUCCIÓN DE 80 VIVIENDAS EN EL SECTOR LOS RIOS, DISTRITO NACIONAL"/>
    <s v="10 - FONDO GENERAL"/>
    <s v="01 - DISTRITO NACIONAL"/>
    <n v="14641"/>
    <n v="800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1 - MEJORAMIENTO  EN CAMBIO DE 25,000 PISOS DE TIERRA POR PISO DE CEMENTO A NIVEL NACIONAL"/>
    <s v="10 - FONDO GENERAL"/>
    <s v="99 - MULTIPROVINCIAL"/>
    <n v="14025"/>
    <n v="40000000"/>
    <n v="3441799.85"/>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3 - REPARACIÓN DE 8 LOTES DE VIVIENDAS EN EL SECTOR INVIVIENDA, MUNICIPIO SANTO DOMINGO ESTE, PROVINCIA SANTO DOMINGO"/>
    <s v="10 - FONDO GENERAL"/>
    <s v="32 - SANTO DOMINGO"/>
    <n v="16130"/>
    <n v="15920921"/>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4 - REHABILITACIÓN RESIDENCIAL DR. LEOCADIO PEÑA PARA EL COLEGIO MEDICO DOMINICANO, MUNICIPIO SANTO DOMINGO NORTE, PROVINCIA SANTO DOMINGO"/>
    <s v="10 - FONDO GENERAL"/>
    <s v="32 - SANTO DOMINGO"/>
    <n v="16846"/>
    <n v="0"/>
    <n v="42203469.539999999"/>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57 - REHABILITACIÓN CIUDAD ESPERANZA DE LOS BARRANCONES, PROVINCIA BARAHONA"/>
    <s v="60 - CREDITO EXTERNO"/>
    <s v="04 - BARAHONA"/>
    <n v="17464"/>
    <n v="0"/>
    <n v="0"/>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04 - CONSTRUCCIÓN OBRAS COMPLEMENTARIAS PARA EL DESARROLLO COMUNITARIO DEL CENTRO POBLADO MONTEGRANDE, PROVINCIA BARAHONA"/>
    <s v="10 - FONDO GENERAL"/>
    <s v="04 - BARAHONA"/>
    <n v="14670"/>
    <n v="1963290"/>
    <n v="1817715.79"/>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47 - CONSTRUCCIÓN MERCADO DE GUARICANO, MUNICIPIO SANTO DOMINGO NORTE, PROVINCIA SANTO DOMINGO."/>
    <s v="60 - CREDITO EXTERNO"/>
    <s v="32 - SANTO DOMINGO"/>
    <n v="17314"/>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13 - CONSTRUCCIÓN CENTRO PERIFERICO LA JOYA, PROVINCIA SANTIAGO"/>
    <s v="10 - FONDO GENERAL"/>
    <s v="25 - SANTIAGO"/>
    <n v="14690"/>
    <n v="4903101"/>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27 - CONSTRUCCIÓN DEL HOSPITAL MUNICIPAL DE PUNTA CANA EN LA PROVINCIA DE LA ALTAGRACIA"/>
    <s v="10 - FONDO GENERAL"/>
    <s v="11 - LA ALTAGRACIA"/>
    <n v="14124"/>
    <n v="1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1 - CONSTRUCCIÓN DE UNIDAD TRAUMATOLOGICA Y DE EMERGENCIA EN EL HOSPITAL GENERAL NUESTRA SENORA DE LA ALTAGRACIA PROVINCIA LA ALTAGRACIA"/>
    <s v="10 - FONDO GENERAL"/>
    <s v="11 - LA ALTAGRACIA"/>
    <n v="14911"/>
    <n v="5405843"/>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2 - CONSTRUCCIÓN UNIDAD TRAUMATOLOGICA Y DE EMERGENCIA EN HOSPITAL LUIS BOGAERT PROVINCIA VALVERDE"/>
    <s v="10 - FONDO GENERAL"/>
    <s v="27 - VALVERDE"/>
    <n v="14912"/>
    <n v="3496399"/>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1 - CONSTRUCCIÓN Y EQUIPAMIENTO CIUDAD SANITARIA SAN CRISTÓBAL"/>
    <s v="10 - FONDO GENERAL"/>
    <s v="21 - SAN CRISTOBAL"/>
    <n v="14692"/>
    <n v="1845976926"/>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2 - AMPLIACIÓN INSTITUTO NACIONAL DEL CÁNCER ROSA EMILIA SÁNCHEZ PÉREZ DE TAVARES, DISTRITO NACIONAL."/>
    <s v="10 - FONDO GENERAL"/>
    <s v="01 - DISTRITO NACIONAL"/>
    <n v="14693"/>
    <n v="24157774"/>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3 - CONSTRUCCIÓN CENTRO PERIFERICO LA JOYA, PROVINCIA SANTIAGO"/>
    <s v="10 - FONDO GENERAL"/>
    <s v="25 - SANTIAGO"/>
    <n v="14690"/>
    <n v="4871784"/>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27 - CONSTRUCCIÓN DEL HOSPITAL MUNICIPAL DE PUNTA CANA EN LA PROVINCIA DE LA ALTAGRACIA"/>
    <s v="10 - FONDO GENERAL"/>
    <s v="11 - LA ALTAGRACIA"/>
    <n v="14124"/>
    <n v="237224352"/>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30 - REMODELACIÓN HOSPITAL MUNICIPAL DE SAN JOSÉ DE LAS MATAS EN LA PROVINCIA DE SANTIAGO"/>
    <s v="10 - FONDO GENERAL"/>
    <s v="25 - SANTIAGO"/>
    <n v="14127"/>
    <n v="53268686"/>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1 - CONSTRUCCIÓN DE UNIDAD TRAUMATOLOGICA Y DE EMERGENCIA EN EL HOSPITAL GENERAL NUESTRA SENORA DE LA ALTAGRACIA PROVINCIA LA ALTAGRACIA"/>
    <s v="10 - FONDO GENERAL"/>
    <s v="11 - LA ALTAGRACIA"/>
    <n v="14911"/>
    <n v="74283503"/>
    <n v="5486882.7800000003"/>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2 - CONSTRUCCIÓN UNIDAD TRAUMATOLOGICA Y DE EMERGENCIA EN HOSPITAL LUIS BOGAERT PROVINCIA VALVERDE"/>
    <s v="10 - FONDO GENERAL"/>
    <s v="27 - VALVERDE"/>
    <n v="14912"/>
    <n v="18183063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98 - CONSTRUCCIÓN HOSPITAL MUNICIPAL DE DAJABÓN PROVINCIA DAJABÓN, REPÚBLICA DOMINICANA"/>
    <s v="10 - FONDO GENERAL"/>
    <s v="05 - DAJABON"/>
    <n v="14178"/>
    <n v="1200000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11 - CONSTRUCCIÓN Y EQUIPAMIENTO CIUDAD SANITARIA SAN CRISTÓBAL"/>
    <s v="10 - FONDO GENERAL"/>
    <s v="21 - SAN CRISTOBAL"/>
    <n v="14692"/>
    <n v="20000000"/>
    <n v="19252927.07"/>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27 - CONSTRUCCIÓN DEL HOSPITAL MUNICIPAL DE PUNTA CANA EN LA PROVINCIA DE LA ALTAGRACIA"/>
    <s v="10 - FONDO GENERAL"/>
    <s v="11 - LA ALTAGRACIA"/>
    <n v="14124"/>
    <n v="13565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30 - REMODELACIÓN HOSPITAL MUNICIPAL DE SAN JOSÉ DE LAS MATAS EN LA PROVINCIA DE SANTIAGO"/>
    <s v="10 - FONDO GENERAL"/>
    <s v="25 - SANTIAGO"/>
    <n v="14127"/>
    <n v="2180515"/>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98 - CONSTRUCCIÓN HOSPITAL MUNICIPAL DE DAJABÓN PROVINCIA DAJABÓN, REPÚBLICA DOMINICANA"/>
    <s v="10 - FONDO GENERAL"/>
    <s v="05 - DAJABON"/>
    <n v="14178"/>
    <n v="0"/>
    <n v="2054424.84"/>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1 - CONSTRUCCIÓN Y EQUIPAMIENTO CIUDAD SANITARIA SAN CRISTÓBAL"/>
    <s v="10 - FONDO GENERAL"/>
    <s v="21 - SAN CRISTOBAL"/>
    <n v="14692"/>
    <n v="594877217"/>
    <n v="552201415.60000002"/>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2 - AMPLIACIÓN INSTITUTO NACIONAL DEL CÁNCER ROSA EMILIA SÁNCHEZ PÉREZ DE TAVARES, DISTRITO NACIONAL."/>
    <s v="10 - FONDO GENERAL"/>
    <s v="01 - DISTRITO NACIONAL"/>
    <n v="14693"/>
    <n v="101492339"/>
    <n v="11153169.07"/>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3 - CONSTRUCCIÓN CENTRO PERIFERICO LA JOYA, PROVINCIA SANTIAGO"/>
    <s v="10 - FONDO GENERAL"/>
    <s v="25 - SANTIAGO"/>
    <n v="14690"/>
    <n v="7192308"/>
    <n v="568445.56000000006"/>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27 - CONSTRUCCIÓN DEL HOSPITAL MUNICIPAL DE PUNTA CANA EN LA PROVINCIA DE LA ALTAGRACIA"/>
    <s v="10 - FONDO GENERAL"/>
    <s v="11 - LA ALTAGRACIA"/>
    <n v="14124"/>
    <n v="334180157"/>
    <n v="11680899.5"/>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30 - REMODELACIÓN HOSPITAL MUNICIPAL DE SAN JOSÉ DE LAS MATAS EN LA PROVINCIA DE SANTIAGO"/>
    <s v="10 - FONDO GENERAL"/>
    <s v="25 - SANTIAGO"/>
    <n v="14127"/>
    <n v="45374553"/>
    <n v="0"/>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1 - CONSTRUCCIÓN DE UNIDAD TRAUMATOLOGICA Y DE EMERGENCIA EN EL HOSPITAL GENERAL NUESTRA SENORA DE LA ALTAGRACIA PROVINCIA LA ALTAGRACIA"/>
    <s v="10 - FONDO GENERAL"/>
    <s v="11 - LA ALTAGRACIA"/>
    <n v="14911"/>
    <n v="55934953"/>
    <n v="17929811.46000000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2 - CONSTRUCCIÓN UNIDAD TRAUMATOLOGICA Y DE EMERGENCIA EN HOSPITAL LUIS BOGAERT PROVINCIA VALVERDE"/>
    <s v="10 - FONDO GENERAL"/>
    <s v="27 - VALVERDE"/>
    <n v="14912"/>
    <n v="67920130"/>
    <n v="72843960.540000007"/>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98 - CONSTRUCCIÓN HOSPITAL MUNICIPAL DE DAJABÓN PROVINCIA DAJABÓN, REPÚBLICA DOMINICANA"/>
    <s v="10 - FONDO GENERAL"/>
    <s v="05 - DAJABON"/>
    <n v="14178"/>
    <n v="40613963"/>
    <n v="58748314.22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13 - CONSTRUCCIÓN DE CENTRO DIAGNÓSTICO Y ATENCIÓN PRIMARIA EN CIUDAD MODELO, SANTO DOMINGO NORTE , PROVINCIA SANTO DOMINGO"/>
    <s v="10 - FONDO GENERAL"/>
    <s v="32 - SANTO DOMINGO"/>
    <n v="16656"/>
    <n v="0"/>
    <n v="977835.610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34 - REPARACIÓN HOSPITAL DOCENTE PADRE BILLINI, DISTRITO NACIONAL,  PROV SANTO DOMINGO, REPÚBLICA DOMINICANA"/>
    <s v="10 - FONDO GENERAL"/>
    <s v="01 - DISTRITO NACIONAL"/>
    <n v="14234"/>
    <n v="1044489"/>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85 - REMODELACIÓN HOSPITALES DE LA PROVINCIA PUERTO PLATA"/>
    <s v="10 - FONDO GENERAL"/>
    <s v="18 - PUERTO PLATA"/>
    <n v="13532"/>
    <n v="924712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0 - REPARACIÓN HOSPITALES DE LA PROVINCIA LA ALTAGRACIA"/>
    <s v="10 - FONDO GENERAL"/>
    <s v="11 - LA ALTAGRACIA"/>
    <n v="13523"/>
    <n v="0"/>
    <n v="1000000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3 - RECONSTRUCCIÓN HOSPITAL TEOFILO HERNANDEZ, EL SEIBO"/>
    <s v="10 - FONDO GENERAL"/>
    <s v="08 - EL SEIBO"/>
    <n v="13747"/>
    <n v="1648166"/>
    <n v="164816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13 - CONSTRUCCIÓN DE CENTRO DIAGNÓSTICO Y ATENCIÓN PRIMARIA EN CIUDAD MODELO, SANTO DOMINGO NORTE , PROVINCIA SANTO DOMINGO"/>
    <s v="10 - FONDO GENERAL"/>
    <s v="32 - SANTO DOMINGO"/>
    <n v="16656"/>
    <n v="0"/>
    <n v="10426809.59"/>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4 - REPARACIÓN HOSPITAL DOCENTE PADRE BILLINI, DISTRITO NACIONAL,  PROV SANTO DOMINGO, REPÚBLICA DOMINICANA"/>
    <s v="10 - FONDO GENERAL"/>
    <s v="01 - DISTRITO NACIONAL"/>
    <n v="14234"/>
    <n v="75405202"/>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9 - Construcción Hospital Municipal Villa Vásquez, Provincia de Monte Cristi."/>
    <s v="10 - FONDO GENERAL"/>
    <s v="15 - MONTE CRISTI"/>
    <n v="14488"/>
    <n v="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5 - REMODELACIÓN HOSPITALES DE LA PROVINCIA PUERTO PLATA"/>
    <s v="10 - FONDO GENERAL"/>
    <s v="18 - PUERTO PLATA"/>
    <n v="13532"/>
    <n v="813305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6 - REPARACIÓN DE HOSPITALES EN LA PROVINCIA VALVERDE"/>
    <s v="10 - FONDO GENERAL"/>
    <s v="27 - VALVERDE"/>
    <n v="13537"/>
    <n v="5826947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8 - REPARACIÓN HOSPITALES DE LA PROVINCIA LA VEGA"/>
    <s v="10 - FONDO GENERAL"/>
    <s v="13 - LA VEGA"/>
    <n v="13530"/>
    <n v="1488233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0 - REPARACIÓN HOSPITALES DE LA PROVINCIA LA ALTAGRACIA"/>
    <s v="10 - FONDO GENERAL"/>
    <s v="11 - LA ALTAGRACIA"/>
    <n v="13523"/>
    <n v="20048418"/>
    <n v="34685883.54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3 - RECONSTRUCCIÓN HOSPITAL TEOFILO HERNANDEZ, EL SEIBO"/>
    <s v="10 - FONDO GENERAL"/>
    <s v="08 - EL SEIBO"/>
    <n v="13747"/>
    <n v="1898610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4 - REPARACIÓN HOSPITAL DOCENTE PADRE BILLINI, DISTRITO NACIONAL,  PROV SANTO DOMINGO, REPÚBLICA DOMINICANA"/>
    <s v="10 - FONDO GENERAL"/>
    <s v="01 - DISTRITO NACIONAL"/>
    <n v="14234"/>
    <n v="971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9 - Construcción Hospital Municipal Villa Vásquez, Provincia de Monte Cristi."/>
    <s v="10 - FONDO GENERAL"/>
    <s v="15 - MONTE CRISTI"/>
    <n v="14488"/>
    <n v="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6 - REPARACIÓN DE HOSPITALES EN LA PROVINCIA VALVERDE"/>
    <s v="10 - FONDO GENERAL"/>
    <s v="27 - VALVERDE"/>
    <n v="13537"/>
    <n v="13953195"/>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8 - REPARACIÓN HOSPITALES DE LA PROVINCIA LA VEGA"/>
    <s v="10 - FONDO GENERAL"/>
    <s v="13 - LA VEGA"/>
    <n v="13530"/>
    <n v="38942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3 - RECONSTRUCCIÓN HOSPITAL TEOFILO HERNANDEZ, EL SEIBO"/>
    <s v="10 - FONDO GENERAL"/>
    <s v="08 - EL SEIBO"/>
    <n v="13747"/>
    <n v="1687741"/>
    <n v="578182.4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13 - CONSTRUCCIÓN DE CENTRO DIAGNÓSTICO Y ATENCIÓN PRIMARIA EN CIUDAD MODELO, SANTO DOMINGO NORTE , PROVINCIA SANTO DOMINGO"/>
    <s v="10 - FONDO GENERAL"/>
    <s v="32 - SANTO DOMINGO"/>
    <n v="16656"/>
    <n v="58499682"/>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21 - FORTALECIMIENTO DE LA INFRAESTRUCTURA SANITARIA DEL SISTEMA NACIONAL DE SALUD EN LA REPÚBLICA DOMINICANA"/>
    <s v="60 - CREDITO EXTERNO"/>
    <s v="99 - MULTIPROVINCIAL"/>
    <n v="16536"/>
    <n v="60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3 - REHABILITACIÓN HOSPITAL GENERAL Y ESPECIALIDADES DR. NELSON ASTACIO, SANTO DOMINGO NORTE, PROV. SANTO DOMINGO,"/>
    <s v="10 - FONDO GENERAL"/>
    <s v="99 - MULTIPROVINCIAL"/>
    <n v="14233"/>
    <n v="57790353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4 - REPARACIÓN HOSPITAL DOCENTE PADRE BILLINI, DISTRITO NACIONAL,  PROV SANTO DOMINGO, REPÚBLICA DOMINICANA"/>
    <s v="10 - FONDO GENERAL"/>
    <s v="01 - DISTRITO NACIONAL"/>
    <n v="14234"/>
    <n v="3677204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6 - RECONSTRUCCIÓN HOSPITAL JOSE MARIA CABRAL Y BAEZ, SANTIAGO, PROVINCIA SANTIAGO"/>
    <s v="10 - FONDO GENERAL"/>
    <s v="25 - SANTIAGO"/>
    <n v="12897"/>
    <n v="229252477"/>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9 - Construcción Hospital Municipal Villa Vásquez, Provincia de Monte Cristi."/>
    <s v="10 - FONDO GENERAL"/>
    <s v="15 - MONTE CRISTI"/>
    <n v="14488"/>
    <n v="252769222"/>
    <n v="41199287.99000000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73 - REPARACIÓN HOSPITAL EN LA PROVINCIA SAN PEDRO DE MACORÍS"/>
    <s v="10 - FONDO GENERAL"/>
    <s v="23 - SAN PEDRO DE MACORIS"/>
    <n v="13518"/>
    <n v="191812602"/>
    <n v="53211183.9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5 - REMODELACIÓN HOSPITALES DE LA PROVINCIA PUERTO PLATA"/>
    <s v="10 - FONDO GENERAL"/>
    <s v="18 - PUERTO PLATA"/>
    <n v="13532"/>
    <n v="234432428"/>
    <n v="18153255.5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6 - REPARACIÓN DE HOSPITALES EN LA PROVINCIA VALVERDE"/>
    <s v="10 - FONDO GENERAL"/>
    <s v="27 - VALVERDE"/>
    <n v="13537"/>
    <n v="13704119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8 - REPARACIÓN HOSPITALES DE LA PROVINCIA LA VEGA"/>
    <s v="10 - FONDO GENERAL"/>
    <s v="13 - LA VEGA"/>
    <n v="13530"/>
    <n v="100302572"/>
    <n v="27311708.34"/>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CONSTRUCCIÓN DE LA CIUDAD SANITARIA DR. LUIS E. AYBAR, DISTRITO NACIONAL"/>
    <s v="10 - FONDO GENERAL"/>
    <s v="01 - DISTRITO NACIONAL"/>
    <n v="13302"/>
    <n v="636815744"/>
    <n v="418838900.5399999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REPARACIÓN HOSPITALES DE LA PROVINCIA LA ALTAGRACIA"/>
    <s v="10 - FONDO GENERAL"/>
    <s v="11 - LA ALTAGRACIA"/>
    <n v="13523"/>
    <n v="3"/>
    <n v="210504795.4700000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3 - RECONSTRUCCIÓN HOSPITAL TEOFILO HERNANDEZ, EL SEIBO"/>
    <s v="10 - FONDO GENERAL"/>
    <s v="08 - EL SEIBO"/>
    <n v="13747"/>
    <n v="2833715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0 - CONSTRUCCIÓN Y EQUIPAMIENTO DEL  CENTRO DE DIAGNÓSTICO  Y ATENCIÓN PRIMARIA EN  LA JOYA, MUNICIPIO SANTIAGO,  PROVINCIA  SANTIAGO"/>
    <s v="10 - FONDO GENERAL"/>
    <s v="25 - SANTIAGO"/>
    <n v="13265"/>
    <n v="0"/>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6 - RECONSTRUCCIÓN DEL CENTRO PSICOSOCIAL EMAUS, MUNICIPIO HIGÜEY, PROVINCIA LA ALTAGRACIA"/>
    <s v="10 - FONDO GENERAL"/>
    <s v="11 - LA ALTAGRACIA"/>
    <n v="15342"/>
    <n v="0"/>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7 - REHABILITACIÓN DEL CENTRO PSICOSOCIAL MOCA, MUNICIPIO MOCA, PROVINCIA ESPAILLAT"/>
    <s v="10 - FONDO GENERAL"/>
    <s v="09 - ESPAILLAT"/>
    <n v="15343"/>
    <n v="0"/>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6 - RECONSTRUCCIÓN DEL CENTRO PSICOSOCIAL EMAUS, MUNICIPIO HIGÜEY, PROVINCIA LA ALTAGRACIA"/>
    <s v="10 - FONDO GENERAL"/>
    <s v="11 - LA ALTAGRACIA"/>
    <n v="15342"/>
    <n v="0"/>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7 - REHABILITACIÓN DEL CENTRO PSICOSOCIAL MOCA, MUNICIPIO MOCA, PROVINCIA ESPAILLAT"/>
    <s v="10 - FONDO GENERAL"/>
    <s v="09 - ESPAILLAT"/>
    <n v="15343"/>
    <n v="0"/>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6 - RECONSTRUCCIÓN DEL CENTRO PSICOSOCIAL EMAUS, MUNICIPIO HIGÜEY, PROVINCIA LA ALTAGRACIA"/>
    <s v="10 - FONDO GENERAL"/>
    <s v="11 - LA ALTAGRACIA"/>
    <n v="15342"/>
    <n v="11214818"/>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7 - REHABILITACIÓN DEL CENTRO PSICOSOCIAL MOCA, MUNICIPIO MOCA, PROVINCIA ESPAILLAT"/>
    <s v="10 - FONDO GENERAL"/>
    <s v="09 - ESPAILLAT"/>
    <n v="15343"/>
    <n v="6069830"/>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1 - MOBILIARIO Y EQUIPO"/>
    <s v="S"/>
    <s v="70 - CONSTRUCCIÓN  HOSPITAL REGIONAL EN SAN FRANCISCO DE MACORIS, PROV. DUARTE"/>
    <s v="10 - FONDO GENERAL"/>
    <s v="06 - DUARTE"/>
    <n v="13656"/>
    <n v="379348"/>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3 - EQUIPO E INSTRUMENTAL, CIENTÍFICO Y LABORATORIO"/>
    <s v="S"/>
    <s v="70 - CONSTRUCCIÓN  HOSPITAL REGIONAL EN SAN FRANCISCO DE MACORIS, PROV. DUARTE"/>
    <s v="10 - FONDO GENERAL"/>
    <s v="06 - DUARTE"/>
    <n v="13656"/>
    <n v="109238317"/>
    <n v="125098616.70999999"/>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5 - MAQUINARIA, OTROS EQUIPOS Y HERRAMIENTAS"/>
    <s v="S"/>
    <s v="70 - CONSTRUCCIÓN  HOSPITAL REGIONAL EN SAN FRANCISCO DE MACORIS, PROV. DUARTE"/>
    <s v="10 - FONDO GENERAL"/>
    <s v="06 - DUARTE"/>
    <n v="13656"/>
    <n v="1046751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16 - REPARACIÓN HOSPITALES DE LA PROVINCIA SANTO DOMINGO"/>
    <s v="10 - FONDO GENERAL"/>
    <s v="32 - SANTO DOMINGO"/>
    <n v="13536"/>
    <n v="15160549"/>
    <n v="196356691.25"/>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70 - CONSTRUCCIÓN  HOSPITAL REGIONAL EN SAN FRANCISCO DE MACORIS, PROV. DUARTE"/>
    <s v="10 - FONDO GENERAL"/>
    <s v="06 - DUARTE"/>
    <n v="13656"/>
    <n v="635173475"/>
    <n v="606658374.65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6 - BIENES MUEBLES, INMUEBLES E INTANGIBLES"/>
    <s v="2.6.3 - EQUIPO E INSTRUMENTAL, CIENTÍFICO Y LABORATORIO"/>
    <s v="S"/>
    <s v="19 - REPARACIÓN DE 12 INSTALACIONES DEPORTIVAS DEL CENTRO OLÍMPICO JUAN PABLO DUARTE, DISTRITO NACIONAL"/>
    <s v="10 - FONDO GENERAL"/>
    <s v="01 - DISTRITO NACIONAL"/>
    <n v="16789"/>
    <n v="28032979"/>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17 - REPARACIÓN DE INSTALACIONES DEPORTIVAS DEL CENTRO OLÍMPICO JUAN PABLO DUARTE,DISTRITO NACIONAL."/>
    <s v="10 - FONDO GENERAL"/>
    <s v="01 - DISTRITO NACIONAL"/>
    <n v="16785"/>
    <n v="652180519"/>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27 - CONSTRUCCIÓN INFRAESTRUCTURA DEPORTIVA PARA BEISBOL SANTO DOMINGO OESTE, PROVINCIA SANTO DOMINGO"/>
    <s v="10 - FONDO GENERAL"/>
    <s v="32 - SANTO DOMINGO"/>
    <n v="16999"/>
    <n v="366776374"/>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10 - REMODELACIÓN DE LA CINEMATECA DOMINICANA, PLAZA DE LA CULTURA JUAN PABLO DUARTE, DISTRITO NACIONAL"/>
    <s v="10 - FONDO GENERAL"/>
    <s v="01 - DISTRITO NACIONAL"/>
    <n v="16423"/>
    <n v="1751736"/>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22 - REMODELACIÓN CENTRO DE CONVENCIONES Y EVANGELIZACIÓN MONSEÑOR REYNALDO CONNORS, MUNICIPIO SAN JUAN DE LA MAGUANA, PROVINCIA SAN JUAN"/>
    <s v="10 - FONDO GENERAL"/>
    <s v="22 - SAN JUAN"/>
    <n v="14711"/>
    <n v="2265191"/>
    <n v="226519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63 - REHABILITACIÓN CASA DE LA CULTURA DE EL SEIBO, MUNICIPIO EL SEIBO, PROVINCIA EL SEIBO"/>
    <s v="10 - FONDO GENERAL"/>
    <s v="08 - EL SEIBO"/>
    <n v="15016"/>
    <n v="55658568"/>
    <n v="7675353.7699999996"/>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7 - CONSTRUCCIÓN EDIFICIO PARA SALONES PARROQUIALES, PARROQUIA STELLA MARIS, MUNICIPIO SANTO DOMINGO ESTE."/>
    <s v="10 - FONDO GENERAL"/>
    <s v="32 - SANTO DOMINGO"/>
    <n v="14508"/>
    <n v="3895064"/>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DE LA IGLESIA MANADA PEQUEÑA, MUNICIPIO CABRAL, PROVINCIA BARAHONA"/>
    <s v="10 - FONDO GENERAL"/>
    <s v="04 - BARAHONA"/>
    <n v="16419"/>
    <n v="7562522"/>
    <n v="9483606.4900000002"/>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IGLESIA EN MONTE GRANDE, PROVINCIA BARAHONA"/>
    <s v="10 - FONDO GENERAL"/>
    <s v="04 - BARAHONA"/>
    <n v="14540"/>
    <n v="17447202"/>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22 - CONSTRUCCIÓN  IGLESIA SAN FRANCISCO DE ASÍS, MUNICIPIO HIGÜEY, PROVINCIA LA ALTAGRACIA"/>
    <s v="10 - FONDO GENERAL"/>
    <s v="11 - LA ALTAGRACIA"/>
    <n v="16836"/>
    <n v="3266605"/>
    <n v="911041.2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EDIFICIO PARA HABITACIONES Y ESTRUCTURA DEL TECHO DE LA CANCHA DEL CEFIJUFA, MUNICIPIO SANTO DOMINGO ESTE."/>
    <s v="10 - FONDO GENERAL"/>
    <s v="32 - SANTO DOMINGO"/>
    <n v="14506"/>
    <n v="1351531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0 - CONSTRUCCIÓN DE TEMPLOS, CASAS CURIALES Y OFICINAS PARROQUIALES, PROVINCIA SANTO DOMINGO"/>
    <s v="10 - FONDO GENERAL"/>
    <s v="32 - SANTO DOMINGO"/>
    <n v="14616"/>
    <n v="28438547"/>
    <n v="6680146.8900000006"/>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8 - CONSTRUCCIÓN TEMPLOS, CASAS CURIALES Y OFICINAS PARROQUIALES,  PROVINCIA MONTE PLATA"/>
    <s v="10 - FONDO GENERAL"/>
    <s v="29 - MONTE PLATA"/>
    <n v="14618"/>
    <n v="6975350"/>
    <n v="11314210.05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1 - REPARACIÓN DEL CENTRO CATÓLICO CARISMÁTICO, LAS CHARCAS, PROVINCIA SANTIAGO"/>
    <s v="10 - FONDO GENERAL"/>
    <s v="25 - SANTIAGO"/>
    <n v="17051"/>
    <n v="0"/>
    <n v="2286755.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3 - CONSTRUCCIÓN  IGLESIA CATÓLICA SAN ROQUE, LA GORRA, MUNICIPIO PARTIDO, PROVINCIA DAJABÓN"/>
    <s v="10 - FONDO GENERAL"/>
    <s v="05 - DAJABON"/>
    <n v="17070"/>
    <n v="0"/>
    <n v="1740034.4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IGLESIA CATÓLICA SAN JUAN PABLO II, DISTRITO MUNICIPAL VERÓN-PUNTA CANA, PROVINCIA LA ALTAGRACIA."/>
    <s v="10 - FONDO GENERAL"/>
    <s v="11 - LA ALTAGRACIA"/>
    <n v="17061"/>
    <n v="0"/>
    <n v="10369473.72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4 - CONSTRUCCIÓN PARROQUIA SAN PEDRO Y SAN PABLO, BONAO, PROVINCIA MONSEÑOR NOUEL"/>
    <s v="10 - FONDO GENERAL"/>
    <s v="28 - MONSENOR NOUEL"/>
    <n v="17072"/>
    <n v="0"/>
    <n v="11707799.279999999"/>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8 - CONSTRUCCIÓN IGLESIA CATÓLICA ESPÍRITU SANTO, DISTRITO MUNICIPAL HATO DEL YAQUE, MUNICIPIO SANTIAGO DE LOS CABALLEROS"/>
    <s v="60 - CREDITO EXTERNO"/>
    <s v="25 - SANTIAGO"/>
    <n v="17398"/>
    <n v="0"/>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38 - CONSTRUCCIÓN EXTENSION UASD HATO MAYOR"/>
    <s v="10 - FONDO GENERAL"/>
    <s v="30 - HATO MAYOR"/>
    <n v="14278"/>
    <n v="3369908"/>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44 - CONSTRUCCIÓN CENTRO UNIVESITARIO REGIONAL UASD PROVINCIA SANTIAGO RODRIGUEZ"/>
    <s v="10 - FONDO GENERAL"/>
    <s v="26 - SANTIAGO RODRIGUEZ"/>
    <n v="14637"/>
    <n v="1635672"/>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44 - CONSTRUCCIÓN CENTRO UNIVESITARIO REGIONAL UASD PROVINCIA SANTIAGO RODRIGUEZ"/>
    <s v="10 - FONDO GENERAL"/>
    <s v="26 - SANTIAGO RODRIGUEZ"/>
    <n v="14637"/>
    <n v="0"/>
    <n v="13999293.3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1 - CONSTRUCCIÓN CENTRO UNIVERSITARIO REGIONAL UASD SANTO DOMINGO ESTE, PROVINCIA SANTO DOMINGO"/>
    <s v="10 - FONDO GENERAL"/>
    <s v="32 - SANTO DOMINGO"/>
    <n v="16649"/>
    <n v="275227962"/>
    <n v="237989897.46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4 - CONSTRUCCIÓN EDIFICIO DE AULAS PARA EL INSTITUTO POLICIAL DE EDUCACIÓN SUPERIOR, SECTOR LA FERIA, DISTRITO NACIONAL"/>
    <s v="10 - FONDO GENERAL"/>
    <s v="01 - DISTRITO NACIONAL"/>
    <n v="16671"/>
    <n v="65275889"/>
    <n v="88793062.989999995"/>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23 - CONSTRUCCIÓN CENTRO UNIVERSITARIO REGIONAL UASD, COTUÍ, PROVINCIA SÁNCHEZ RAMÍREZ"/>
    <s v="10 - FONDO GENERAL"/>
    <s v="24 - SANCHEZ RAMIREZ"/>
    <n v="14720"/>
    <n v="37967833"/>
    <n v="12182900.199999999"/>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38 - CONSTRUCCIÓN EXTENSION UASD HATO MAYOR"/>
    <s v="10 - FONDO GENERAL"/>
    <s v="30 - HATO MAYOR"/>
    <n v="14278"/>
    <n v="86327093"/>
    <n v="24710687.710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3 - CONSTRUCCIÓN CENTRO UNIVERSITARIO REGIONAL UASD NEYBA, PROVINCIA BAHORUCO"/>
    <s v="10 - FONDO GENERAL"/>
    <s v="03 - BAHORUCO"/>
    <n v="14636"/>
    <n v="97357823"/>
    <n v="0"/>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4 - CONSTRUCCIÓN CENTRO UNIVESITARIO REGIONAL UASD PROVINCIA SANTIAGO RODRIGUEZ"/>
    <s v="10 - FONDO GENERAL"/>
    <s v="26 - SANTIAGO RODRIGUEZ"/>
    <n v="14637"/>
    <n v="58976672"/>
    <n v="55340422.789999999"/>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5 - CONSTRUCCIÓN CENTRO UNIVERSITARIO REGIONAL UASD AZUA, PROVINCIA AZUA"/>
    <s v="10 - FONDO GENERAL"/>
    <s v="02 - AZUA"/>
    <n v="14639"/>
    <n v="18939334"/>
    <n v="0"/>
  </r>
  <r>
    <s v="2026"/>
    <x v="0"/>
    <x v="0"/>
    <x v="1"/>
    <x v="7"/>
    <s v="2 - Poder Ejecutivo"/>
    <s v="0223 - MINISTERIO DE LA VIVIENDA, HABITAT Y EDIFICACIONES (MIVHED)"/>
    <s v="0001 - MINISTERIO DE LA VIVIENDA, HABITAT Y EDIFICACIONES (MIVHED)"/>
    <s v="4 - SERVICIOS SOCIALES"/>
    <s v="4.5 - Protección social"/>
    <s v="4.5.01 - Edad avanzada, pensiones (por edad o incapacidad)"/>
    <s v="2.7 - OBRAS"/>
    <s v="2.7.1 - OBRAS EN EDIFICACIONES"/>
    <s v="S"/>
    <s v="25 - REPARACIÓN DEL HOGAR DE ANCIANOS SAN FRANCISCO DE ASÍS, DISTRITO NACIONAL"/>
    <s v="10 - FONDO GENERAL"/>
    <s v="01 - DISTRITO NACIONAL"/>
    <n v="14724"/>
    <n v="4298065"/>
    <n v="11935200.060000001"/>
  </r>
  <r>
    <s v="2026"/>
    <x v="0"/>
    <x v="0"/>
    <x v="1"/>
    <x v="7"/>
    <s v="2 - Poder Ejecutivo"/>
    <s v="0223 - MINISTERIO DE LA VIVIENDA, HABITAT Y EDIFICACIONES (MIVHED)"/>
    <s v="0001 - MINISTERIO DE LA VIVIENDA, HABITAT Y EDIFICACIONES (MIVHED)"/>
    <s v="4 - SERVICIOS SOCIALES"/>
    <s v="4.5 - Protección social"/>
    <s v="4.5.05 - Familia e hijos"/>
    <s v="2.7 - OBRAS"/>
    <s v="2.7.1 - OBRAS EN EDIFICACIONES"/>
    <s v="S"/>
    <s v="28 - REHABILITACIÓN CENTRO CONANI BOYA, DISTRITO MUNICIPAL DE BOYÁ, PROVINCIA MONTE PLATA"/>
    <s v="10 - FONDO GENERAL"/>
    <s v="29 - MONTE PLATA"/>
    <n v="16992"/>
    <n v="503349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10 - FONDO GENERAL"/>
    <s v="99 - MULTIPROVINCIAL"/>
    <s v="(en blanco)"/>
    <n v="55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20 - FONDOS CON DESTINO ESPECÍFICO"/>
    <s v="99 - MULTIPROVINCIAL"/>
    <s v="(en blanco)"/>
    <n v="70500000"/>
    <n v="265548"/>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50 - CRÉDITO INTERNO"/>
    <s v="99 - MULTIPROVINCIAL"/>
    <s v="(en blanco)"/>
    <n v="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10 - FONDO GENERAL"/>
    <s v="99 - MULTIPROVINCIAL"/>
    <s v="(en blanco)"/>
    <n v="110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20 - FONDOS CON DESTINO ESPECÍFICO"/>
    <s v="99 - MULTIPROVINCIAL"/>
    <s v="(en blanco)"/>
    <n v="590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10 - FONDO GENERAL"/>
    <s v="99 - MULTIPROVINCIAL"/>
    <s v="(en blanco)"/>
    <n v="600000"/>
    <n v="6399.99"/>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20 - FONDOS CON DESTINO ESPECÍFICO"/>
    <s v="99 - MULTIPROVINCIAL"/>
    <s v="(en blanco)"/>
    <n v="3400000"/>
    <n v="295944"/>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10 - FONDO GENERAL"/>
    <s v="99 - MULTIPROVINCIAL"/>
    <s v="(en blanco)"/>
    <n v="376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20 - FONDOS CON DESTINO ESPECÍFICO"/>
    <s v="99 - MULTIPROVINCIAL"/>
    <s v="(en blanco)"/>
    <n v="9949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10 - FONDO GENERAL"/>
    <s v="99 - MULTIPROVINCIAL"/>
    <s v="(en blanco)"/>
    <n v="2355000"/>
    <n v="151403.97"/>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20 - FONDOS CON DESTINO ESPECÍFICO"/>
    <s v="99 - MULTIPROVINCIAL"/>
    <s v="(en blanco)"/>
    <n v="1625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50 - CRÉDITO INTERNO"/>
    <s v="99 - MULTIPROVINCIAL"/>
    <s v="(en blanco)"/>
    <n v="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10 - FONDO GENERAL"/>
    <s v="99 - MULTIPROVINCIAL"/>
    <s v="(en blanco)"/>
    <n v="5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20 - FONDOS CON DESTINO ESPECÍFICO"/>
    <s v="99 - MULTIPROVINCIAL"/>
    <s v="(en blanco)"/>
    <n v="25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10 - FONDO GENERAL"/>
    <s v="99 - MULTIPROVINCIAL"/>
    <s v="(en blanco)"/>
    <n v="2000000"/>
    <n v="60352.31"/>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20 - FONDOS CON DESTINO ESPECÍFICO"/>
    <s v="99 - MULTIPROVINCIAL"/>
    <s v="(en blanco)"/>
    <n v="800000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10 - FONDO GENERAL"/>
    <s v="99 - MULTIPROVINCIAL"/>
    <s v="(en blanco)"/>
    <n v="981089991"/>
    <n v="8814919.5700000003"/>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20 - FONDOS CON DESTINO ESPECÍFICO"/>
    <s v="99 - MULTIPROVINCIAL"/>
    <s v="(en blanco)"/>
    <n v="132000000"/>
    <n v="16374679.130000001"/>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50 - CRÉDITO INTERNO"/>
    <s v="99 - MULTIPROVINCIAL"/>
    <s v="(en blanco)"/>
    <n v="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60 - CREDITO EXTERNO"/>
    <s v="99 - MULTIPROVINCIAL"/>
    <s v="(en blanco)"/>
    <n v="1000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10 - FONDO GENERAL"/>
    <s v="99 - MULTIPROVINCIAL"/>
    <s v="(en blanco)"/>
    <n v="300000000"/>
    <n v="1959700.9400000002"/>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840011"/>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20 - FONDOS CON DESTINO ESPECÍFICO"/>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3 - EQUIPO E INSTRUMENTAL, CIENTÍFICO Y LABORATORIO"/>
    <s v="N"/>
    <s v="00 - N/A"/>
    <s v="10 - FONDO GENERAL"/>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0"/>
    <n v="336504.63"/>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20 - FONDOS CON DESTINO ESPECÍFICO"/>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10 - FONDO GENERAL"/>
    <s v="99 - MULTIPROVINCIAL"/>
    <s v="(en blanco)"/>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20 - FONDOS CON DESTINO ESPECÍFICO"/>
    <s v="99 - MULTIPROVINCIAL"/>
    <s v="(en blanco)"/>
    <n v="0"/>
    <n v="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1 - MOBILIARIO Y EQUIPO"/>
    <s v="N"/>
    <s v="00 - N/A"/>
    <s v="10 - FONDO GENERAL"/>
    <s v="99 - MULTIPROVINCIAL"/>
    <s v="(en blanco)"/>
    <n v="135262966"/>
    <n v="80410749"/>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198345"/>
    <n v="383257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6638889"/>
    <n v="1120319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6 - EQUIPOS DE DEFENSA Y SEGURIDAD"/>
    <s v="N"/>
    <s v="00 - N/A"/>
    <s v="10 - FONDO GENERAL"/>
    <s v="99 - MULTIPROVINCIAL"/>
    <s v="(en blanco)"/>
    <n v="2379687"/>
    <n v="1888593"/>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8 - BIENES INTANGIBLES"/>
    <s v="N"/>
    <s v="00 - N/A"/>
    <s v="10 - FONDO GENERAL"/>
    <s v="99 - MULTIPROVINCIAL"/>
    <s v="(en blanco)"/>
    <n v="1532797"/>
    <n v="111485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1 - MOBILIARIO Y EQUIPO"/>
    <s v="N"/>
    <s v="00 - N/A"/>
    <s v="10 - FONDO GENERAL"/>
    <s v="99 - MULTIPROVINCIAL"/>
    <s v="(en blanco)"/>
    <n v="1062629700"/>
    <n v="703401353"/>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5 - MAQUINARIA, OTROS EQUIPOS Y HERRAMIENTAS"/>
    <s v="N"/>
    <s v="00 - N/A"/>
    <s v="10 - FONDO GENERAL"/>
    <s v="99 - MULTIPROVINCIAL"/>
    <s v="(en blanco)"/>
    <n v="211200"/>
    <n v="125343"/>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8 - BIENES INTANGIBLES"/>
    <s v="N"/>
    <s v="00 - N/A"/>
    <s v="10 - FONDO GENERAL"/>
    <s v="99 - MULTIPROVINCIAL"/>
    <s v="(en blanco)"/>
    <n v="4543100"/>
    <n v="2650137"/>
  </r>
  <r>
    <s v="2026"/>
    <x v="0"/>
    <x v="0"/>
    <x v="1"/>
    <x v="7"/>
    <s v="4 - Junta Central Electoral"/>
    <s v="0401 - JUNTA CENTRAL ELECTORAL"/>
    <s v="0001 - JUNTA CENTRAL ELECTORAL"/>
    <s v="1 - SERVICIOS  GENERALES"/>
    <s v="1.1 - Administración general"/>
    <s v="1.1.04 - Órganos electorales y promoción de la participación ciudadana"/>
    <s v="2.7 - OBRAS"/>
    <s v="2.7.1 - OBRAS EN EDIFICACIONES"/>
    <s v="N"/>
    <s v="00 - N/A"/>
    <s v="10 - FONDO GENERAL"/>
    <s v="99 - MULTIPROVINCIAL"/>
    <s v="(en blanco)"/>
    <n v="57511400"/>
    <n v="3354831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6161290"/>
    <n v="4382847.340000000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5842071"/>
    <n v="3398286.8300000005"/>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258900"/>
    <n v="97798.1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03982"/>
    <n v="192535.6200000000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396071"/>
    <n v="228768.77999999994"/>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2860"/>
    <n v="491376.2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6960"/>
    <n v="20160"/>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01 - DISTRITO NACIONAL"/>
    <s v="(en blanco)"/>
    <n v="13060114"/>
    <n v="6865969.0600000005"/>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49595"/>
    <n v="2362263.75"/>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1 - MOBILIARIO Y EQUIPO"/>
    <s v="N"/>
    <s v="00 - N/A"/>
    <s v="10 - FONDO GENERAL"/>
    <s v="99 - MULTIPROVINCIAL"/>
    <s v="(en blanco)"/>
    <n v="20294000"/>
    <n v="27579427"/>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00"/>
    <n v="11548557"/>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8 - BIENES INTANGIBLES"/>
    <s v="N"/>
    <s v="00 - N/A"/>
    <s v="10 - FONDO GENERAL"/>
    <s v="99 - MULTIPROVINCIAL"/>
    <s v="(en blanco)"/>
    <n v="4000000"/>
    <n v="199998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1 - MOBILIARIO Y EQUIPO"/>
    <s v="N"/>
    <s v="00 - N/A"/>
    <s v="10 - FONDO GENERAL"/>
    <s v="99 - MULTIPROVINCIAL"/>
    <s v="(en blanco)"/>
    <n v="1250000"/>
    <n v="108570.11"/>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5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0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6 - EQUIPOS DE DEFENSA Y SEGURIDAD"/>
    <s v="N"/>
    <s v="00 - N/A"/>
    <s v="10 - FONDO GENERAL"/>
    <s v="99 - MULTIPROVINCIAL"/>
    <s v="(en blanco)"/>
    <n v="100000"/>
    <n v="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1 - MOBILIARIO Y EQUIPO"/>
    <s v="N"/>
    <s v="00 - N/A"/>
    <s v="10 - FONDO GENERAL"/>
    <s v="99 - MULTIPROVINCIAL"/>
    <s v="(en blanco)"/>
    <n v="5000000"/>
    <n v="3154298.0399999996"/>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108333.29000000001"/>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
    <n v="199999.99999999997"/>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500000"/>
    <n v="1072081.1600000001"/>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8 - BIENES INTANGIBLES"/>
    <s v="N"/>
    <s v="00 - N/A"/>
    <s v="10 - FONDO GENERAL"/>
    <s v="99 - MULTIPROVINCIAL"/>
    <s v="(en blanco)"/>
    <n v="5000000"/>
    <n v="3465287.51"/>
  </r>
  <r>
    <s v="2026"/>
    <x v="0"/>
    <x v="0"/>
    <x v="1"/>
    <x v="7"/>
    <s v="8 - Tribunal Superior Electoral (TSE)"/>
    <s v="0405 - TRIBUNAL SUPERIOR  ELECTORAL ( TSE)"/>
    <s v="0001 - TRIBUNAL SUPERIOR  ELECTORAL TSE"/>
    <s v="1 - SERVICIOS  GENERALES"/>
    <s v="1.4 - Justicia, orden público y seguridad"/>
    <s v="1.4.03 - Administración y servicios de justicia"/>
    <s v="2.7 - OBRAS"/>
    <s v="2.7.1 - OBRAS EN EDIFICACIONES"/>
    <s v="N"/>
    <s v="00 - N/A"/>
    <s v="10 - FONDO GENERAL"/>
    <s v="99 - MULTIPROVINCIAL"/>
    <s v="(en blanco)"/>
    <n v="0"/>
    <n v="1444444"/>
  </r>
  <r>
    <s v="2026"/>
    <x v="0"/>
    <x v="0"/>
    <x v="1"/>
    <x v="8"/>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8848"/>
    <n v="0"/>
  </r>
  <r>
    <s v="2026"/>
    <x v="0"/>
    <x v="0"/>
    <x v="1"/>
    <x v="8"/>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0"/>
    <n v="0"/>
  </r>
  <r>
    <s v="2026"/>
    <x v="0"/>
    <x v="0"/>
    <x v="1"/>
    <x v="8"/>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0"/>
  </r>
  <r>
    <s v="2026"/>
    <x v="0"/>
    <x v="0"/>
    <x v="1"/>
    <x v="8"/>
    <s v="2 - Poder Ejecutivo"/>
    <s v="0201 - PRESIDENCIA DE LA REPÚBLICA"/>
    <s v="0004 - SERVICIO INTEGRAL DE EMERGENCIAS"/>
    <s v="1 - SERVICIOS  GENERALES"/>
    <s v="1.3 - Defensa nacional"/>
    <s v="1.3.03 - Defensa civil"/>
    <s v="2.6 - BIENES MUEBLES, INMUEBLES E INTANGIBLES"/>
    <s v="2.6.9 - EDIFICIOS, ESTRUCTURAS, TIERRAS, TERRENOS Y OBJETOS DE VALOR"/>
    <s v="N"/>
    <s v="00 - N/A"/>
    <s v="10 - FONDO GENERAL"/>
    <s v="99 - MULTIPROVINCIAL"/>
    <s v="(en blanco)"/>
    <n v="0"/>
    <n v="0"/>
  </r>
  <r>
    <s v="2026"/>
    <x v="0"/>
    <x v="0"/>
    <x v="1"/>
    <x v="8"/>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44840"/>
  </r>
  <r>
    <s v="2026"/>
    <x v="0"/>
    <x v="0"/>
    <x v="1"/>
    <x v="8"/>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50000"/>
    <n v="0"/>
  </r>
  <r>
    <s v="2026"/>
    <x v="0"/>
    <x v="0"/>
    <x v="1"/>
    <x v="8"/>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500000"/>
    <n v="756970"/>
  </r>
  <r>
    <s v="2026"/>
    <x v="0"/>
    <x v="0"/>
    <x v="1"/>
    <x v="8"/>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0"/>
  </r>
  <r>
    <s v="2026"/>
    <x v="0"/>
    <x v="0"/>
    <x v="1"/>
    <x v="8"/>
    <s v="2 - Poder Ejecutivo"/>
    <s v="0202 - MINISTERIO DE  INTERIOR Y POLICÍA"/>
    <s v="0002 - DIRECCIÓN GENERAL DE MIGRACIÓN"/>
    <s v="1 - SERVICIOS  GENERALES"/>
    <s v="1.4 - Justicia, orden público y seguridad"/>
    <s v="1.4.05 - Servicios de migraciones"/>
    <s v="2.6 - BIENES MUEBLES, INMUEBLES E INTANGIBLES"/>
    <s v="2.6.9 - EDIFICIOS, ESTRUCTURAS, TIERRAS, TERRENOS Y OBJETOS DE VALOR"/>
    <s v="N"/>
    <s v="00 - N/A"/>
    <s v="20 - FONDOS CON DESTINO ESPECÍFICO"/>
    <s v="99 - MULTIPROVINCIAL"/>
    <s v="(en blanco)"/>
    <n v="0"/>
    <n v="2128720"/>
  </r>
  <r>
    <s v="2026"/>
    <x v="0"/>
    <x v="0"/>
    <x v="1"/>
    <x v="8"/>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513099.4"/>
  </r>
  <r>
    <s v="2026"/>
    <x v="0"/>
    <x v="0"/>
    <x v="1"/>
    <x v="8"/>
    <s v="2 - Poder Ejecutivo"/>
    <s v="0203 - MINISTERIO DE DEFENSA"/>
    <s v="0001 - ARMADA DE LA REPUBLICA DOMINICANA"/>
    <s v="1 - SERVICIOS  GENERALES"/>
    <s v="1.3 - Defensa nacional"/>
    <s v="1.3.01 - Defensa militar"/>
    <s v="2.6 - BIENES MUEBLES, INMUEBLES E INTANGIBLES"/>
    <s v="2.6.9 - EDIFICIOS, ESTRUCTURAS, TIERRAS, TERRENOS Y OBJETOS DE VALOR"/>
    <s v="N"/>
    <s v="00 - N/A"/>
    <s v="10 - FONDO GENERAL"/>
    <s v="99 - MULTIPROVINCIAL"/>
    <s v="(en blanco)"/>
    <n v="300000"/>
    <n v="0"/>
  </r>
  <r>
    <s v="2026"/>
    <x v="0"/>
    <x v="0"/>
    <x v="1"/>
    <x v="8"/>
    <s v="2 - Poder Ejecutivo"/>
    <s v="0203 - MINISTERIO DE DEFENSA"/>
    <s v="0001 - ARMADA DE LA REPUBLICA DOMINICANA"/>
    <s v="4 - SERVICIOS SOCIALES"/>
    <s v="4.4 - Educación"/>
    <s v="4.4.08 - Enseñanza y capacitación para defensa y seguridad"/>
    <s v="2.6 - BIENES MUEBLES, INMUEBLES E INTANGIBLES"/>
    <s v="2.6.9 - EDIFICIOS, ESTRUCTURAS, TIERRAS, TERRENOS Y OBJETOS DE VALOR"/>
    <s v="N"/>
    <s v="00 - N/A"/>
    <s v="10 - FONDO GENERAL"/>
    <s v="99 - MULTIPROVINCIAL"/>
    <s v="(en blanco)"/>
    <n v="3800000"/>
    <n v="0"/>
  </r>
  <r>
    <s v="2026"/>
    <x v="0"/>
    <x v="0"/>
    <x v="1"/>
    <x v="8"/>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0"/>
  </r>
  <r>
    <s v="2026"/>
    <x v="0"/>
    <x v="0"/>
    <x v="1"/>
    <x v="8"/>
    <s v="2 - Poder Ejecutivo"/>
    <s v="0203 - MINISTERIO DE DEFENSA"/>
    <s v="0007 - ESCUELA DE GRADUADOS DE DOCTRINA CONJUNTA GENERAL DE DIV. GREGORIO LUPERÓN (EGDC)"/>
    <s v="4 - SERVICIOS SOCIALES"/>
    <s v="4.4 - Educación"/>
    <s v="4.4.04 - Educación superior"/>
    <s v="2.6 - BIENES MUEBLES, INMUEBLES E INTANGIBLES"/>
    <s v="2.6.9 - EDIFICIOS, ESTRUCTURAS, TIERRAS, TERRENOS Y OBJETOS DE VALOR"/>
    <s v="N"/>
    <s v="00 - N/A"/>
    <s v="10 - FONDO GENERAL"/>
    <s v="99 - MULTIPROVINCIAL"/>
    <s v="(en blanco)"/>
    <n v="350000"/>
    <n v="0"/>
  </r>
  <r>
    <s v="2026"/>
    <x v="0"/>
    <x v="0"/>
    <x v="1"/>
    <x v="8"/>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300000"/>
    <n v="0"/>
  </r>
  <r>
    <s v="2026"/>
    <x v="0"/>
    <x v="0"/>
    <x v="1"/>
    <x v="8"/>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9 - EDIFICIOS, ESTRUCTURAS, TIERRAS, TERRENOS Y OBJETOS DE VALOR"/>
    <s v="N"/>
    <s v="00 - N/A"/>
    <s v="10 - FONDO GENERAL"/>
    <s v="01 - DISTRITO NACIONAL"/>
    <s v="(en blanco)"/>
    <n v="500000"/>
    <n v="0"/>
  </r>
  <r>
    <s v="2026"/>
    <x v="0"/>
    <x v="0"/>
    <x v="1"/>
    <x v="8"/>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
    <n v="0"/>
  </r>
  <r>
    <s v="2026"/>
    <x v="0"/>
    <x v="0"/>
    <x v="1"/>
    <x v="8"/>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4500"/>
    <n v="0"/>
  </r>
  <r>
    <s v="2026"/>
    <x v="0"/>
    <x v="0"/>
    <x v="1"/>
    <x v="8"/>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17500"/>
    <n v="0"/>
  </r>
  <r>
    <s v="2026"/>
    <x v="0"/>
    <x v="0"/>
    <x v="1"/>
    <x v="8"/>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750000"/>
    <n v="0"/>
  </r>
  <r>
    <s v="2026"/>
    <x v="0"/>
    <x v="0"/>
    <x v="1"/>
    <x v="8"/>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81878"/>
    <n v="0"/>
  </r>
  <r>
    <s v="2026"/>
    <x v="0"/>
    <x v="0"/>
    <x v="1"/>
    <x v="8"/>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3456045"/>
    <n v="0"/>
  </r>
  <r>
    <s v="2026"/>
    <x v="0"/>
    <x v="0"/>
    <x v="1"/>
    <x v="8"/>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450000"/>
    <n v="0"/>
  </r>
  <r>
    <s v="2026"/>
    <x v="0"/>
    <x v="0"/>
    <x v="1"/>
    <x v="8"/>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650000"/>
    <n v="0"/>
  </r>
  <r>
    <s v="2026"/>
    <x v="0"/>
    <x v="0"/>
    <x v="1"/>
    <x v="8"/>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545000"/>
  </r>
  <r>
    <s v="2026"/>
    <x v="0"/>
    <x v="0"/>
    <x v="1"/>
    <x v="8"/>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1000000"/>
    <n v="0"/>
  </r>
  <r>
    <s v="2026"/>
    <x v="0"/>
    <x v="0"/>
    <x v="1"/>
    <x v="8"/>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300000"/>
    <n v="0"/>
  </r>
  <r>
    <s v="2026"/>
    <x v="0"/>
    <x v="0"/>
    <x v="1"/>
    <x v="8"/>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500000"/>
    <n v="0"/>
  </r>
  <r>
    <s v="2026"/>
    <x v="0"/>
    <x v="0"/>
    <x v="1"/>
    <x v="8"/>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9 - EDIFICIOS, ESTRUCTURAS, TIERRAS, TERRENOS Y OBJETOS DE VALOR"/>
    <s v="N"/>
    <s v="00 - N/A"/>
    <s v="10 - FONDO GENERAL"/>
    <s v="99 - MULTIPROVINCIAL"/>
    <s v="(en blanco)"/>
    <n v="450000"/>
    <n v="0"/>
  </r>
  <r>
    <s v="2026"/>
    <x v="0"/>
    <x v="0"/>
    <x v="1"/>
    <x v="8"/>
    <s v="2 - Poder Ejecutivo"/>
    <s v="0216 - MINISTERIO DE CULTURA"/>
    <s v="0001 - MINISTERIO DE CULTUR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0000"/>
    <n v="0"/>
  </r>
  <r>
    <s v="2026"/>
    <x v="0"/>
    <x v="0"/>
    <x v="1"/>
    <x v="8"/>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0"/>
    <n v="0"/>
  </r>
  <r>
    <s v="2026"/>
    <x v="0"/>
    <x v="0"/>
    <x v="1"/>
    <x v="8"/>
    <s v="2 - Poder Ejecutivo"/>
    <s v="0222 - MINISTERIO DE ENERGIA Y MINAS"/>
    <s v="0001 - MINISTERIO DE ENERGIA Y MINAS"/>
    <s v="2 - SERVICIOS ECONÓMICOS"/>
    <s v="2.5 - Minería, manufactura y construcción"/>
    <s v="2.5.01 - Extracción de recursos minerales"/>
    <s v="2.6 - BIENES MUEBLES, INMUEBLES E INTANGIBLES"/>
    <s v="2.6.9 - EDIFICIOS, ESTRUCTURAS, TIERRAS, TERRENOS Y OBJETOS DE VALOR"/>
    <s v="S"/>
    <s v="01 - INVESTIGACIÓN POTENCIAL DE TIERRAS RARAS EN LA RESERVA FISCAL AVILA, PROVINCIA  PEDERNALES"/>
    <s v="10 - FONDO GENERAL"/>
    <s v="16 - PEDERNALES"/>
    <n v="16726"/>
    <n v="0"/>
    <n v="2210000.0300000003"/>
  </r>
  <r>
    <s v="2026"/>
    <x v="0"/>
    <x v="0"/>
    <x v="1"/>
    <x v="9"/>
    <s v="1 - Poder Legislativo"/>
    <s v="0101 - SENADO DE LA REPÚBLICA"/>
    <s v="0001 - SENADO DE LA REPÚBLICA DOMINICANA"/>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25544450"/>
  </r>
  <r>
    <s v="2026"/>
    <x v="0"/>
    <x v="0"/>
    <x v="1"/>
    <x v="9"/>
    <s v="1 - Poder Legislativo"/>
    <s v="0102 - CÁMARA DE DIPUTADOS"/>
    <s v="0001 - CÁMARA DE DIPUTADOS"/>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22999998"/>
  </r>
  <r>
    <s v="2026"/>
    <x v="0"/>
    <x v="0"/>
    <x v="1"/>
    <x v="9"/>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3000000"/>
    <n v="0"/>
  </r>
  <r>
    <s v="2026"/>
    <x v="0"/>
    <x v="0"/>
    <x v="1"/>
    <x v="9"/>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50000"/>
    <n v="0"/>
  </r>
  <r>
    <s v="2026"/>
    <x v="0"/>
    <x v="0"/>
    <x v="1"/>
    <x v="9"/>
    <s v="2 - Poder Ejecutivo"/>
    <s v="0201 - PRESIDENCIA DE LA REPÚBLICA"/>
    <s v="0010 - CONSEJO NACIONAL DE LA PERSONA ENVEJECIENTE"/>
    <s v="4 - SERVICIOS SOCIALES"/>
    <s v="4.5 - Protección social"/>
    <s v="4.5.10 - Asistencia social"/>
    <s v="2.6 - BIENES MUEBLES, INMUEBLES E INTANGIBLES"/>
    <s v="2.6.8 - BIENES INTANGIBLES"/>
    <s v="N"/>
    <s v="00 - N/A"/>
    <s v="10 - FONDO GENERAL"/>
    <s v="99 - MULTIPROVINCIAL"/>
    <s v="(en blanco)"/>
    <n v="100000"/>
    <n v="0"/>
  </r>
  <r>
    <s v="2026"/>
    <x v="0"/>
    <x v="0"/>
    <x v="1"/>
    <x v="9"/>
    <s v="2 - Poder Ejecutivo"/>
    <s v="0203 - MINISTERIO DE DEFENSA"/>
    <s v="0001 - MINISTERIO DE DEFENSA"/>
    <s v="1 - SERVICIOS  GENERALES"/>
    <s v="1.3 - Defensa nacional"/>
    <s v="1.3.01 - Defensa militar"/>
    <s v="2.6 - BIENES MUEBLES, INMUEBLES E INTANGIBLES"/>
    <s v="2.6.9 - EDIFICIOS, ESTRUCTURAS, TIERRAS, TERRENOS Y OBJETOS DE VALOR"/>
    <s v="S"/>
    <s v="01 - CONSTRUCCIÓN VERJA PERIMETRAL INTELIGENTE FRONTERA REPÚBLICA DOMINICANA-HAITÍ"/>
    <s v="10 - FONDO GENERAL"/>
    <s v="05 - DAJABON"/>
    <n v="14697"/>
    <n v="70000000"/>
    <n v="12957167.699999999"/>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870000000"/>
    <n v="754738900.74000001"/>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0"/>
    <n v="0"/>
  </r>
  <r>
    <s v="2026"/>
    <x v="0"/>
    <x v="0"/>
    <x v="1"/>
    <x v="9"/>
    <s v="2 - Poder Ejecutivo"/>
    <s v="0206 - MINISTERIO DE EDUCACIÓN"/>
    <s v="0001 - MINISTERIO DE EDUCACION"/>
    <s v="4 - SERVICIOS SOCIALES"/>
    <s v="4.4 - Educación"/>
    <s v="4.4.01 - Educación inicial"/>
    <s v="2.6 - BIENES MUEBLES, INMUEBLES E INTANGIBLES"/>
    <s v="2.6.9 - EDIFICIOS, ESTRUCTURAS, TIERRAS, TERRENOS Y OBJETOS DE VALOR"/>
    <s v="N"/>
    <s v="00 - N/A"/>
    <s v="60 - CREDITO EXTERNO"/>
    <s v="99 - MULTIPROVINCIAL"/>
    <s v="(en blanco)"/>
    <n v="0"/>
    <n v="0"/>
  </r>
  <r>
    <s v="2026"/>
    <x v="0"/>
    <x v="0"/>
    <x v="1"/>
    <x v="9"/>
    <s v="2 - Poder Ejecutivo"/>
    <s v="0206 - MINISTERIO DE EDUCACIÓN"/>
    <s v="0001 - MINISTERIO DE EDUCACION"/>
    <s v="4 - SERVICIOS SOCIALES"/>
    <s v="4.4 - Educación"/>
    <s v="4.4.02 - Educación primaria"/>
    <s v="2.6 - BIENES MUEBLES, INMUEBLES E INTANGIBLES"/>
    <s v="2.6.9 - EDIFICIOS, ESTRUCTURAS, TIERRAS, TERRENOS Y OBJETOS DE VALOR"/>
    <s v="N"/>
    <s v="00 - N/A"/>
    <s v="60 - CREDITO EXTERNO"/>
    <s v="99 - MULTIPROVINCIAL"/>
    <s v="(en blanco)"/>
    <n v="0"/>
    <n v="310473149.34000003"/>
  </r>
  <r>
    <s v="2026"/>
    <x v="0"/>
    <x v="0"/>
    <x v="1"/>
    <x v="9"/>
    <s v="2 - Poder Ejecutivo"/>
    <s v="0206 - MINISTERIO DE EDUCACIÓN"/>
    <s v="0001 - MINISTERIO DE EDUCACION"/>
    <s v="4 - SERVICIOS SOCIALES"/>
    <s v="4.4 - Educación"/>
    <s v="4.4.03 - Educación secundaria"/>
    <s v="2.6 - BIENES MUEBLES, INMUEBLES E INTANGIBLES"/>
    <s v="2.6.9 - EDIFICIOS, ESTRUCTURAS, TIERRAS, TERRENOS Y OBJETOS DE VALOR"/>
    <s v="N"/>
    <s v="00 - N/A"/>
    <s v="60 - CREDITO EXTERNO"/>
    <s v="99 - MULTIPROVINCIAL"/>
    <s v="(en blanco)"/>
    <n v="0"/>
    <n v="592616245.5"/>
  </r>
  <r>
    <s v="2026"/>
    <x v="0"/>
    <x v="0"/>
    <x v="1"/>
    <x v="9"/>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0"/>
    <n v="0"/>
  </r>
  <r>
    <s v="2026"/>
    <x v="0"/>
    <x v="0"/>
    <x v="1"/>
    <x v="9"/>
    <s v="2 - Poder Ejecutivo"/>
    <s v="0211 - MINISTERIO DE OBRAS PÚBLICAS Y COMUNICACIONES"/>
    <s v="0001 - MINISTERIO DE OBRAS PUBLICAS Y COMUNICACIONES"/>
    <s v="1 - SERVICIOS  GENERALES"/>
    <s v="1.4 - Justicia, orden público y seguridad"/>
    <s v="1.4.03 - Administración y servicios de justicia"/>
    <s v="2.6 - BIENES MUEBLES, INMUEBLES E INTANGIBLES"/>
    <s v="2.6.9 - EDIFICIOS, ESTRUCTURAS, TIERRAS, TERRENOS Y OBJETOS DE VALOR"/>
    <s v="S"/>
    <s v="07 - CONSTRUCCIÓN PALACIO DE JUSTICIA DE SANTO DOMINGO ESTE"/>
    <s v="10 - FONDO GENERAL"/>
    <s v="32 - SANTO DOMINGO"/>
    <n v="13637"/>
    <n v="32195652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0"/>
    <n v="66016977.090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7 - CONSTRUCCIÓN BARRERA DE PROTECCIÓN MARINA, TRAMO VIAL, OBRAS CONEXAS Y COMPLEMENTARIAS EN NAGUA, PROVINCIA MARÍA TRINIDAD SANCHEZ."/>
    <s v="10 - FONDO GENERAL"/>
    <s v="14 - MARIA TRINIDAD SANCHEZ"/>
    <n v="14790"/>
    <n v="22470810"/>
    <n v="9134052"/>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9 - RECONSTRUCCIÓN CARRETERA BAYAGUANA - EL PUERTO, PROVINCIA MONTE PLATA"/>
    <s v="10 - FONDO GENERAL"/>
    <s v="29 - MONTE PLATA"/>
    <n v="13641"/>
    <n v="0"/>
    <n v="493751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DEL TRAMO III DE LA CARRETERA RANCHO ARRIBA-SABANA LARGA (TERMINACIÓN CARRETERA CIBAO-SUR), MUNICIPIOS RANCHO ARRIBA Y SABANA LARGA, PROVINCIA SAN JOSÉ DE OCOA"/>
    <s v="10 - FONDO GENERAL"/>
    <s v="31 - SAN JOSE DE OCOA"/>
    <n v="16716"/>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ENTRADA DE ACCESO A LA PROVINCIA SAMANÁ"/>
    <s v="10 - FONDO GENERAL"/>
    <s v="20 - SAMANA"/>
    <n v="13946"/>
    <n v="87500000"/>
    <n v="339784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10 - FONDO GENERAL"/>
    <s v="32 - SANTO DOMINGO"/>
    <n v="17003"/>
    <n v="0"/>
    <n v="850000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60 - CREDITO EXTERNO"/>
    <s v="32 - SANTO DOMINGO"/>
    <n v="17003"/>
    <n v="30182472"/>
    <n v="18539726.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10 - FONDO GENERAL"/>
    <s v="01 - DISTRITO NACIONAL"/>
    <n v="17039"/>
    <n v="0"/>
    <n v="278836372.24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60 - CREDITO EXTERNO"/>
    <s v="01 - DISTRITO NACIONAL"/>
    <n v="17039"/>
    <n v="348225671"/>
    <n v="282408295.14999998"/>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RECONSTRUCCIÓN DE LA INFRAESTRUCTURA VIAL URBANA DEL MUNICIPIO VILLA GONZÁLEZ, PROVINCIA SANTIAGO"/>
    <s v="10 - FONDO GENERAL"/>
    <s v="25 - SANTIAGO"/>
    <n v="15407"/>
    <n v="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CONSTRUCCIÓN DE LA AVENIDA DE CIRCUNVALACION DE BANI EN LA PROVINCIA PERAVIA"/>
    <s v="10 - FONDO GENERAL"/>
    <s v="17 - PERAVIA"/>
    <n v="12630"/>
    <n v="219230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7 - RECONSTRUCCIÓN DE LA CARRETERA ENRIQUILLO - PEDERNALES EN LAS PROVINCIAS BARAHONA Y PEDERNALES"/>
    <s v="10 - FONDO GENERAL"/>
    <s v="16 - PEDERNALES"/>
    <n v="12631"/>
    <n v="0"/>
    <n v="9858520.8000000007"/>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3 - RECONSTRUCCIÓN DE LA CARRETERA ENRIQUILLO - BARAHONA EN LA PROVINCIA BARAHONA"/>
    <s v="20 - FONDOS CON DESTINO ESPECÍFICO"/>
    <s v="04 - BARAHONA"/>
    <n v="12635"/>
    <n v="1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10 - FONDO GENERAL"/>
    <s v="32 - SANTO DOMINGO"/>
    <n v="14109"/>
    <n v="0"/>
    <n v="113371893.3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60 - CREDITO EXTERNO"/>
    <s v="32 - SANTO DOMINGO"/>
    <n v="14109"/>
    <n v="0"/>
    <n v="780765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88 - CONSTRUCCIÓN  DEL TRAMO DE CARRETERA ENLACE VIAL ESTANCIA NUEVA HASTA EL CRUCE DE CHERO MUNICIPIO MOCA, PROVINCIA ESPAILLAT"/>
    <s v="10 - FONDO GENERAL"/>
    <s v="09 - ESPAILLAT"/>
    <n v="16337"/>
    <n v="0"/>
    <n v="60545707.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92 - RECONSTRUCCIÓN DEL CAMINO VECINAL LA GUAZUMA, PROVINCIA LA ALTAGRACIA"/>
    <s v="10 - FONDO GENERAL"/>
    <s v="11 - LA ALTAGRACIA"/>
    <n v="16786"/>
    <n v="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AMPLIACIÓN AVENIDA REPÚBLICA DE COLOMBIA, DESDE AUTOPOPISTA DUARTE HASTA AVENIDA LOS PRÓCERES, DISTRITO NACIONAL"/>
    <s v="10 - FONDO GENERAL"/>
    <s v="01 - DISTRITO NACIONAL"/>
    <n v="17073"/>
    <n v="0"/>
    <n v="349411356.35000002"/>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ASO A DESNIVEL EN LA INTERSECCIÓN AV. REPÚBLICA DE COLOMBIA CON AV. LOS PRÓCERES, DISTRITO NACIONAL"/>
    <s v="10 - FONDO GENERAL"/>
    <s v="01 - DISTRITO NACIONAL"/>
    <n v="17075"/>
    <n v="0"/>
    <n v="291228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9 - REPARACIÓN DEL PUENTE GENERAL GREGORIO LUPERÓN (LA BARQUITA), AFECTADO POR LA TORMENTA TROPICAL MELISSA, MUNICIPIO SANTO DOMINGO ESTE, PROVINCIA SANTO DOMINGO"/>
    <s v="10 - FONDO GENERAL"/>
    <s v="32 - SANTO DOMINGO"/>
    <n v="17209"/>
    <n v="0"/>
    <n v="80330713"/>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ROLONGACIÓN CIRCUNVALACIÓN NORTE, PROVINCIA SANTIAGO"/>
    <s v="10 - FONDO GENERAL"/>
    <s v="25 - SANTIAGO"/>
    <n v="13644"/>
    <n v="0"/>
    <n v="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49 - RECONSTRUCCIÓN PUENTE FRANCISCO DEL ROSARIO SANCHEZ (PUENTE DE LA 17) AFECTADO POR LA VAGUADA DE ABRIL 2022, PROVINCIA SANTO DOMINGO"/>
    <s v="10 - FONDO GENERAL"/>
    <s v="32 - SANTO DOMINGO"/>
    <n v="16686"/>
    <n v="0"/>
    <n v="143948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62 - CONSTRUCCIÓN PUENTE LA CHINA AFECTADO POR LA VAGUADA DE ABRIL 2022, MUNICIPIO ALTAMIRA, PROVINCIA PUERTO PLATA."/>
    <s v="10 - FONDO GENERAL"/>
    <s v="18 - PUERTO PLATA"/>
    <n v="16243"/>
    <n v="0"/>
    <n v="857220"/>
  </r>
  <r>
    <s v="2026"/>
    <x v="0"/>
    <x v="0"/>
    <x v="1"/>
    <x v="9"/>
    <s v="2 - Poder Ejecutivo"/>
    <s v="0211 - MINISTERIO DE OBRAS PÚBLICAS Y COMUNICACIONES"/>
    <s v="0001 - MINISTERIO DE OBRAS PUBLICAS Y COMUNICACIONES"/>
    <s v="3 - PROTECCIÓN DEL MEDIO AMBIENTE"/>
    <s v="3.3 - Cambio Climático"/>
    <s v="3.3.06 - Respuesta y recuperación de desastres climáticos"/>
    <s v="2.6 - BIENES MUEBLES, INMUEBLES E INTANGIBLES"/>
    <s v="2.6.9 - EDIFICIOS, ESTRUCTURAS, TIERRAS, TERRENOS Y OBJETOS DE VALOR"/>
    <s v="S"/>
    <s v="89 - CONSTRUCCIÓN DE 2 PUENTES SOBRE EL RÍO LEBRÓN, AFECTADOS POR LA TORMENTA FRANKLIN, MUNICIPIO PEDRO BRAND, PROVINCIA SANTO DOMINGO"/>
    <s v="10 - FONDO GENERAL"/>
    <s v="32 - SANTO DOMINGO"/>
    <n v="16890"/>
    <n v="8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2 - AMPLIACIÓN DEL SERVICIO DE LA LINEA 1 DEL METRO DE SANTO DOMINGO"/>
    <s v="10 - FONDO GENERAL"/>
    <s v="32 - SANTO DOMINGO"/>
    <n v="14054"/>
    <n v="1000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3 - CONSTRUCCIÓN LÍNEA 2C DEL METRO DE SANTO DOMINGO TRAMOS:  ALCARRIZOS- LUPERÓN"/>
    <s v="50 - CRÉDITO INTERNO"/>
    <s v="32 - SANTO DOMINGO"/>
    <n v="14558"/>
    <n v="200000000"/>
    <n v="125802168.42000002"/>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4 - CONSTRUCCIÓN DE LA LÍNEA 1B DEL METRO DE SANTO DOMINGO, TRAMO VILLA MELLA - PUNTA, SANTO DOMINGO NORTE"/>
    <s v="10 - FONDO GENERAL"/>
    <s v="32 - SANTO DOMINGO"/>
    <n v="15024"/>
    <n v="299000000"/>
    <n v="44350216.300000004"/>
  </r>
  <r>
    <s v="2026"/>
    <x v="0"/>
    <x v="0"/>
    <x v="1"/>
    <x v="9"/>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85000000"/>
    <n v="0"/>
  </r>
  <r>
    <s v="2026"/>
    <x v="0"/>
    <x v="0"/>
    <x v="1"/>
    <x v="9"/>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100000"/>
    <n v="0"/>
  </r>
  <r>
    <s v="2026"/>
    <x v="0"/>
    <x v="0"/>
    <x v="1"/>
    <x v="9"/>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20000000"/>
    <n v="0"/>
  </r>
  <r>
    <s v="2026"/>
    <x v="0"/>
    <x v="0"/>
    <x v="1"/>
    <x v="9"/>
    <s v="2 - Poder Ejecutivo"/>
    <s v="0223 - MINISTERIO DE LA VIVIENDA, HABITAT Y EDIFICACIONES (MIVHED)"/>
    <s v="0001 - MINISTERIO DE LA VIVIENDA, HABITAT Y EDIFICACIONES (MIVHED)"/>
    <s v="4 - SERVICIOS SOCIALES"/>
    <s v="4.1 - Vivienda y servicios comunitarios"/>
    <s v="4.1.01 - Urbanización y servicios comunitarios"/>
    <s v="2.6 - BIENES MUEBLES, INMUEBLES E INTANGIBLES"/>
    <s v="2.6.9 - EDIFICIOS, ESTRUCTURAS, TIERRAS, TERRENOS Y OBJETOS DE VALOR"/>
    <s v="S"/>
    <s v="07 - CONSTRUCCIÓN DE 48 VIVIENDAS EN EL MUNICIPIO LAS MATAS DE FARFAN, PROVINCIA SAN JUAN"/>
    <s v="10 - FONDO GENERAL"/>
    <s v="22 - SAN JUAN"/>
    <n v="14996"/>
    <n v="7124435"/>
    <n v="0"/>
  </r>
  <r>
    <s v="2026"/>
    <x v="0"/>
    <x v="0"/>
    <x v="1"/>
    <x v="9"/>
    <s v="2 - Poder Ejecutivo"/>
    <s v="0223 - MINISTERIO DE LA VIVIENDA, HABITAT Y EDIFICACIONES (MIVHED)"/>
    <s v="0001 - MINISTERIO DE LA VIVIENDA, HABITAT Y EDIFICACIONES (MIVHED)"/>
    <s v="4 - SERVICIOS SOCIALES"/>
    <s v="4.1 - Vivienda y servicios comunitarios"/>
    <s v="4.1.02 - Desarrollo comunitario"/>
    <s v="2.6 - BIENES MUEBLES, INMUEBLES E INTANGIBLES"/>
    <s v="2.6.9 - EDIFICIOS, ESTRUCTURAS, TIERRAS, TERRENOS Y OBJETOS DE VALOR"/>
    <s v="S"/>
    <s v="29 - RECONSTRUCCIÓN DE ESPACIOS PUBLICOS EN LOS PRADITOS, SECTOR JULIETA MORALES, DISTRITO NACIONAL."/>
    <s v="10 - FONDO GENERAL"/>
    <s v="01 - DISTRITO NACIONAL"/>
    <n v="17040"/>
    <n v="0"/>
    <n v="84708440.010000005"/>
  </r>
  <r>
    <s v="2026"/>
    <x v="0"/>
    <x v="0"/>
    <x v="1"/>
    <x v="9"/>
    <s v="2 - Poder Ejecutivo"/>
    <s v="0223 - MINISTERIO DE LA VIVIENDA, HABITAT Y EDIFICACIONES (MIVHED)"/>
    <s v="0001 - MINISTERIO DE LA VIVIENDA, HABITAT Y EDIFICACIONES (MIVHED)"/>
    <s v="4 - SERVICIOS SOCIALES"/>
    <s v="4.2 - Salud"/>
    <s v="4.2.02 - Servicios hospitalarios"/>
    <s v="2.6 - BIENES MUEBLES, INMUEBLES E INTANGIBLES"/>
    <s v="2.6.9 - EDIFICIOS, ESTRUCTURAS, TIERRAS, TERRENOS Y OBJETOS DE VALOR"/>
    <s v="S"/>
    <s v="11 - CONSTRUCCIÓN Y EQUIPAMIENTO CIUDAD SANITARIA SAN CRISTÓBAL"/>
    <s v="10 - FONDO GENERAL"/>
    <s v="21 - SAN CRISTOBAL"/>
    <n v="14692"/>
    <n v="172500000"/>
    <n v="0"/>
  </r>
  <r>
    <s v="2026"/>
    <x v="0"/>
    <x v="0"/>
    <x v="1"/>
    <x v="9"/>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9 - EDIFICIOS, ESTRUCTURAS, TIERRAS, TERRENOS Y OBJETOS DE VALOR"/>
    <s v="S"/>
    <s v="39 - Construcción Hospital Municipal Villa Vásquez, Provincia de Monte Cristi."/>
    <s v="10 - FONDO GENERAL"/>
    <s v="15 - MONTE CRISTI"/>
    <n v="14488"/>
    <n v="5000000"/>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10 - FONDO GENERAL"/>
    <s v="99 - MULTIPROVINCIAL"/>
    <s v="(en blanco)"/>
    <n v="10000"/>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20 - FONDOS CON DESTINO ESPECÍFICO"/>
    <s v="99 - MULTIPROVINCIAL"/>
    <s v="(en blanco)"/>
    <n v="10000"/>
    <n v="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10 - FONDO GENERAL"/>
    <s v="99 - MULTIPROVINCIAL"/>
    <s v="(en blanco)"/>
    <n v="118780889"/>
    <n v="1661625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70 - DONACION EXTERNA"/>
    <s v="99 - MULTIPROVINCIAL"/>
    <s v="(en blanco)"/>
    <n v="10724818"/>
    <n v="4573493.4800000004"/>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10 - FONDO GENERAL"/>
    <s v="99 - MULTIPROVINCIAL"/>
    <s v="(en blanco)"/>
    <n v="3500000000"/>
    <n v="3000000000"/>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60 - CREDITO EXTERNO"/>
    <s v="99 - MULTIPROVINCIAL"/>
    <s v="(en blanco)"/>
    <n v="19279811077"/>
    <n v="5768808012.2300005"/>
  </r>
  <r>
    <s v="2026"/>
    <x v="0"/>
    <x v="0"/>
    <x v="1"/>
    <x v="10"/>
    <s v="2 - Poder Ejecutivo"/>
    <s v="0201 - PRESIDENCIA DE LA REPÚBLICA"/>
    <s v="0001 - MINISTERIO DE LA PRESIDENCIA"/>
    <s v="2 - SERVICIOS ECONÓMICOS"/>
    <s v="2.6 - Transporte"/>
    <s v="2.6.04 - Transporte aéreo"/>
    <s v="2.5 - TRANSFERENCIAS DE CAPITAL"/>
    <s v="2.5.4 - TRANSFERENCIAS DE CAPITAL A SOCIEDADES PÚBLICAS NO FINANCIERAS"/>
    <s v="N"/>
    <s v="00 - N/A"/>
    <s v="60 - CREDITO EXTERNO"/>
    <s v="99 - MULTIPROVINCIAL"/>
    <s v="(en blanco)"/>
    <n v="0"/>
    <n v="1050000000"/>
  </r>
  <r>
    <s v="2026"/>
    <x v="0"/>
    <x v="0"/>
    <x v="1"/>
    <x v="10"/>
    <s v="2 - Poder Ejecutivo"/>
    <s v="0201 - PRESIDENCIA DE LA REPÚBLICA"/>
    <s v="0001 - MINISTERIO DE LA PRESIDENCIA"/>
    <s v="4 - SERVICIOS SOCIALES"/>
    <s v="4.1 - Vivienda y servicios comunitarios"/>
    <s v="4.1.01 - Urbanización y servicios comunitarios"/>
    <s v="2.5 - TRANSFERENCIAS DE CAPITAL"/>
    <s v="2.5.4 - TRANSFERENCIAS DE CAPITAL A SOCIEDADES PÚBLICAS NO FINANCIERAS"/>
    <s v="N"/>
    <s v="00 - N/A"/>
    <s v="10 - FONDO GENERAL"/>
    <s v="99 - MULTIPROVINCIAL"/>
    <s v="(en blanco)"/>
    <n v="0"/>
    <n v="35000000"/>
  </r>
  <r>
    <s v="2026"/>
    <x v="0"/>
    <x v="0"/>
    <x v="1"/>
    <x v="10"/>
    <s v="2 - Poder Ejecutivo"/>
    <s v="0201 - PRESIDENCIA DE LA REPÚBLICA"/>
    <s v="0001 - MINISTERIO DE LA PRESIDENCIA"/>
    <s v="4 - SERVICIOS SOCIALES"/>
    <s v="4.1 - Vivienda y servicios comunitarios"/>
    <s v="4.1.02 - Desarrollo comunitario"/>
    <s v="2.5 - TRANSFERENCIAS DE CAPITAL"/>
    <s v="2.5.2 - TRANSFERENCIAS DE CAPITAL AL GOBIERNO GENERAL  NACIONAL"/>
    <s v="N"/>
    <s v="00 - N/A"/>
    <s v="10 - FONDO GENERAL"/>
    <s v="99 - MULTIPROVINCIAL"/>
    <s v="(en blanco)"/>
    <n v="0"/>
    <n v="0"/>
  </r>
  <r>
    <s v="2026"/>
    <x v="0"/>
    <x v="0"/>
    <x v="1"/>
    <x v="10"/>
    <s v="2 - Poder Ejecutivo"/>
    <s v="0201 - PRESIDENCIA DE LA REPÚBLICA"/>
    <s v="0001 - SECRETARIADO ADMINISTRATIVO DE LA PRESIDEN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0"/>
    <n v="703825829.96999991"/>
  </r>
  <r>
    <s v="2026"/>
    <x v="0"/>
    <x v="0"/>
    <x v="1"/>
    <x v="10"/>
    <s v="2 - Poder Ejecutivo"/>
    <s v="0201 - PRESIDENCIA DE LA REPÚBLICA"/>
    <s v="0001 - SECRETARIADO ADMINISTRATIVO DE LA PRESIDENCIA"/>
    <s v="1 - SERVICIOS  GENERALES"/>
    <s v="1.4 - Justicia, orden público y seguridad"/>
    <s v="1.4.02 - Servicios de protección contra incendios"/>
    <s v="2.5 - TRANSFERENCIAS DE CAPITAL"/>
    <s v="2.5.3 - TRANSFERENCIAS DE CAPITAL A GOBIERNOS GENERALES LOCALES"/>
    <s v="N"/>
    <s v="00 - N/A"/>
    <s v="10 - FONDO GENERAL"/>
    <s v="99 - MULTIPROVINCIAL"/>
    <s v="(en blanco)"/>
    <n v="0"/>
    <n v="12398682.25"/>
  </r>
  <r>
    <s v="2026"/>
    <x v="0"/>
    <x v="0"/>
    <x v="1"/>
    <x v="10"/>
    <s v="2 - Poder Ejecutivo"/>
    <s v="0201 - PRESIDENCIA DE LA REPÚBLICA"/>
    <s v="0001 - SECRETARIADO ADMINISTRATIVO DE LA PRESIDENCIA"/>
    <s v="2 - SERVICIOS ECONÓMICOS"/>
    <s v="2.1 - Asuntos económicos, comerciales y laborales"/>
    <s v="2.1.01 - Asuntos económicos y regulación del comercio"/>
    <s v="2.5 - TRANSFERENCIAS DE CAPITAL"/>
    <s v="2.5.1 - TRANSFERENCIAS DE CAPITAL AL SECTOR PRIVADO"/>
    <s v="N"/>
    <s v="00 - N/A"/>
    <s v="10 - FONDO GENERAL"/>
    <s v="99 - MULTIPROVINCIAL"/>
    <s v="(en blanco)"/>
    <n v="0"/>
    <n v="4000000"/>
  </r>
  <r>
    <s v="2026"/>
    <x v="0"/>
    <x v="0"/>
    <x v="1"/>
    <x v="10"/>
    <s v="2 - Poder Ejecutivo"/>
    <s v="0201 - PRESIDENCIA DE LA REPÚBLICA"/>
    <s v="0001 - SECRETARIADO ADMINISTRATIVO DE LA PRESIDENCIA"/>
    <s v="2 - SERVICIOS ECONÓMICOS"/>
    <s v="2.2 - Agropecuaria, caza, pesca y silvicultura"/>
    <s v="2.2.01 - Agropecuaria"/>
    <s v="2.5 - TRANSFERENCIAS DE CAPITAL"/>
    <s v="2.5.1 - TRANSFERENCIAS DE CAPITAL AL SECTOR PRIVADO"/>
    <s v="N"/>
    <s v="00 - N/A"/>
    <s v="10 - FONDO GENERAL"/>
    <s v="99 - MULTIPROVINCIAL"/>
    <s v="(en blanco)"/>
    <n v="0"/>
    <n v="5367000"/>
  </r>
  <r>
    <s v="2026"/>
    <x v="0"/>
    <x v="0"/>
    <x v="1"/>
    <x v="10"/>
    <s v="2 - Poder Ejecutivo"/>
    <s v="0201 - PRESIDENCIA DE LA REPÚBLICA"/>
    <s v="0001 - SECRETARIADO ADMINISTRATIVO DE LA PRESIDENCIA"/>
    <s v="3 - PROTECCIÓN DEL MEDIO AMBIENTE"/>
    <s v="3.3 - Cambio Climático"/>
    <s v="3.3.01 - Mixtos"/>
    <s v="2.5 - TRANSFERENCIAS DE CAPITAL"/>
    <s v="2.5.2 - TRANSFERENCIAS DE CAPITAL AL GOBIERNO GENERAL  NACIONAL"/>
    <s v="N"/>
    <s v="00 - N/A"/>
    <s v="10 - FONDO GENERAL"/>
    <s v="99 - MULTIPROVINCIAL"/>
    <s v="(en blanco)"/>
    <n v="0"/>
    <n v="18390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1 - TRANSFERENCIAS DE CAPITAL AL SECTOR PRIVADO"/>
    <s v="N"/>
    <s v="00 - N/A"/>
    <s v="10 - FONDO GENERAL"/>
    <s v="99 - MULTIPROVINCIAL"/>
    <s v="(en blanco)"/>
    <n v="0"/>
    <n v="596585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9 - TRANSFERENCIAS DE CAPITAL A OTRAS INSTITUCIONES PÚBLICAS"/>
    <s v="N"/>
    <s v="00 - N/A"/>
    <s v="10 - FONDO GENERAL"/>
    <s v="99 - MULTIPROVINCIAL"/>
    <s v="(en blanco)"/>
    <n v="0"/>
    <n v="969134.67"/>
  </r>
  <r>
    <s v="2026"/>
    <x v="0"/>
    <x v="0"/>
    <x v="1"/>
    <x v="10"/>
    <s v="2 - Poder Ejecutivo"/>
    <s v="0201 - PRESIDENCIA DE LA REPÚBLICA"/>
    <s v="0001 - SECRETARIADO ADMINISTRATIVO DE LA PRESIDENCIA"/>
    <s v="4 - SERVICIOS SOCIALES"/>
    <s v="4.3 - Actividades deportivas, recreativas, culturales y religiosas"/>
    <s v="4.3.02 - Servicios recreativos y deportivos"/>
    <s v="2.5 - TRANSFERENCIAS DE CAPITAL"/>
    <s v="2.5.1 - TRANSFERENCIAS DE CAPITAL AL SECTOR PRIVADO"/>
    <s v="N"/>
    <s v="00 - N/A"/>
    <s v="10 - FONDO GENERAL"/>
    <s v="99 - MULTIPROVINCIAL"/>
    <s v="(en blanco)"/>
    <n v="0"/>
    <n v="37801147.149999999"/>
  </r>
  <r>
    <s v="2026"/>
    <x v="0"/>
    <x v="0"/>
    <x v="1"/>
    <x v="10"/>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5 - TRANSFERENCIAS DE CAPITAL"/>
    <s v="2.5.1 - TRANSFERENCIAS DE CAPITAL AL SECTOR PRIVADO"/>
    <s v="N"/>
    <s v="00 - N/A"/>
    <s v="10 - FONDO GENERAL"/>
    <s v="99 - MULTIPROVINCIAL"/>
    <s v="(en blanco)"/>
    <n v="0"/>
    <n v="320908092.25"/>
  </r>
  <r>
    <s v="2026"/>
    <x v="0"/>
    <x v="0"/>
    <x v="1"/>
    <x v="10"/>
    <s v="2 - Poder Ejecutivo"/>
    <s v="0201 - PRESIDENCIA DE LA REPÚBLICA"/>
    <s v="0001 - SECRETARIADO ADMINISTRATIVO DE LA PRESIDENCIA"/>
    <s v="4 - SERVICIOS SOCIALES"/>
    <s v="4.4 - Educación"/>
    <s v="4.4.04 - Educación superior"/>
    <s v="2.5 - TRANSFERENCIAS DE CAPITAL"/>
    <s v="2.5.1 - TRANSFERENCIAS DE CAPITAL AL SECTOR PRIVADO"/>
    <s v="N"/>
    <s v="00 - N/A"/>
    <s v="10 - FONDO GENERAL"/>
    <s v="99 - MULTIPROVINCIAL"/>
    <s v="(en blanco)"/>
    <n v="0"/>
    <n v="3027820.26"/>
  </r>
  <r>
    <s v="2026"/>
    <x v="0"/>
    <x v="0"/>
    <x v="1"/>
    <x v="10"/>
    <s v="2 - Poder Ejecutivo"/>
    <s v="0201 - PRESIDENCIA DE LA REPÚBLICA"/>
    <s v="0001 - SECRETARIADO ADMINISTRATIVO DE LA PRESIDENCIA"/>
    <s v="4 - SERVICIOS SOCIALES"/>
    <s v="4.4 - Educación"/>
    <s v="4.4.99 - Planificación, gestión y supervisión de la educación"/>
    <s v="2.5 - TRANSFERENCIAS DE CAPITAL"/>
    <s v="2.5.1 - TRANSFERENCIAS DE CAPITAL AL SECTOR PRIVADO"/>
    <s v="N"/>
    <s v="00 - N/A"/>
    <s v="10 - FONDO GENERAL"/>
    <s v="99 - MULTIPROVINCIAL"/>
    <s v="(en blanco)"/>
    <n v="0"/>
    <n v="2900000"/>
  </r>
  <r>
    <s v="2026"/>
    <x v="0"/>
    <x v="0"/>
    <x v="1"/>
    <x v="10"/>
    <s v="2 - Poder Ejecutivo"/>
    <s v="0201 - PRESIDENCIA DE LA REPÚBLICA"/>
    <s v="0001 - SECRETARIADO ADMINISTRATIVO DE LA PRESIDENCIA"/>
    <s v="4 - SERVICIOS SOCIALES"/>
    <s v="4.5 - Protección social"/>
    <s v="4.5.10 - Asistencia social"/>
    <s v="2.5 - TRANSFERENCIAS DE CAPITAL"/>
    <s v="2.5.1 - TRANSFERENCIAS DE CAPITAL AL SECTOR PRIVADO"/>
    <s v="N"/>
    <s v="00 - N/A"/>
    <s v="10 - FONDO GENERAL"/>
    <s v="99 - MULTIPROVINCIAL"/>
    <s v="(en blanco)"/>
    <n v="0"/>
    <n v="39687829.380000003"/>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2600000000"/>
    <n v="1956695104.7800007"/>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20 - FONDOS CON DESTINO ESPECÍFICO"/>
    <s v="99 - MULTIPROVINCIAL"/>
    <s v="(en blanco)"/>
    <n v="6323828232"/>
    <n v="3688899802"/>
  </r>
  <r>
    <s v="2026"/>
    <x v="0"/>
    <x v="0"/>
    <x v="1"/>
    <x v="10"/>
    <s v="2 - Poder Ejecutivo"/>
    <s v="0202 - MINISTERIO DE  INTERIOR Y POLICÍA"/>
    <s v="0001 - POLICIA NACIONAL"/>
    <s v="1 - SERVICIOS  GENERALES"/>
    <s v="1.4 - Justicia, orden público y seguridad"/>
    <s v="1.4.01 - Servicios de seguridad interior"/>
    <s v="2.5 - TRANSFERENCIAS DE CAPITAL"/>
    <s v="2.5.4 - TRANSFERENCIAS DE CAPITAL A SOCIEDADES PÚBLICAS NO FINANCIERAS"/>
    <s v="N"/>
    <s v="00 - N/A"/>
    <s v="10 - FONDO GENERAL"/>
    <s v="99 - MULTIPROVINCIAL"/>
    <s v="(en blanco)"/>
    <n v="100000000"/>
    <n v="0"/>
  </r>
  <r>
    <s v="2026"/>
    <x v="0"/>
    <x v="0"/>
    <x v="1"/>
    <x v="10"/>
    <s v="2 - Poder Ejecutivo"/>
    <s v="0206 - MINISTERIO DE EDUCACIÓN"/>
    <s v="0001 - MINISTERIO DE EDUCACION"/>
    <s v="4 - SERVICIOS SOCIALES"/>
    <s v="4.4 - Educación"/>
    <s v="4.4.01 - Educación inicial"/>
    <s v="2.5 - TRANSFERENCIAS DE CAPITAL"/>
    <s v="2.5.2 - TRANSFERENCIAS DE CAPITAL AL GOBIERNO GENERAL  NACIONAL"/>
    <s v="N"/>
    <s v="00 - N/A"/>
    <s v="10 - FONDO GENERAL"/>
    <s v="99 - MULTIPROVINCIAL"/>
    <s v="(en blanco)"/>
    <n v="112950925"/>
    <n v="67770554.459999993"/>
  </r>
  <r>
    <s v="2026"/>
    <x v="0"/>
    <x v="0"/>
    <x v="1"/>
    <x v="10"/>
    <s v="2 - Poder Ejecutivo"/>
    <s v="0206 - MINISTERIO DE EDUCACIÓN"/>
    <s v="0001 - MINISTERIO DE EDUCACION"/>
    <s v="4 - SERVICIOS SOCIALES"/>
    <s v="4.4 - Educación"/>
    <s v="4.4.99 - Planificación, gestión y supervisión de la educación"/>
    <s v="2.5 - TRANSFERENCIAS DE CAPITAL"/>
    <s v="2.5.1 - TRANSFERENCIAS DE CAPITAL AL SECTOR PRIVADO"/>
    <s v="N"/>
    <s v="00 - N/A"/>
    <s v="10 - FONDO GENERAL"/>
    <s v="99 - MULTIPROVINCIAL"/>
    <s v="(en blanco)"/>
    <n v="0"/>
    <n v="213929898.05000001"/>
  </r>
  <r>
    <s v="2026"/>
    <x v="0"/>
    <x v="0"/>
    <x v="1"/>
    <x v="10"/>
    <s v="2 - Poder Ejecutivo"/>
    <s v="0206 - MINISTERIO DE EDUCACIÓN"/>
    <s v="0012 - DIRECCION DE INFRAESTRUCTURA ESCOLAR"/>
    <s v="4 - SERVICIOS SOCIALES"/>
    <s v="4.4 - Educación"/>
    <s v="4.4.99 - Planificación, gestión y supervisión de la educación"/>
    <s v="2.5 - TRANSFERENCIAS DE CAPITAL"/>
    <s v="2.5.1 - TRANSFERENCIAS DE CAPITAL AL SECTOR PRIVADO"/>
    <s v="N"/>
    <s v="00 - N/A"/>
    <s v="10 - FONDO GENERAL"/>
    <s v="99 - MULTIPROVINCIAL"/>
    <s v="(en blanco)"/>
    <n v="0"/>
    <n v="427019172.51999998"/>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10 - FONDO GENERAL"/>
    <s v="99 - MULTIPROVINCIAL"/>
    <s v="(en blanco)"/>
    <n v="7548400000"/>
    <n v="4967210060"/>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50 - CRÉDITO INTERNO"/>
    <s v="99 - MULTIPROVINCIAL"/>
    <s v="(en blanco)"/>
    <n v="3000000000"/>
    <n v="1916666666.6700001"/>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60 - CREDITO EXTERNO"/>
    <s v="99 - MULTIPROVINCIAL"/>
    <s v="(en blanco)"/>
    <n v="5848600849"/>
    <n v="1408283234.27"/>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70 - DONACION EXTERNA"/>
    <s v="99 - MULTIPROVINCIAL"/>
    <s v="(en blanco)"/>
    <n v="400498905"/>
    <n v="91058474.140000001"/>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32 - SANTO DOMINGO"/>
    <s v="(en blanco)"/>
    <n v="85372103"/>
    <n v="49800387"/>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99 - MULTIPROVINCIAL"/>
    <s v="(en blanco)"/>
    <n v="16110124"/>
    <n v="5702632.2599999998"/>
  </r>
  <r>
    <s v="2026"/>
    <x v="0"/>
    <x v="0"/>
    <x v="1"/>
    <x v="10"/>
    <s v="2 - Poder Ejecutivo"/>
    <s v="0207 - MINISTERIO DE SALUD PÚBLICA Y ASISTENCIA SOCIAL"/>
    <s v="0001 - MINISTERIO DE SALUD PUBLICA Y ASISTENCIA SOCIAL"/>
    <s v="4 - SERVICIOS SOCIALES"/>
    <s v="4.2 - Salud"/>
    <s v="4.2.03 - Servicios de la salud pública y prevención de la salud"/>
    <s v="2.5 - TRANSFERENCIAS DE CAPITAL"/>
    <s v="2.5.2 - TRANSFERENCIAS DE CAPITAL AL GOBIERNO GENERAL  NACIONAL"/>
    <s v="N"/>
    <s v="00 - N/A"/>
    <s v="10 - FONDO GENERAL"/>
    <s v="99 - MULTIPROVINCIAL"/>
    <s v="(en blanco)"/>
    <n v="100851950"/>
    <n v="25212987.34"/>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10 - FONDO GENERAL"/>
    <s v="99 - MULTIPROVINCIAL"/>
    <s v="(en blanco)"/>
    <n v="2158493256"/>
    <n v="1059121066"/>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50 - CRÉDITO INTERNO"/>
    <s v="99 - MULTIPROVINCIAL"/>
    <s v="(en blanco)"/>
    <n v="0"/>
    <n v="100000000"/>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60 - CREDITO EXTERNO"/>
    <s v="99 - MULTIPROVINCIAL"/>
    <s v="(en blanco)"/>
    <n v="91215965"/>
    <n v="0"/>
  </r>
  <r>
    <s v="2026"/>
    <x v="0"/>
    <x v="0"/>
    <x v="1"/>
    <x v="10"/>
    <s v="2 - Poder Ejecutivo"/>
    <s v="0208 - MINISTERIO DE DEPORTES Y RECREACIÓN"/>
    <s v="0001 - MINISTERIO DE DEPORTES Y RECREACIÓN"/>
    <s v="4 - SERVICIOS SOCIALES"/>
    <s v="4.3 - Actividades deportivas, recreativas, culturales y religiosas"/>
    <s v="4.3.01 - Deportes de alto rendimiento"/>
    <s v="2.5 - TRANSFERENCIAS DE CAPITAL"/>
    <s v="2.5.4 - TRANSFERENCIAS DE CAPITAL A SOCIEDADES PÚBLICAS NO FINANCIERAS"/>
    <s v="N"/>
    <s v="00 - N/A"/>
    <s v="10 - FONDO GENERAL"/>
    <s v="99 - MULTIPROVINCIAL"/>
    <s v="(en blanco)"/>
    <n v="1600000000"/>
    <n v="0"/>
  </r>
  <r>
    <s v="2026"/>
    <x v="0"/>
    <x v="0"/>
    <x v="1"/>
    <x v="10"/>
    <s v="2 - Poder Ejecutivo"/>
    <s v="0210 - MINISTERIO DE AGRICULTURA"/>
    <s v="0001 - MINISTERIO DE AGRICULTURA"/>
    <s v="2 - SERVICIOS ECONÓMICOS"/>
    <s v="2.2 - Agropecuaria, caza, pesca y silvicultura"/>
    <s v="2.2.01 - Agropecuaria"/>
    <s v="2.5 - TRANSFERENCIAS DE CAPITAL"/>
    <s v="2.5.2 - TRANSFERENCIAS DE CAPITAL AL GOBIERNO GENERAL  NACIONAL"/>
    <s v="N"/>
    <s v="00 - N/A"/>
    <s v="10 - FONDO GENERAL"/>
    <s v="99 - MULTIPROVINCIAL"/>
    <s v="(en blanco)"/>
    <n v="49700000"/>
    <n v="61827265.349999994"/>
  </r>
  <r>
    <s v="2026"/>
    <x v="0"/>
    <x v="0"/>
    <x v="1"/>
    <x v="10"/>
    <s v="2 - Poder Ejecutivo"/>
    <s v="0210 - MINISTERIO DE AGRICULTURA"/>
    <s v="0001 - MINISTERIO DE AGRICULTURA"/>
    <s v="2 - SERVICIOS ECONÓMICOS"/>
    <s v="2.2 - Agropecuaria, caza, pesca y silvicultura"/>
    <s v="2.2.01 - Agropecuaria"/>
    <s v="2.5 - TRANSFERENCIAS DE CAPITAL"/>
    <s v="2.5.5 - TRANSFERENCIAS DE CAPITAL A INSTITUCIONES PÚBLICAS FINANCIERAS"/>
    <s v="N"/>
    <s v="00 - N/A"/>
    <s v="60 - CREDITO EXTERNO"/>
    <s v="99 - MULTIPROVINCIAL"/>
    <s v="(en blanco)"/>
    <n v="1876339622"/>
    <n v="144416547.81999999"/>
  </r>
  <r>
    <s v="2026"/>
    <x v="0"/>
    <x v="0"/>
    <x v="1"/>
    <x v="10"/>
    <s v="2 - Poder Ejecutivo"/>
    <s v="0210 - MINISTERIO DE AGRICULTURA"/>
    <s v="0007 - CONSEJO NACIONAL PARA LA REGLAMENTACIÓN Y FOMENTO DE LA INDUSTRIA LECHERA"/>
    <s v="2 - SERVICIOS ECONÓMICOS"/>
    <s v="2.2 - Agropecuaria, caza, pesca y silvicultura"/>
    <s v="2.2.01 - Agropecuaria"/>
    <s v="2.5 - TRANSFERENCIAS DE CAPITAL"/>
    <s v="2.5.5 - TRANSFERENCIAS DE CAPITAL A INSTITUCIONES PÚBLICAS FINANCIERAS"/>
    <s v="N"/>
    <s v="00 - N/A"/>
    <s v="20 - FONDOS CON DESTINO ESPECÍFICO"/>
    <s v="99 - MULTIPROVINCIAL"/>
    <s v="(en blanco)"/>
    <n v="90000000"/>
    <n v="2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2 - TRANSFERENCIAS DE CAPITAL AL GOBIERNO GENERAL  NACIONAL"/>
    <s v="N"/>
    <s v="00 - N/A"/>
    <s v="20 - FONDOS CON DESTINO ESPECÍFICO"/>
    <s v="99 - MULTIPROVINCIAL"/>
    <s v="(en blanco)"/>
    <n v="500000000"/>
    <n v="300000000"/>
  </r>
  <r>
    <s v="2026"/>
    <x v="0"/>
    <x v="0"/>
    <x v="1"/>
    <x v="10"/>
    <s v="2 - Poder Ejecutivo"/>
    <s v="0211 - MINISTERIO DE OBRAS PÚBLICAS Y COMUNICACIONES"/>
    <s v="0001 - MINISTERIO DE OBRAS PUBLICAS Y COMUNICACIONES"/>
    <s v="2 - SERVICIOS ECONÓMICOS"/>
    <s v="2.6 - Transporte"/>
    <s v="2.6.02 - Transporte por agua"/>
    <s v="2.5 - TRANSFERENCIAS DE CAPITAL"/>
    <s v="2.5.4 - TRANSFERENCIAS DE CAPITAL A SOCIEDADES PÚBLICAS NO FINANCIERAS"/>
    <s v="N"/>
    <s v="00 - N/A"/>
    <s v="10 - FONDO GENERAL"/>
    <s v="99 - MULTIPROVINCIAL"/>
    <s v="(en blanco)"/>
    <n v="0"/>
    <n v="11000000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20 - FONDOS CON DESTINO ESPECÍFICO"/>
    <s v="99 - MULTIPROVINCIAL"/>
    <s v="(en blanco)"/>
    <n v="750000000"/>
    <n v="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60 - CREDITO EXTERNO"/>
    <s v="99 - MULTIPROVINCIAL"/>
    <s v="(en blanco)"/>
    <n v="1072870000"/>
    <n v="537845921.2700001"/>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2 - TRANSFERENCIAS DE CAPITAL AL GOBIERNO GENERAL  NACIONAL"/>
    <s v="N"/>
    <s v="00 - N/A"/>
    <s v="10 - FONDO GENERAL"/>
    <s v="99 - MULTIPROVINCIAL"/>
    <s v="(en blanco)"/>
    <n v="31500000"/>
    <n v="22125000"/>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5 - TRANSFERENCIAS DE CAPITAL A INSTITUCIONES PÚBLICAS FINANCIERAS"/>
    <s v="N"/>
    <s v="00 - N/A"/>
    <s v="10 - FONDO GENERAL"/>
    <s v="99 - MULTIPROVINCIAL"/>
    <s v="(en blanco)"/>
    <n v="500000000"/>
    <n v="375000000"/>
  </r>
  <r>
    <s v="2026"/>
    <x v="0"/>
    <x v="0"/>
    <x v="1"/>
    <x v="10"/>
    <s v="2 - Poder Ejecutivo"/>
    <s v="0213 - MINISTERIO DE TURISMO"/>
    <s v="0001 - MINISTERIO DE TURISMO"/>
    <s v="2 - SERVICIOS ECONÓMICOS"/>
    <s v="2.9 - Otros servicios económicos"/>
    <s v="2.9.03 - Turismo"/>
    <s v="2.5 - TRANSFERENCIAS DE CAPITAL"/>
    <s v="2.5.1 - TRANSFERENCIAS DE CAPITAL AL SECTOR PRIVADO"/>
    <s v="N"/>
    <s v="00 - N/A"/>
    <s v="10 - FONDO GENERAL"/>
    <s v="99 - MULTIPROVINCIAL"/>
    <s v="(en blanco)"/>
    <n v="174800000"/>
    <n v="0"/>
  </r>
  <r>
    <s v="2026"/>
    <x v="0"/>
    <x v="0"/>
    <x v="1"/>
    <x v="10"/>
    <s v="2 - Poder Ejecutivo"/>
    <s v="0215 - MINISTERIO DE LA MUJER"/>
    <s v="0001 - MINISTERIO DE LA MUJER"/>
    <s v="4 - SERVICIOS SOCIALES"/>
    <s v="4.6 - Equidad de género"/>
    <s v="4.6.01 - Acciones focalizada en mujeres"/>
    <s v="2.5 - TRANSFERENCIAS DE CAPITAL"/>
    <s v="2.5.4 - TRANSFERENCIAS DE CAPITAL A SOCIEDADES PÚBLICAS NO FINANCIERAS"/>
    <s v="N"/>
    <s v="00 - N/A"/>
    <s v="10 - FONDO GENERAL"/>
    <s v="99 - MULTIPROVINCIAL"/>
    <s v="(en blanco)"/>
    <n v="26000000"/>
    <n v="13000000"/>
  </r>
  <r>
    <s v="2026"/>
    <x v="0"/>
    <x v="0"/>
    <x v="1"/>
    <x v="10"/>
    <s v="2 - Poder Ejecutivo"/>
    <s v="0216 - MINISTERIO DE CULTURA"/>
    <s v="0001 - MINISTERIO DE CULTURA"/>
    <s v="4 - SERVICIOS SOCIALES"/>
    <s v="4.3 - Actividades deportivas, recreativas, culturales y religiosas"/>
    <s v="4.3.03 - Servicios culturales"/>
    <s v="2.5 - TRANSFERENCIAS DE CAPITAL"/>
    <s v="2.5.2 - TRANSFERENCIAS DE CAPITAL AL GOBIERNO GENERAL  NACIONAL"/>
    <s v="N"/>
    <s v="00 - N/A"/>
    <s v="10 - FONDO GENERAL"/>
    <s v="99 - MULTIPROVINCIAL"/>
    <s v="(en blanco)"/>
    <n v="20000000"/>
    <n v="20000000"/>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10 - FONDO GENERAL"/>
    <s v="99 - MULTIPROVINCIAL"/>
    <s v="(en blanco)"/>
    <n v="2381250080"/>
    <n v="1519227538.8299999"/>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60 - CREDITO EXTERNO"/>
    <s v="99 - MULTIPROVINCIAL"/>
    <s v="(en blanco)"/>
    <n v="1404473410"/>
    <n v="33714432.149999999"/>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70 - DONACION EXTERNA"/>
    <s v="99 - MULTIPROVINCIAL"/>
    <s v="(en blanco)"/>
    <n v="25640320"/>
    <n v="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5 - TRANSFERENCIAS DE CAPITAL"/>
    <s v="2.5.2 - TRANSFERENCIAS DE CAPITAL AL GOBIERNO GENERAL  NACIONAL"/>
    <s v="N"/>
    <s v="00 - N/A"/>
    <s v="10 - FONDO GENERAL"/>
    <s v="99 - MULTIPROVINCIAL"/>
    <s v="(en blanco)"/>
    <n v="26300000"/>
    <n v="15341666.689999999"/>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5 - TRANSFERENCIAS DE CAPITAL"/>
    <s v="2.5.2 - TRANSFERENCIAS DE CAPITAL AL GOBIERNO GENERAL  NACIONAL"/>
    <s v="N"/>
    <s v="00 - N/A"/>
    <s v="10 - FONDO GENERAL"/>
    <s v="99 - MULTIPROVINCIAL"/>
    <s v="(en blanco)"/>
    <n v="7200000"/>
    <n v="420000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11666666.65"/>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2 - TRANSFERENCIAS DE CAPITAL AL GOBIERNO GENERAL  NACIONAL"/>
    <s v="N"/>
    <s v="00 - N/A"/>
    <s v="10 - FONDO GENERAL"/>
    <s v="99 - MULTIPROVINCIAL"/>
    <s v="(en blanco)"/>
    <n v="10000000"/>
    <n v="61919078.099999987"/>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60 - CREDITO EXTERNO"/>
    <s v="99 - MULTIPROVINCIAL"/>
    <s v="(en blanco)"/>
    <n v="4323000000"/>
    <n v="140373.68"/>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02 - CONSTRUCCIÓN DE 2,000 VIVIENDAS EN EL DISTRITO MUNICIPAL HATO DEL YAQUE, PROVINCIA SANTIAGO"/>
    <s v="10 - FONDO GENERAL"/>
    <s v="25 - SANTIAGO"/>
    <n v="14588"/>
    <n v="250000000"/>
    <n v="250000000"/>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23 - CONSTRUCCIÓN DE 2,240 VIVIENDAS EN HATO NUEVO, MUNICIPIO SANTO DOMINGO OESTE, PROVINCIA SANTO DOMINGO"/>
    <s v="10 - FONDO GENERAL"/>
    <s v="32 - SANTO DOMINGO"/>
    <n v="14600"/>
    <n v="731089999"/>
    <n v="619626359"/>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10 - FONDO GENERAL"/>
    <s v="99 - MULTIPROVINCIAL"/>
    <s v="(en blanco)"/>
    <n v="100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20 - FONDOS CON DESTINO ESPECÍFICO"/>
    <s v="99 - MULTIPROVINCIAL"/>
    <s v="(en blanco)"/>
    <n v="1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60 - CREDITO EXTERNO"/>
    <s v="99 - MULTIPROVINCIAL"/>
    <s v="(en blanco)"/>
    <n v="2000000000"/>
    <n v="0"/>
  </r>
  <r>
    <s v="2026"/>
    <x v="0"/>
    <x v="0"/>
    <x v="1"/>
    <x v="10"/>
    <s v="2 - Poder Ejecutivo"/>
    <s v="0224 - MINISTERIO DE JUSTICIA"/>
    <s v="0001 - MINISTERIO DE JUSTICIA"/>
    <s v="1 - SERVICIOS  GENERALES"/>
    <s v="1.4 - Justicia, orden público y seguridad"/>
    <s v="1.4.04 - Prisiones"/>
    <s v="2.5 - TRANSFERENCIAS DE CAPITAL"/>
    <s v="2.5.2 - TRANSFERENCIAS DE CAPITAL AL GOBIERNO GENERAL  NACIONAL"/>
    <s v="N"/>
    <s v="00 - N/A"/>
    <s v="10 - FONDO GENERAL"/>
    <s v="99 - MULTIPROVINCIAL"/>
    <s v="(en blanco)"/>
    <n v="571596348"/>
    <n v="428697261"/>
  </r>
  <r>
    <s v="2026"/>
    <x v="0"/>
    <x v="0"/>
    <x v="1"/>
    <x v="10"/>
    <s v="2 - Poder Ejecutivo"/>
    <s v="0999 - ADMINISTRACION DE OBLIGACIONES DEL TESORO NACIONAL"/>
    <s v="0001 - MINISTERIO DE HACIENDA (OBLIGACIONES DEL TESORO)"/>
    <s v="2 - SERVICIOS ECONÓMICOS"/>
    <s v="2.4 - Energía y combustible"/>
    <s v="2.4.05 - Energía eléctrica de fuentes hidroeléctricas"/>
    <s v="2.5 - TRANSFERENCIAS DE CAPITAL"/>
    <s v="2.5.4 - TRANSFERENCIAS DE CAPITAL A SOCIEDADES PÚBLICAS NO FINANCIERAS"/>
    <s v="N"/>
    <s v="00 - N/A"/>
    <s v="10 - FONDO GENERAL"/>
    <s v="99 - MULTIPROVINCIAL"/>
    <s v="(en blanco)"/>
    <n v="288905038"/>
    <n v="0"/>
  </r>
  <r>
    <s v="2026"/>
    <x v="0"/>
    <x v="0"/>
    <x v="1"/>
    <x v="10"/>
    <s v="2 - Poder Ejecutivo"/>
    <s v="0999 - ADMINISTRACION DE OBLIGACIONES DEL TESORO NACIONAL"/>
    <s v="0001 - MINISTERIO DE HACIENDA (OBLIGACIONES DEL TESORO)"/>
    <s v="4 - SERVICIOS SOCIALES"/>
    <s v="4.5 - Protección social"/>
    <s v="4.5.10 - Asistencia social"/>
    <s v="2.5 - TRANSFERENCIAS DE CAPITAL"/>
    <s v="2.5.5 - TRANSFERENCIAS DE CAPITAL A INSTITUCIONES PÚBLICAS FINANCIERAS"/>
    <s v="N"/>
    <s v="00 - N/A"/>
    <s v="10 - FONDO GENERAL"/>
    <s v="99 - MULTIPROVINCIAL"/>
    <s v="(en blanco)"/>
    <n v="1977648438"/>
    <n v="0"/>
  </r>
  <r>
    <s v="2026"/>
    <x v="0"/>
    <x v="0"/>
    <x v="1"/>
    <x v="11"/>
    <s v="2 - Poder Ejecutivo"/>
    <s v="0201 - PRESIDENCIA DE LA REPÚBLICA"/>
    <s v="0001 - SECRETARIADO ADMINISTRATIVO DE LA PRESIDENCIA"/>
    <s v="1 - SERVICIOS  GENERALES"/>
    <s v="1.1 - Administración general"/>
    <s v="1.1.02 - Gestión administrativa, financiera, fiscal, económica y planificación"/>
    <s v="2.7 - OBRAS"/>
    <s v="2.7.4 - GASTOS QUE SE ASIGNARÁN DURANTE EL EJERCICIO PARA INVERSIÓN (ART. 32 Y 33 LEY 423-06)"/>
    <s v="N"/>
    <s v="00 - N/A"/>
    <s v="10 - FONDO GENERAL"/>
    <s v="99 - MULTIPROVINCIAL"/>
    <s v="(en blanco)"/>
    <n v="2446284275"/>
    <n v="0"/>
  </r>
  <r>
    <s v="2026"/>
    <x v="0"/>
    <x v="1"/>
    <x v="2"/>
    <x v="12"/>
    <s v="2 - Poder Ejecutivo"/>
    <s v="0201 - PRESIDENCIA DE LA REPÚBLICA"/>
    <s v="0001 - GABINETE SOCIAL DE LA PRESIDENCIA"/>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04 - SERVICIO INTEGRAL DE EMERGENCIAS"/>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05 - UNIDAD EJECUTORA PARA LA READECUACION DE BARRIOS  Y ENTORNOS (URBE)"/>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08 - DIRECCION GENERAL DE ETICA E INTEGRIDAD GUBERNAMENTAL"/>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09 - COMISIÓN PRESIDENCIAL DE APOYO AL DESARROLLO PROVINCIAL"/>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09 - DIRECCIÓN GENERAL DE PROYECTOS ESTRATÉGICOS Y ESPECIALES DE LA PRESIDENCIA DE LA REPÚBLICA (PROPEEP)"/>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0 - CONSEJO NACIONAL DE LA PERSONA ENVEJECIENTE"/>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2 - CONSEJO NACIONAL DE DROGAS"/>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5 - DIRECCIÓN GENERAL DE DESARROLLO DE LA COMUNIDAD"/>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6 - DIRECCION GENERAL DE DESARROLLO FRONTERIZO"/>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7 - DIRECCIÓN DE DESARROLLO SOCIAL SUPÉRATE"/>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8 - COMISIÓN PERMANENTE DE EFEMÉRIDES PATRIA"/>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20 - FONDOS CON DESTINO ESPECÍFICO"/>
    <s v="00 - NO CLASIFICADO"/>
    <s v="(en blanco)"/>
    <n v="0"/>
    <n v="0"/>
  </r>
  <r>
    <s v="2026"/>
    <x v="0"/>
    <x v="1"/>
    <x v="2"/>
    <x v="12"/>
    <s v="2 - Poder Ejecutivo"/>
    <s v="0201 - PRESIDENCIA DE LA REPÚBLICA"/>
    <s v="0024 - AUTORIDAD NACIONAL DE ASUNTOS MARÍTIMOS (ANAMAR)"/>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31 - DIRECCION DE PRENSA DEL PRESIDENTE"/>
    <s v="0 - N/A"/>
    <s v="0.0 - N/A"/>
    <s v="0.0.00 - N/A"/>
    <s v="4.2 - Disminución de pasivos"/>
    <s v="4.2.1 - Disminución de pasivos corrientes"/>
    <s v="N"/>
    <s v="00 - N/A"/>
    <s v="10 - FONDO GENERAL"/>
    <s v="00 - NO CLASIFICADO"/>
    <s v="(en blanco)"/>
    <n v="0"/>
    <n v="0"/>
  </r>
  <r>
    <s v="2026"/>
    <x v="0"/>
    <x v="1"/>
    <x v="2"/>
    <x v="12"/>
    <s v="2 - Poder Ejecutivo"/>
    <s v="0201 - PRESIDENCIA DE LA REPÚBLICA"/>
    <s v="0033 - ECO5RD"/>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01 - MINISTERIO DE INTERIOR Y POLICIA"/>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01 - MINISTERIO DE INTERIOR Y POLICIA"/>
    <s v="0 - N/A"/>
    <s v="0.0 - N/A"/>
    <s v="0.0.00 - N/A"/>
    <s v="4.2 - Disminución de pasivos"/>
    <s v="4.2.1 - Disminución de pasivos corrientes"/>
    <s v="N"/>
    <s v="00 - N/A"/>
    <s v="20 - FONDOS CON DESTINO ESPECÍFICO"/>
    <s v="01 - DISTRITO NACIONAL"/>
    <s v="(en blanco)"/>
    <n v="0"/>
    <n v="0"/>
  </r>
  <r>
    <s v="2026"/>
    <x v="0"/>
    <x v="1"/>
    <x v="2"/>
    <x v="12"/>
    <s v="2 - Poder Ejecutivo"/>
    <s v="0202 - MINISTERIO DE  INTERIOR Y POLICÍA"/>
    <s v="0002 - DIRECCIÓN GENERAL DE MIGRACIÓN"/>
    <s v="0 - N/A"/>
    <s v="0.0 - N/A"/>
    <s v="0.0.00 - N/A"/>
    <s v="4.2 - Disminución de pasivos"/>
    <s v="4.2.1 - Disminución de pasivos corrientes"/>
    <s v="N"/>
    <s v="00 - N/A"/>
    <s v="20 - FONDOS CON DESTINO ESPECÍFICO"/>
    <s v="00 - NO CLASIFICADO"/>
    <s v="(en blanco)"/>
    <n v="0"/>
    <n v="0"/>
  </r>
  <r>
    <s v="2026"/>
    <x v="0"/>
    <x v="1"/>
    <x v="2"/>
    <x v="12"/>
    <s v="2 - Poder Ejecutivo"/>
    <s v="0202 - MINISTERIO DE  INTERIOR Y POLICÍA"/>
    <s v="0004 - DIRECCION CENTRAL  DE  POLICIA DE TURISMO"/>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05 - DIRECCION GENERAL DE SEGURIDAD DE TRANSITO Y TRANSPORTE TERRESTRE (DIGESETT)"/>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07 - DIRECCION GENERAL DE LA RESERVA DE LA POLICIA NACIONAL"/>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09 - COMITÉ DE RETIRO DE LA POLICIA NACIONAL"/>
    <s v="0 - N/A"/>
    <s v="0.0 - N/A"/>
    <s v="0.0.00 - N/A"/>
    <s v="4.2 - Disminución de pasivos"/>
    <s v="4.2.1 - Disminución de pasivos corrientes"/>
    <s v="N"/>
    <s v="00 - N/A"/>
    <s v="10 - FONDO GENERAL"/>
    <s v="00 - NO CLASIFICADO"/>
    <s v="(en blanco)"/>
    <n v="0"/>
    <n v="0"/>
  </r>
  <r>
    <s v="2026"/>
    <x v="0"/>
    <x v="1"/>
    <x v="2"/>
    <x v="12"/>
    <s v="2 - Poder Ejecutivo"/>
    <s v="0202 - MINISTERIO DE  INTERIOR Y POLICÍA"/>
    <s v="0010 - CUERPO DE BOMBEROS DE SANTO DOMINGO OESTE"/>
    <s v="0 - N/A"/>
    <s v="0.0 - N/A"/>
    <s v="0.0.00 - N/A"/>
    <s v="4.2 - Disminución de pasivos"/>
    <s v="4.2.1 - Disminución de pasivos corrientes"/>
    <s v="N"/>
    <s v="00 - N/A"/>
    <s v="10 - FONDO GENERAL"/>
    <s v="00 - NO CLASIFICADO"/>
    <s v="(en blanco)"/>
    <n v="0"/>
    <n v="0"/>
  </r>
  <r>
    <s v="2026"/>
    <x v="0"/>
    <x v="1"/>
    <x v="2"/>
    <x v="12"/>
    <s v="2 - Poder Ejecutivo"/>
    <s v="0203 - MINISTERIO DE DEFENSA"/>
    <s v="0001 - ARMADA DE LA REPUBLICA DOMINICANA"/>
    <s v="0 - N/A"/>
    <s v="0.0 - N/A"/>
    <s v="0.0.00 - N/A"/>
    <s v="4.2 - Disminución de pasivos"/>
    <s v="4.2.1 - Disminución de pasivos corrientes"/>
    <s v="N"/>
    <s v="00 - N/A"/>
    <s v="10 - FONDO GENERAL"/>
    <s v="00 - NO CLASIFICADO"/>
    <s v="(en blanco)"/>
    <n v="0"/>
    <n v="0"/>
  </r>
  <r>
    <s v="2026"/>
    <x v="0"/>
    <x v="1"/>
    <x v="2"/>
    <x v="12"/>
    <s v="2 - Poder Ejecutivo"/>
    <s v="0203 - MINISTERIO DE DEFENSA"/>
    <s v="0001 - FUERZA AEREA DE LA  REPUBLICA DOMINICANA"/>
    <s v="0 - N/A"/>
    <s v="0.0 - N/A"/>
    <s v="0.0.00 - N/A"/>
    <s v="4.2 - Disminución de pasivos"/>
    <s v="4.2.1 - Disminución de pasivos corrientes"/>
    <s v="N"/>
    <s v="00 - N/A"/>
    <s v="10 - FONDO GENERAL"/>
    <s v="00 - NO CLASIFICADO"/>
    <s v="(en blanco)"/>
    <n v="0"/>
    <n v="0"/>
  </r>
  <r>
    <s v="2026"/>
    <x v="0"/>
    <x v="1"/>
    <x v="2"/>
    <x v="12"/>
    <s v="2 - Poder Ejecutivo"/>
    <s v="0203 - MINISTERIO DE DEFENSA"/>
    <s v="0002 - DIRECCION GENERAL DE ESCUELAS VOCACIONALES"/>
    <s v="0 - N/A"/>
    <s v="0.0 - N/A"/>
    <s v="0.0.00 - N/A"/>
    <s v="4.2 - Disminución de pasivos"/>
    <s v="4.2.1 - Disminución de pasivos corrientes"/>
    <s v="N"/>
    <s v="00 - N/A"/>
    <s v="10 - FONDO GENERAL"/>
    <s v="00 - NO CLASIFICADO"/>
    <s v="(en blanco)"/>
    <n v="0"/>
    <n v="0"/>
  </r>
  <r>
    <s v="2026"/>
    <x v="0"/>
    <x v="1"/>
    <x v="2"/>
    <x v="12"/>
    <s v="2 - Poder Ejecutivo"/>
    <s v="0203 - MINISTERIO DE DEFENSA"/>
    <s v="0002 - DIRECCION GENERAL DE ESCUELAS VOCACIONALES"/>
    <s v="0 - N/A"/>
    <s v="0.0 - N/A"/>
    <s v="0.0.00 - N/A"/>
    <s v="4.2 - Disminución de pasivos"/>
    <s v="4.2.1 - Disminución de pasivos corrientes"/>
    <s v="N"/>
    <s v="00 - N/A"/>
    <s v="20 - FONDOS CON DESTINO ESPECÍFICO"/>
    <s v="01 - DISTRITO NACIONAL"/>
    <s v="(en blanco)"/>
    <n v="0"/>
    <n v="0"/>
  </r>
  <r>
    <s v="2026"/>
    <x v="0"/>
    <x v="1"/>
    <x v="2"/>
    <x v="12"/>
    <s v="2 - Poder Ejecutivo"/>
    <s v="0203 - MINISTERIO DE DEFENSA"/>
    <s v="0002 - HOSPITAL MILITAR FAD DR RAMON DE LARA"/>
    <s v="0 - N/A"/>
    <s v="0.0 - N/A"/>
    <s v="0.0.00 - N/A"/>
    <s v="4.2 - Disminución de pasivos"/>
    <s v="4.2.1 - Disminución de pasivos corrientes"/>
    <s v="N"/>
    <s v="00 - N/A"/>
    <s v="10 - FONDO GENERAL"/>
    <s v="00 - NO CLASIFICADO"/>
    <s v="(en blanco)"/>
    <n v="0"/>
    <n v="0"/>
  </r>
  <r>
    <s v="2026"/>
    <x v="0"/>
    <x v="1"/>
    <x v="2"/>
    <x v="12"/>
    <s v="2 - Poder Ejecutivo"/>
    <s v="0203 - MINISTERIO DE DEFENSA"/>
    <s v="0004 - PRIMER REGIMIENTO DE LA GUARDIA PRESIDENCIAL"/>
    <s v="0 - N/A"/>
    <s v="0.0 - N/A"/>
    <s v="0.0.00 - N/A"/>
    <s v="4.2 - Disminución de pasivos"/>
    <s v="4.2.1 - Disminución de pasivos corrientes"/>
    <s v="N"/>
    <s v="00 - N/A"/>
    <s v="10 - FONDO GENERAL"/>
    <s v="00 - NO CLASIFICADO"/>
    <s v="(en blanco)"/>
    <n v="0"/>
    <n v="0"/>
  </r>
  <r>
    <s v="2026"/>
    <x v="0"/>
    <x v="1"/>
    <x v="2"/>
    <x v="12"/>
    <s v="2 - Poder Ejecutivo"/>
    <s v="0203 - MINISTERIO DE DEFENSA"/>
    <s v="0005 - HOSPITAL CENTRAL FUERZAS  ARMADAS"/>
    <s v="0 - N/A"/>
    <s v="0.0 - N/A"/>
    <s v="0.0.00 - N/A"/>
    <s v="4.2 - Disminución de pasivos"/>
    <s v="4.2.1 - Disminución de pasivos corrientes"/>
    <s v="N"/>
    <s v="00 - N/A"/>
    <s v="20 - FONDOS CON DESTINO ESPECÍFICO"/>
    <s v="01 - DISTRITO NACIONAL"/>
    <s v="(en blanco)"/>
    <n v="0"/>
    <n v="0"/>
  </r>
  <r>
    <s v="2026"/>
    <x v="0"/>
    <x v="1"/>
    <x v="2"/>
    <x v="12"/>
    <s v="2 - Poder Ejecutivo"/>
    <s v="0203 - MINISTERIO DE DEFENSA"/>
    <s v="0015 - CUERPOS ESPECIALIZADOS DE SEGURIDAD PORTUARIA"/>
    <s v="0 - N/A"/>
    <s v="0.0 - N/A"/>
    <s v="0.0.00 - N/A"/>
    <s v="4.2 - Disminución de pasivos"/>
    <s v="4.2.1 - Disminución de pasivos corrientes"/>
    <s v="N"/>
    <s v="00 - N/A"/>
    <s v="10 - FONDO GENERAL"/>
    <s v="00 - NO CLASIFICADO"/>
    <s v="(en blanco)"/>
    <n v="0"/>
    <n v="0"/>
  </r>
  <r>
    <s v="2026"/>
    <x v="0"/>
    <x v="1"/>
    <x v="2"/>
    <x v="12"/>
    <s v="2 - Poder Ejecutivo"/>
    <s v="0203 - MINISTERIO DE DEFENSA"/>
    <s v="0019 - SUPERINTENDENCIA DE VIGILANCIA Y SEGURIDAD PRIVADA"/>
    <s v="0 - N/A"/>
    <s v="0.0 - N/A"/>
    <s v="0.0.00 - N/A"/>
    <s v="4.2 - Disminución de pasivos"/>
    <s v="4.2.1 - Disminución de pasivos corrientes"/>
    <s v="N"/>
    <s v="00 - N/A"/>
    <s v="20 - FONDOS CON DESTINO ESPECÍFICO"/>
    <s v="01 - DISTRITO NACIONAL"/>
    <s v="(en blanco)"/>
    <n v="0"/>
    <n v="0"/>
  </r>
  <r>
    <s v="2026"/>
    <x v="0"/>
    <x v="1"/>
    <x v="2"/>
    <x v="12"/>
    <s v="2 - Poder Ejecutivo"/>
    <s v="0204 - MINISTERIO DE RELACIONES EXTERIORES"/>
    <s v="0002 - DIRECCION GENERAL DE PASAPORTES"/>
    <s v="0 - N/A"/>
    <s v="0.0 - N/A"/>
    <s v="0.0.00 - N/A"/>
    <s v="4.2 - Disminución de pasivos"/>
    <s v="4.2.1 - Disminución de pasivos corrientes"/>
    <s v="N"/>
    <s v="00 - N/A"/>
    <s v="10 - FONDO GENERAL"/>
    <s v="00 - NO CLASIFICADO"/>
    <s v="(en blanco)"/>
    <n v="0"/>
    <n v="0"/>
  </r>
  <r>
    <s v="2026"/>
    <x v="0"/>
    <x v="1"/>
    <x v="2"/>
    <x v="12"/>
    <s v="2 - Poder Ejecutivo"/>
    <s v="0204 - MINISTERIO DE RELACIONES EXTERIORES"/>
    <s v="0002 - DIRECCION GENERAL DE PASAPORTES"/>
    <s v="0 - N/A"/>
    <s v="0.0 - N/A"/>
    <s v="0.0.00 - N/A"/>
    <s v="4.2 - Disminución de pasivos"/>
    <s v="4.2.1 - Disminución de pasivos corrientes"/>
    <s v="N"/>
    <s v="00 - N/A"/>
    <s v="20 - FONDOS CON DESTINO ESPECÍFICO"/>
    <s v="00 - NO CLASIFICADO"/>
    <s v="(en blanco)"/>
    <n v="0"/>
    <n v="0"/>
  </r>
  <r>
    <s v="2026"/>
    <x v="0"/>
    <x v="1"/>
    <x v="2"/>
    <x v="12"/>
    <s v="2 - Poder Ejecutivo"/>
    <s v="0204 - MINISTERIO DE RELACIONES EXTERIORES"/>
    <s v="0003 - INSTITUTO DE EDUCACION SUPERIOR"/>
    <s v="0 - N/A"/>
    <s v="0.0 - N/A"/>
    <s v="0.0.00 - N/A"/>
    <s v="4.2 - Disminución de pasivos"/>
    <s v="4.2.1 - Disminución de pasivos corrientes"/>
    <s v="N"/>
    <s v="00 - N/A"/>
    <s v="10 - FONDO GENERAL"/>
    <s v="00 - NO CLASIFICADO"/>
    <s v="(en blanco)"/>
    <n v="0"/>
    <n v="0"/>
  </r>
  <r>
    <s v="2026"/>
    <x v="0"/>
    <x v="1"/>
    <x v="2"/>
    <x v="12"/>
    <s v="2 - Poder Ejecutivo"/>
    <s v="0205 - MINISTERIO DE HACIENDA Y ECONOMIA"/>
    <s v="0001 - MINISTERIO DE HACIENDA Y ECONOMIA"/>
    <s v="0 - N/A"/>
    <s v="0.0 - N/A"/>
    <s v="0.0.00 - N/A"/>
    <s v="4.2 - Disminución de pasivos"/>
    <s v="4.2.1 - Disminución de pasivos corrientes"/>
    <s v="N"/>
    <s v="00 - N/A"/>
    <s v="10 - FONDO GENERAL"/>
    <s v="00 - NO CLASIFICADO"/>
    <s v="(en blanco)"/>
    <n v="0"/>
    <n v="0"/>
  </r>
  <r>
    <s v="2026"/>
    <x v="0"/>
    <x v="1"/>
    <x v="2"/>
    <x v="12"/>
    <s v="2 - Poder Ejecutivo"/>
    <s v="0205 - MINISTERIO DE HACIENDA Y ECONOMIA"/>
    <s v="0002 - DIRECCION NACIONAL DE CATASTRO"/>
    <s v="0 - N/A"/>
    <s v="0.0 - N/A"/>
    <s v="0.0.00 - N/A"/>
    <s v="4.2 - Disminución de pasivos"/>
    <s v="4.2.1 - Disminución de pasivos corrientes"/>
    <s v="N"/>
    <s v="00 - N/A"/>
    <s v="20 - FONDOS CON DESTINO ESPECÍFICO"/>
    <s v="01 - DISTRITO NACIONAL"/>
    <s v="(en blanco)"/>
    <n v="0"/>
    <n v="0"/>
  </r>
  <r>
    <s v="2026"/>
    <x v="0"/>
    <x v="1"/>
    <x v="2"/>
    <x v="12"/>
    <s v="2 - Poder Ejecutivo"/>
    <s v="0205 - MINISTERIO DE HACIENDA Y ECONOMIA"/>
    <s v="0004 - DIRECCION GENERAL DE CONTRATACIONES PUBLICAS"/>
    <s v="0 - N/A"/>
    <s v="0.0 - N/A"/>
    <s v="0.0.00 - N/A"/>
    <s v="4.2 - Disminución de pasivos"/>
    <s v="4.2.1 - Disminución de pasivos corrientes"/>
    <s v="N"/>
    <s v="00 - N/A"/>
    <s v="10 - FONDO GENERAL"/>
    <s v="00 - NO CLASIFICADO"/>
    <s v="(en blanco)"/>
    <n v="0"/>
    <n v="0"/>
  </r>
  <r>
    <s v="2026"/>
    <x v="0"/>
    <x v="1"/>
    <x v="2"/>
    <x v="12"/>
    <s v="2 - Poder Ejecutivo"/>
    <s v="0206 - MINISTERIO DE EDUCACIÓN"/>
    <s v="0001 - MINISTERIO DE EDUCACION"/>
    <s v="0 - N/A"/>
    <s v="0.0 - N/A"/>
    <s v="0.0.00 - N/A"/>
    <s v="4.2 - Disminución de pasivos"/>
    <s v="4.2.1 - Disminución de pasivos corrientes"/>
    <s v="N"/>
    <s v="00 - N/A"/>
    <s v="10 - FONDO GENERAL"/>
    <s v="01 - DISTRITO NACIONAL"/>
    <s v="(en blanco)"/>
    <n v="0"/>
    <n v="0"/>
  </r>
  <r>
    <s v="2026"/>
    <x v="0"/>
    <x v="1"/>
    <x v="2"/>
    <x v="12"/>
    <s v="2 - Poder Ejecutivo"/>
    <s v="0206 - MINISTERIO DE EDUCACIÓN"/>
    <s v="0004 - INSTITUTO NACIONAL DE EDUCACIÓN FISICA"/>
    <s v="0 - N/A"/>
    <s v="0.0 - N/A"/>
    <s v="0.0.00 - N/A"/>
    <s v="4.2 - Disminución de pasivos"/>
    <s v="4.2.1 - Disminución de pasivos corrientes"/>
    <s v="N"/>
    <s v="00 - N/A"/>
    <s v="10 - FONDO GENERAL"/>
    <s v="01 - DISTRITO NACIONAL"/>
    <s v="(en blanco)"/>
    <n v="0"/>
    <n v="0"/>
  </r>
  <r>
    <s v="2026"/>
    <x v="0"/>
    <x v="1"/>
    <x v="2"/>
    <x v="12"/>
    <s v="2 - Poder Ejecutivo"/>
    <s v="0206 - MINISTERIO DE EDUCACIÓN"/>
    <s v="0005 - INSTITUTO NACIONAL DE BIENESTAR MAGISTERIAL"/>
    <s v="0 - N/A"/>
    <s v="0.0 - N/A"/>
    <s v="0.0.00 - N/A"/>
    <s v="4.2 - Disminución de pasivos"/>
    <s v="4.2.1 - Disminución de pasivos corrientes"/>
    <s v="N"/>
    <s v="00 - N/A"/>
    <s v="20 - FONDOS CON DESTINO ESPECÍFICO"/>
    <s v="01 - DISTRITO NACIONAL"/>
    <s v="(en blanco)"/>
    <n v="0"/>
    <n v="0"/>
  </r>
  <r>
    <s v="2026"/>
    <x v="0"/>
    <x v="1"/>
    <x v="2"/>
    <x v="12"/>
    <s v="2 - Poder Ejecutivo"/>
    <s v="0206 - MINISTERIO DE EDUCACIÓN"/>
    <s v="0006 - INSTITUTO DOM. DE EVALUACIÓN E INVESTIGACIÓN DE LA CALIDAD EDUCATIVA"/>
    <s v="0 - N/A"/>
    <s v="0.0 - N/A"/>
    <s v="0.0.00 - N/A"/>
    <s v="4.2 - Disminución de pasivos"/>
    <s v="4.2.1 - Disminución de pasivos corrientes"/>
    <s v="N"/>
    <s v="00 - N/A"/>
    <s v="10 - FONDO GENERAL"/>
    <s v="01 - DISTRITO NACIONAL"/>
    <s v="(en blanco)"/>
    <n v="0"/>
    <n v="0"/>
  </r>
  <r>
    <s v="2026"/>
    <x v="0"/>
    <x v="1"/>
    <x v="2"/>
    <x v="12"/>
    <s v="2 - Poder Ejecutivo"/>
    <s v="0206 - MINISTERIO DE EDUCACIÓN"/>
    <s v="0007 - INSTITUTO NACIONAL DE FORMACIÓN Y CAPACITACIÓN MAGISTERIAL"/>
    <s v="0 - N/A"/>
    <s v="0.0 - N/A"/>
    <s v="0.0.00 - N/A"/>
    <s v="4.2 - Disminución de pasivos"/>
    <s v="4.2.1 - Disminución de pasivos corrientes"/>
    <s v="N"/>
    <s v="00 - N/A"/>
    <s v="10 - FONDO GENERAL"/>
    <s v="01 - DISTRITO NACIONAL"/>
    <s v="(en blanco)"/>
    <n v="0"/>
    <n v="0"/>
  </r>
  <r>
    <s v="2026"/>
    <x v="0"/>
    <x v="1"/>
    <x v="2"/>
    <x v="12"/>
    <s v="2 - Poder Ejecutivo"/>
    <s v="0206 - MINISTERIO DE EDUCACIÓN"/>
    <s v="0011 - CENTRO DE ATENCIÓN INTEGRAL PARA LA DISCAPACIDAD (CAID)"/>
    <s v="0 - N/A"/>
    <s v="0.0 - N/A"/>
    <s v="0.0.00 - N/A"/>
    <s v="4.2 - Disminución de pasivos"/>
    <s v="4.2.1 - Disminución de pasivos corrientes"/>
    <s v="N"/>
    <s v="00 - N/A"/>
    <s v="20 - FONDOS CON DESTINO ESPECÍFICO"/>
    <s v="01 - DISTRITO NACIONAL"/>
    <s v="(en blanco)"/>
    <n v="0"/>
    <n v="0"/>
  </r>
  <r>
    <s v="2026"/>
    <x v="0"/>
    <x v="1"/>
    <x v="2"/>
    <x v="12"/>
    <s v="2 - Poder Ejecutivo"/>
    <s v="0206 - MINISTERIO DE EDUCACIÓN"/>
    <s v="0012 - DIRECCION DE INFRAESTRUCTURA ESCOLAR"/>
    <s v="0 - N/A"/>
    <s v="0.0 - N/A"/>
    <s v="0.0.00 - N/A"/>
    <s v="4.2 - Disminución de pasivos"/>
    <s v="4.2.1 - Disminución de pasivos corrientes"/>
    <s v="N"/>
    <s v="00 - N/A"/>
    <s v="10 - FONDO GENERAL"/>
    <s v="01 - DISTRITO NACIONAL"/>
    <s v="(en blanco)"/>
    <n v="0"/>
    <n v="0"/>
  </r>
  <r>
    <s v="2026"/>
    <x v="0"/>
    <x v="1"/>
    <x v="2"/>
    <x v="12"/>
    <s v="2 - Poder Ejecutivo"/>
    <s v="0206 - MINISTERIO DE EDUCACIÓN"/>
    <s v="0002 - OFICINA DE COOPERACIÓN INTERNACIONAL (OCI)"/>
    <s v="0 - N/A"/>
    <s v="0.0 - N/A"/>
    <s v="0.0.00 - N/A"/>
    <s v="4.2 - Disminución de pasivos"/>
    <s v="4.2.1 - Disminución de pasivos corrientes"/>
    <s v="N"/>
    <s v="00 - N/A"/>
    <s v="10 - FONDO GENERAL"/>
    <s v="01 - DISTRITO NACIONAL"/>
    <s v="(en blanco)"/>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20 - FONDOS CON DESTINO ESPECÍFICO"/>
    <s v="01 - DISTRITO NACIONAL"/>
    <s v="(en blanco)"/>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70 - DONACION EXTERNA"/>
    <s v="01 - DISTRITO NACIONAL"/>
    <s v="(en blanco)"/>
    <n v="0"/>
    <n v="0"/>
  </r>
  <r>
    <s v="2026"/>
    <x v="0"/>
    <x v="1"/>
    <x v="2"/>
    <x v="12"/>
    <s v="2 - Poder Ejecutivo"/>
    <s v="0207 - MINISTERIO DE SALUD PÚBLICA Y ASISTENCIA SOCIAL"/>
    <s v="0007 - CONSEJO NACIONAL PARA EL VIH SIDA"/>
    <s v="0 - N/A"/>
    <s v="0.0 - N/A"/>
    <s v="0.0.00 - N/A"/>
    <s v="4.2 - Disminución de pasivos"/>
    <s v="4.2.1 - Disminución de pasivos corrientes"/>
    <s v="N"/>
    <s v="00 - N/A"/>
    <s v="10 - FONDO GENERAL"/>
    <s v="01 - DISTRITO NACIONAL"/>
    <s v="(en blanco)"/>
    <n v="0"/>
    <n v="0"/>
  </r>
  <r>
    <s v="2026"/>
    <x v="0"/>
    <x v="1"/>
    <x v="2"/>
    <x v="12"/>
    <s v="2 - Poder Ejecutivo"/>
    <s v="0207 - MINISTERIO DE SALUD PÚBLICA Y ASISTENCIA SOCIAL"/>
    <s v="0017 - PROGRAMA DE MEDICAMENTOS ESENCIALES"/>
    <s v="0 - N/A"/>
    <s v="0.0 - N/A"/>
    <s v="0.0.00 - N/A"/>
    <s v="4.2 - Disminución de pasivos"/>
    <s v="4.2.1 - Disminución de pasivos corrientes"/>
    <s v="N"/>
    <s v="00 - N/A"/>
    <s v="20 - FONDOS CON DESTINO ESPECÍFICO"/>
    <s v="01 - DISTRITO NACIONAL"/>
    <s v="(en blanco)"/>
    <n v="0"/>
    <n v="0"/>
  </r>
  <r>
    <s v="2026"/>
    <x v="0"/>
    <x v="1"/>
    <x v="2"/>
    <x v="12"/>
    <s v="2 - Poder Ejecutivo"/>
    <s v="0208 - MINISTERIO DE DEPORTES Y RECREACIÓN"/>
    <s v="0001 - MINISTERIO DE DEPORTES Y RECREACIÓN"/>
    <s v="0 - N/A"/>
    <s v="0.0 - N/A"/>
    <s v="0.0.00 - N/A"/>
    <s v="4.2 - Disminución de pasivos"/>
    <s v="4.2.1 - Disminución de pasivos corrientes"/>
    <s v="N"/>
    <s v="00 - N/A"/>
    <s v="20 - FONDOS CON DESTINO ESPECÍFICO"/>
    <s v="01 - DISTRITO NACIONAL"/>
    <s v="(en blanco)"/>
    <n v="0"/>
    <n v="0"/>
  </r>
  <r>
    <s v="2026"/>
    <x v="0"/>
    <x v="1"/>
    <x v="2"/>
    <x v="12"/>
    <s v="2 - Poder Ejecutivo"/>
    <s v="0209 - MINISTERIO DE TRABAJO"/>
    <s v="0001 - MINISTERIO DE TRABAJO"/>
    <s v="0 - N/A"/>
    <s v="0.0 - N/A"/>
    <s v="0.0.00 - N/A"/>
    <s v="4.2 - Disminución de pasivos"/>
    <s v="4.2.1 - Disminución de pasivos corrientes"/>
    <s v="N"/>
    <s v="00 - N/A"/>
    <s v="10 - FONDO GENERAL"/>
    <s v="01 - DISTRITO NACIONAL"/>
    <s v="(en blanco)"/>
    <n v="0"/>
    <n v="0"/>
  </r>
  <r>
    <s v="2026"/>
    <x v="0"/>
    <x v="1"/>
    <x v="2"/>
    <x v="12"/>
    <s v="2 - Poder Ejecutivo"/>
    <s v="0209 - MINISTERIO DE TRABAJO"/>
    <s v="0001 - MINISTERIO DE TRABAJO"/>
    <s v="0 - N/A"/>
    <s v="0.0 - N/A"/>
    <s v="0.0.00 - N/A"/>
    <s v="4.2 - Disminución de pasivos"/>
    <s v="4.2.1 - Disminución de pasivos corrientes"/>
    <s v="N"/>
    <s v="00 - N/A"/>
    <s v="20 - FONDOS CON DESTINO ESPECÍFICO"/>
    <s v="01 - DISTRITO NACIONAL"/>
    <s v="(en blanco)"/>
    <n v="0"/>
    <n v="0"/>
  </r>
  <r>
    <s v="2026"/>
    <x v="0"/>
    <x v="1"/>
    <x v="2"/>
    <x v="12"/>
    <s v="2 - Poder Ejecutivo"/>
    <s v="0209 - MINISTERIO DE TRABAJO"/>
    <s v="0001 - MINISTERIO DE TRABAJO"/>
    <s v="0 - N/A"/>
    <s v="0.0 - N/A"/>
    <s v="0.0.00 - N/A"/>
    <s v="4.2 - Disminución de pasivos"/>
    <s v="4.2.1 - Disminución de pasivos corrientes"/>
    <s v="N"/>
    <s v="00 - N/A"/>
    <s v="90 - FONDOS DE TERCEROS"/>
    <s v="99 - MULTIPROVINCIAL"/>
    <s v="(en blanco)"/>
    <n v="0"/>
    <n v="0"/>
  </r>
  <r>
    <s v="2026"/>
    <x v="0"/>
    <x v="1"/>
    <x v="2"/>
    <x v="12"/>
    <s v="2 - Poder Ejecutivo"/>
    <s v="0210 - MINISTERIO DE AGRICULTURA"/>
    <s v="0001 - MINISTERIO DE AGRICULTURA"/>
    <s v="0 - N/A"/>
    <s v="0.0 - N/A"/>
    <s v="0.0.00 - N/A"/>
    <s v="4.2 - Disminución de pasivos"/>
    <s v="4.2.1 - Disminución de pasivos corrientes"/>
    <s v="N"/>
    <s v="00 - N/A"/>
    <s v="10 - FONDO GENERAL"/>
    <s v="00 - NO CLASIFICADO"/>
    <s v="(en blanco)"/>
    <n v="0"/>
    <n v="0"/>
  </r>
  <r>
    <s v="2026"/>
    <x v="0"/>
    <x v="1"/>
    <x v="2"/>
    <x v="12"/>
    <s v="2 - Poder Ejecutivo"/>
    <s v="0210 - MINISTERIO DE AGRICULTURA"/>
    <s v="0002 - DIRECCION GENERAL DE GANADERIA"/>
    <s v="0 - N/A"/>
    <s v="0.0 - N/A"/>
    <s v="0.0.00 - N/A"/>
    <s v="4.2 - Disminución de pasivos"/>
    <s v="4.2.1 - Disminución de pasivos corrientes"/>
    <s v="N"/>
    <s v="00 - N/A"/>
    <s v="10 - FONDO GENERAL"/>
    <s v="01 - DISTRITO NACIONAL"/>
    <s v="(en blanco)"/>
    <n v="0"/>
    <n v="0"/>
  </r>
  <r>
    <s v="2026"/>
    <x v="0"/>
    <x v="1"/>
    <x v="2"/>
    <x v="12"/>
    <s v="2 - Poder Ejecutivo"/>
    <s v="0210 - MINISTERIO DE AGRICULTURA"/>
    <s v="0007 - CONSEJO NACIONAL PARA LA REGLAMENTACIÓN Y FOMENTO DE LA INDUSTRIA LECHERA"/>
    <s v="0 - N/A"/>
    <s v="0.0 - N/A"/>
    <s v="0.0.00 - N/A"/>
    <s v="4.2 - Disminución de pasivos"/>
    <s v="4.2.1 - Disminución de pasivos corrientes"/>
    <s v="N"/>
    <s v="00 - N/A"/>
    <s v="10 - FONDO GENERAL"/>
    <s v="00 - NO CLASIFICADO"/>
    <s v="(en blanco)"/>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10 - FONDO GENERAL"/>
    <s v="00 - NO CLASIFICADO"/>
    <s v="(en blanco)"/>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20 - FONDOS CON DESTINO ESPECÍFICO"/>
    <s v="00 - NO CLASIFICADO"/>
    <s v="(en blanco)"/>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50 - CRÉDITO INTERNO"/>
    <s v="00 - NO CLASIFICADO"/>
    <s v="(en blanco)"/>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60 - CREDITO EXTERNO"/>
    <s v="00 - NO CLASIFICADO"/>
    <s v="(en blanco)"/>
    <n v="0"/>
    <n v="0"/>
  </r>
  <r>
    <s v="2026"/>
    <x v="0"/>
    <x v="1"/>
    <x v="2"/>
    <x v="12"/>
    <s v="2 - Poder Ejecutivo"/>
    <s v="0211 - MINISTERIO DE OBRAS PÚBLICAS Y COMUNICACIONES"/>
    <s v="0003 - OFICINA PARA EL REORDENAMIENTO DEL TRANSPORTE"/>
    <s v="0 - N/A"/>
    <s v="0.0 - N/A"/>
    <s v="0.0.00 - N/A"/>
    <s v="4.2 - Disminución de pasivos"/>
    <s v="4.2.1 - Disminución de pasivos corrientes"/>
    <s v="N"/>
    <s v="00 - N/A"/>
    <s v="10 - FONDO GENERAL"/>
    <s v="00 - NO CLASIFICADO"/>
    <s v="(en blanco)"/>
    <n v="0"/>
    <n v="0"/>
  </r>
  <r>
    <s v="2026"/>
    <x v="0"/>
    <x v="1"/>
    <x v="2"/>
    <x v="12"/>
    <s v="2 - Poder Ejecutivo"/>
    <s v="0211 - MINISTERIO DE OBRAS PÚBLICAS Y COMUNICACIONES"/>
    <s v="0011 - JUNTA DE AVIACIÓN CIVIL"/>
    <s v="2 - SERVICIOS ECONÓMICOS"/>
    <s v="2.6 - Transporte"/>
    <s v="2.6.04 - Transporte aéreo"/>
    <s v="4.2 - Disminución de pasivos"/>
    <s v="4.2.1 - Disminución de pasivos corrientes"/>
    <s v="N"/>
    <s v="00 - N/A"/>
    <s v="20 - FONDOS CON DESTINO ESPECÍFICO"/>
    <s v="99 - MULTIPROVINCIAL"/>
    <s v="(en blanco)"/>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10 - FONDO GENERAL"/>
    <s v="00 - NO CLASIFICADO"/>
    <s v="(en blanco)"/>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20 - FONDOS CON DESTINO ESPECÍFICO"/>
    <s v="00 - NO CLASIFICADO"/>
    <s v="(en blanco)"/>
    <n v="0"/>
    <n v="0"/>
  </r>
  <r>
    <s v="2026"/>
    <x v="0"/>
    <x v="1"/>
    <x v="2"/>
    <x v="12"/>
    <s v="2 - Poder Ejecutivo"/>
    <s v="0213 - MINISTERIO DE TURISMO"/>
    <s v="0001 - MINISTERIO DE TURISMO"/>
    <s v="0 - N/A"/>
    <s v="0.0 - N/A"/>
    <s v="0.0.00 - N/A"/>
    <s v="4.2 - Disminución de pasivos"/>
    <s v="4.2.1 - Disminución de pasivos corrientes"/>
    <s v="N"/>
    <s v="00 - N/A"/>
    <s v="10 - FONDO GENERAL"/>
    <s v="01 - DISTRITO NACIONAL"/>
    <s v="(en blanco)"/>
    <n v="0"/>
    <n v="0"/>
  </r>
  <r>
    <s v="2026"/>
    <x v="0"/>
    <x v="1"/>
    <x v="2"/>
    <x v="12"/>
    <s v="2 - Poder Ejecutivo"/>
    <s v="0215 - MINISTERIO DE LA MUJER"/>
    <s v="0001 - MINISTERIO DE LA MUJER"/>
    <s v="0 - N/A"/>
    <s v="0.0 - N/A"/>
    <s v="0.0.00 - N/A"/>
    <s v="4.2 - Disminución de pasivos"/>
    <s v="4.2.1 - Disminución de pasivos corrientes"/>
    <s v="N"/>
    <s v="00 - N/A"/>
    <s v="10 - FONDO GENERAL"/>
    <s v="01 - DISTRITO NACIONAL"/>
    <s v="(en blanco)"/>
    <n v="0"/>
    <n v="0"/>
  </r>
  <r>
    <s v="2026"/>
    <x v="0"/>
    <x v="1"/>
    <x v="2"/>
    <x v="12"/>
    <s v="2 - Poder Ejecutivo"/>
    <s v="0215 - MINISTERIO DE LA MUJER"/>
    <s v="0001 - MINISTERIO DE LA MUJER"/>
    <s v="0 - N/A"/>
    <s v="0.0 - N/A"/>
    <s v="0.0.00 - N/A"/>
    <s v="4.2 - Disminución de pasivos"/>
    <s v="4.2.1 - Disminución de pasivos corrientes"/>
    <s v="N"/>
    <s v="00 - N/A"/>
    <s v="70 - DONACION EXTERNA"/>
    <s v="01 - DISTRITO NACIONAL"/>
    <s v="(en blanco)"/>
    <n v="0"/>
    <n v="0"/>
  </r>
  <r>
    <s v="2026"/>
    <x v="0"/>
    <x v="1"/>
    <x v="2"/>
    <x v="12"/>
    <s v="2 - Poder Ejecutivo"/>
    <s v="0216 - MINISTERIO DE CULTURA"/>
    <s v="0001 - MINISTERIO DE CULTURA"/>
    <s v="0 - N/A"/>
    <s v="0.0 - N/A"/>
    <s v="0.0.00 - N/A"/>
    <s v="4.2 - Disminución de pasivos"/>
    <s v="4.2.1 - Disminución de pasivos corrientes"/>
    <s v="N"/>
    <s v="00 - N/A"/>
    <s v="70 - DONACION EXTERNA"/>
    <s v="01 - DISTRITO NACIONAL"/>
    <s v="(en blanco)"/>
    <n v="0"/>
    <n v="0"/>
  </r>
  <r>
    <s v="2026"/>
    <x v="0"/>
    <x v="1"/>
    <x v="2"/>
    <x v="12"/>
    <s v="2 - Poder Ejecutivo"/>
    <s v="0216 - MINISTERIO DE CULTURA"/>
    <s v="0006 - DIRECCIÓN GENERAL DE MUSEOS"/>
    <s v="0 - N/A"/>
    <s v="0.0 - N/A"/>
    <s v="0.0.00 - N/A"/>
    <s v="4.2 - Disminución de pasivos"/>
    <s v="4.2.1 - Disminución de pasivos corrientes"/>
    <s v="N"/>
    <s v="00 - N/A"/>
    <s v="10 - FONDO GENERAL"/>
    <s v="01 - DISTRITO NACIONAL"/>
    <s v="(en blanco)"/>
    <n v="0"/>
    <n v="0"/>
  </r>
  <r>
    <s v="2026"/>
    <x v="0"/>
    <x v="1"/>
    <x v="2"/>
    <x v="12"/>
    <s v="2 - Poder Ejecutivo"/>
    <s v="0218 - MINISTERIO DE MEDIO AMBIENTE Y RECURSOS NATURALES"/>
    <s v="0001 - MINISTERIO  DE MEDIO AMBIENTE Y RECURSOS NATURALES"/>
    <s v="0 - N/A"/>
    <s v="0.0 - N/A"/>
    <s v="0.0.00 - N/A"/>
    <s v="4.2 - Disminución de pasivos"/>
    <s v="4.2.1 - Disminución de pasivos corrientes"/>
    <s v="N"/>
    <s v="00 - N/A"/>
    <s v="10 - FONDO GENERAL"/>
    <s v="00 - NO CLASIFICADO"/>
    <s v="(en blanco)"/>
    <n v="0"/>
    <n v="0"/>
  </r>
  <r>
    <s v="2026"/>
    <x v="0"/>
    <x v="1"/>
    <x v="2"/>
    <x v="12"/>
    <s v="2 - Poder Ejecutivo"/>
    <s v="0219 - MINISTERIO DE EDUCACIÓN SUPERIOR CIENCIA Y TECNOLOGÍA"/>
    <s v="0001 - MINISTERIO DE EDUCACION SUPERIOR, CIENCIA Y TECNOLOGIA"/>
    <s v="0 - N/A"/>
    <s v="0.0 - N/A"/>
    <s v="0.0.00 - N/A"/>
    <s v="4.2 - Disminución de pasivos"/>
    <s v="4.2.1 - Disminución de pasivos corrientes"/>
    <s v="N"/>
    <s v="00 - N/A"/>
    <s v="20 - FONDOS CON DESTINO ESPECÍFICO"/>
    <s v="01 - DISTRITO NACIONAL"/>
    <s v="(en blanco)"/>
    <n v="0"/>
    <n v="0"/>
  </r>
  <r>
    <s v="2026"/>
    <x v="0"/>
    <x v="1"/>
    <x v="2"/>
    <x v="12"/>
    <s v="2 - Poder Ejecutivo"/>
    <s v="0219 - MINISTERIO DE EDUCACIÓN SUPERIOR CIENCIA Y TECNOLOGÍA"/>
    <s v="0002 - INSTITUTO TECNOLÓGICO DE LAS AMÉRICAS"/>
    <s v="0 - N/A"/>
    <s v="0.0 - N/A"/>
    <s v="0.0.00 - N/A"/>
    <s v="4.2 - Disminución de pasivos"/>
    <s v="4.2.1 - Disminución de pasivos corrientes"/>
    <s v="N"/>
    <s v="00 - N/A"/>
    <s v="20 - FONDOS CON DESTINO ESPECÍFICO"/>
    <s v="01 - DISTRITO NACIONAL"/>
    <s v="(en blanco)"/>
    <n v="0"/>
    <n v="0"/>
  </r>
  <r>
    <s v="2026"/>
    <x v="0"/>
    <x v="1"/>
    <x v="2"/>
    <x v="12"/>
    <s v="2 - Poder Ejecutivo"/>
    <s v="0219 - MINISTERIO DE EDUCACIÓN SUPERIOR CIENCIA Y TECNOLOGÍA"/>
    <s v="0003 - INSTITUTO TECNICO SUPERIOR COMUNITARIO"/>
    <s v="0 - N/A"/>
    <s v="0.0 - N/A"/>
    <s v="0.0.00 - N/A"/>
    <s v="4.2 - Disminución de pasivos"/>
    <s v="4.2.1 - Disminución de pasivos corrientes"/>
    <s v="N"/>
    <s v="00 - N/A"/>
    <s v="20 - FONDOS CON DESTINO ESPECÍFICO"/>
    <s v="01 - DISTRITO NACIONAL"/>
    <s v="(en blanco)"/>
    <n v="0"/>
    <n v="0"/>
  </r>
  <r>
    <s v="2026"/>
    <x v="0"/>
    <x v="1"/>
    <x v="2"/>
    <x v="12"/>
    <s v="2 - Poder Ejecutivo"/>
    <s v="0221 - MINISTERIO DE ADMINISTRACIÓN PÚBLICA"/>
    <s v="0003 - OFICINA GUBERNAMENTAL DE TECNOLOGIA DE LA INFORMACION Y LA COMUNICACION (OGTIC)"/>
    <s v="0 - N/A"/>
    <s v="0.0 - N/A"/>
    <s v="0.0.00 - N/A"/>
    <s v="4.2 - Disminución de pasivos"/>
    <s v="4.2.1 - Disminución de pasivos corrientes"/>
    <s v="N"/>
    <s v="00 - N/A"/>
    <s v="10 - FONDO GENERAL"/>
    <s v="00 - NO CLASIFICADO"/>
    <s v="(en blanco)"/>
    <n v="0"/>
    <n v="0"/>
  </r>
  <r>
    <s v="2026"/>
    <x v="0"/>
    <x v="1"/>
    <x v="2"/>
    <x v="12"/>
    <s v="2 - Poder Ejecutivo"/>
    <s v="0222 - MINISTERIO DE ENERGIA Y MINAS"/>
    <s v="0001 - MINISTERIO DE ENERGIA Y MINAS"/>
    <s v="0 - N/A"/>
    <s v="0.0 - N/A"/>
    <s v="0.0.00 - N/A"/>
    <s v="4.2 - Disminución de pasivos"/>
    <s v="4.2.1 - Disminución de pasivos corrientes"/>
    <s v="N"/>
    <s v="00 - N/A"/>
    <s v="10 - FONDO GENERAL"/>
    <s v="00 - NO CLASIFICADO"/>
    <s v="(en blanco)"/>
    <n v="0"/>
    <n v="0"/>
  </r>
  <r>
    <s v="2026"/>
    <x v="0"/>
    <x v="1"/>
    <x v="2"/>
    <x v="12"/>
    <s v="2 - Poder Ejecutivo"/>
    <s v="0222 - MINISTERIO DE ENERGIA Y MINAS"/>
    <s v="0001 - MINISTERIO DE ENERGIA Y MINAS"/>
    <s v="0 - N/A"/>
    <s v="0.0 - N/A"/>
    <s v="0.0.00 - N/A"/>
    <s v="4.2 - Disminución de pasivos"/>
    <s v="4.2.1 - Disminución de pasivos corrientes"/>
    <s v="N"/>
    <s v="00 - N/A"/>
    <s v="20 - FONDOS CON DESTINO ESPECÍFICO"/>
    <s v="00 - NO CLASIFICADO"/>
    <s v="(en blanco)"/>
    <n v="0"/>
    <n v="0"/>
  </r>
  <r>
    <s v="2026"/>
    <x v="0"/>
    <x v="1"/>
    <x v="2"/>
    <x v="12"/>
    <s v="2 - Poder Ejecutivo"/>
    <s v="0222 - MINISTERIO DE ENERGIA Y MINAS"/>
    <s v="0002 - DIRECCION GENERAL DE MINERIA"/>
    <s v="0 - N/A"/>
    <s v="0.0 - N/A"/>
    <s v="0.0.00 - N/A"/>
    <s v="4.2 - Disminución de pasivos"/>
    <s v="4.2.1 - Disminución de pasivos corrientes"/>
    <s v="N"/>
    <s v="00 - N/A"/>
    <s v="10 - FONDO GENERAL"/>
    <s v="00 - NO CLASIFICADO"/>
    <s v="(en blanco)"/>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20 - FONDOS CON DESTINO ESPECÍFICO"/>
    <s v="00 - NO CLASIFICADO"/>
    <s v="(en blanco)"/>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50 - CRÉDITO INTERNO"/>
    <s v="00 - NO CLASIFICADO"/>
    <s v="(en blanco)"/>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60 - CREDITO EXTERNO"/>
    <s v="00 - NO CLASIFICADO"/>
    <s v="(en blanco)"/>
    <n v="0"/>
    <n v="0"/>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10 - FONDO GENERAL"/>
    <s v="00 - NO CLASIFICADO"/>
    <s v="(en blanco)"/>
    <n v="18366143083"/>
    <n v="8614970000.9999981"/>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50 - CRÉDITO INTERNO"/>
    <s v="00 - NO CLASIFICADO"/>
    <s v="(en blanco)"/>
    <n v="8786613607"/>
    <n v="922454418.10000002"/>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60 - CREDITO EXTERNO"/>
    <s v="00 - NO CLASIFICADO"/>
    <s v="(en blanco)"/>
    <n v="68922083417"/>
    <n v="47327997235.630013"/>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10 - FONDO GENERAL"/>
    <s v="00 - NO CLASIFICADO"/>
    <s v="(en blanco)"/>
    <n v="8696208231"/>
    <n v="5066040792.6199999"/>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20 - FONDOS CON DESTINO ESPECÍFICO"/>
    <s v="01 - DISTRITO NACIONAL"/>
    <s v="(en blanco)"/>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50 - CRÉDITO INTERNO"/>
    <s v="00 - NO CLASIFICADO"/>
    <s v="(en blanco)"/>
    <n v="200000000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60 - CREDITO EXTERNO"/>
    <s v="00 - NO CLASIFICADO"/>
    <s v="(en blanco)"/>
    <n v="9303791769"/>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70 - DONACION EXTERNA"/>
    <s v="01 - DISTRITO NACIONAL"/>
    <s v="(en blanco)"/>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90 - FONDOS DE TERCEROS"/>
    <s v="99 - MULTIPROVINCIAL"/>
    <s v="(en blanco)"/>
    <n v="0"/>
    <n v="0"/>
  </r>
  <r>
    <s v="2026"/>
    <x v="0"/>
    <x v="1"/>
    <x v="2"/>
    <x v="13"/>
    <s v="2 - Poder Ejecutivo"/>
    <s v="0998 - ADMINISTRACION DE DEUDA PUBLICA Y ACTIVOS FINANCIEROS"/>
    <s v="0001 - MINISTERIO  DE HACIENDA (DEUDA PUBLICA)"/>
    <s v="0 - N/A"/>
    <s v="0.0 - N/A"/>
    <s v="0.0.00 - N/A"/>
    <s v="4.1 - Incremento de activos financieros"/>
    <s v="4.1.2 - Incremento de activos financieros no corrientes"/>
    <s v="N"/>
    <s v="00 - N/A"/>
    <s v="10 - FONDO GENERAL"/>
    <s v="00 - NO CLASIFICADO"/>
    <s v="(en blanco)"/>
    <n v="5117721882"/>
    <n v="372310342.19999999"/>
  </r>
  <r>
    <s v="2026"/>
    <x v="0"/>
    <x v="1"/>
    <x v="2"/>
    <x v="14"/>
    <s v="2 - Poder Ejecutivo"/>
    <s v="0999 - ADMINISTRACION DE OBLIGACIONES DEL TESORO NACIONAL"/>
    <s v="0001 - MINISTERIO DE HACIENDA (OBLIGACIONES DEL TESORO)"/>
    <s v="0 - N/A"/>
    <s v="0.0 - N/A"/>
    <s v="0.0.00 - N/A"/>
    <s v="4.3 - Disminución de fondos de terceros"/>
    <s v="4.3.6 - Contribución especial para la gestión integral de residuos"/>
    <s v="N"/>
    <s v="00 - N/A"/>
    <s v="90 - FONDOS DE TERCEROS"/>
    <s v="99 - MULTIPROVINCIAL"/>
    <s v="(en blanco)"/>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E2CB47D-05EB-4B97-8FBB-9BA53B3A3535}" name="TablaDinámica11" cacheId="4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C35" firstHeaderRow="0" firstDataRow="1" firstDataCol="1"/>
  <pivotFields count="20">
    <pivotField showAll="0"/>
    <pivotField axis="axisRow" showAll="0">
      <items count="2">
        <item x="0"/>
        <item t="default"/>
      </items>
    </pivotField>
    <pivotField axis="axisRow" showAll="0">
      <items count="3">
        <item x="0"/>
        <item x="1"/>
        <item t="default"/>
      </items>
    </pivotField>
    <pivotField axis="axisRow" showAll="0">
      <items count="4">
        <item x="0"/>
        <item x="1"/>
        <item x="2"/>
        <item t="default"/>
      </items>
    </pivotField>
    <pivotField axis="axisRow" showAll="0">
      <items count="16">
        <item x="0"/>
        <item x="1"/>
        <item x="2"/>
        <item x="3"/>
        <item x="4"/>
        <item x="5"/>
        <item x="6"/>
        <item x="7"/>
        <item x="8"/>
        <item x="9"/>
        <item x="10"/>
        <item x="11"/>
        <item x="13"/>
        <item x="12"/>
        <item x="1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3" showAll="0"/>
    <pivotField dataField="1" numFmtId="43" showAll="0"/>
  </pivotFields>
  <rowFields count="4">
    <field x="1"/>
    <field x="2"/>
    <field x="3"/>
    <field x="4"/>
  </rowFields>
  <rowItems count="22">
    <i>
      <x/>
    </i>
    <i r="1">
      <x/>
    </i>
    <i r="2">
      <x/>
    </i>
    <i r="3">
      <x/>
    </i>
    <i r="3">
      <x v="1"/>
    </i>
    <i r="3">
      <x v="2"/>
    </i>
    <i r="3">
      <x v="3"/>
    </i>
    <i r="3">
      <x v="4"/>
    </i>
    <i r="3">
      <x v="5"/>
    </i>
    <i r="2">
      <x v="1"/>
    </i>
    <i r="3">
      <x v="6"/>
    </i>
    <i r="3">
      <x v="7"/>
    </i>
    <i r="3">
      <x v="8"/>
    </i>
    <i r="3">
      <x v="9"/>
    </i>
    <i r="3">
      <x v="10"/>
    </i>
    <i r="3">
      <x v="11"/>
    </i>
    <i r="1">
      <x v="1"/>
    </i>
    <i r="2">
      <x v="2"/>
    </i>
    <i r="3">
      <x v="12"/>
    </i>
    <i r="3">
      <x v="13"/>
    </i>
    <i r="3">
      <x v="14"/>
    </i>
    <i t="grand">
      <x/>
    </i>
  </rowItems>
  <colFields count="1">
    <field x="-2"/>
  </colFields>
  <colItems count="2">
    <i>
      <x/>
    </i>
    <i i="1">
      <x v="1"/>
    </i>
  </colItems>
  <dataFields count="2">
    <dataField name="Sum of Suma de INICIAL" fld="18" baseField="0" baseItem="0" numFmtId="43"/>
    <dataField name="Sum of Suma de DEVENGADO" fld="19" baseField="0" baseItem="0" numFmtId="43"/>
  </dataFields>
  <formats count="4">
    <format dxfId="3">
      <pivotArea outline="0" collapsedLevelsAreSubtotals="1" fieldPosition="0"/>
    </format>
    <format dxfId="2">
      <pivotArea type="all" dataOnly="0" outline="0" fieldPosition="0"/>
    </format>
    <format dxfId="1">
      <pivotArea outline="0" collapsedLevelsAreSubtotals="1" fieldPosition="0"/>
    </format>
    <format dxfId="0">
      <pivotArea dataOnly="0" labelOnly="1" grandRow="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4B82F-EE4D-4A9C-ACB9-51F7D58C2730}">
  <dimension ref="A1:F243"/>
  <sheetViews>
    <sheetView showGridLines="0" workbookViewId="0">
      <selection activeCell="J20" sqref="J20"/>
    </sheetView>
  </sheetViews>
  <sheetFormatPr baseColWidth="10" defaultColWidth="11.5703125" defaultRowHeight="15"/>
  <cols>
    <col min="1" max="1" width="58" style="11" bestFit="1" customWidth="1"/>
    <col min="2" max="2" width="26.28515625" style="11" bestFit="1" customWidth="1"/>
    <col min="3" max="3" width="32.42578125" style="11" bestFit="1" customWidth="1"/>
    <col min="4" max="4" width="33.85546875" style="11" bestFit="1" customWidth="1"/>
    <col min="5" max="5" width="9" style="11" customWidth="1"/>
    <col min="6" max="6" width="8" style="11" bestFit="1" customWidth="1"/>
    <col min="7" max="8" width="11.28515625" style="11" bestFit="1" customWidth="1"/>
    <col min="9" max="9" width="6.28515625" style="11" bestFit="1" customWidth="1"/>
    <col min="10" max="10" width="7" style="11" bestFit="1" customWidth="1"/>
    <col min="11" max="12" width="8" style="11" bestFit="1" customWidth="1"/>
    <col min="13" max="14" width="5" style="11" bestFit="1" customWidth="1"/>
    <col min="15" max="15" width="8" style="11" bestFit="1" customWidth="1"/>
    <col min="16" max="17" width="9" style="11" bestFit="1" customWidth="1"/>
    <col min="18" max="18" width="6" style="11" bestFit="1" customWidth="1"/>
    <col min="19" max="19" width="9" style="11" bestFit="1" customWidth="1"/>
    <col min="20" max="20" width="8" style="11" bestFit="1" customWidth="1"/>
    <col min="21" max="21" width="9" style="11" bestFit="1" customWidth="1"/>
    <col min="22" max="25" width="6" style="11" bestFit="1" customWidth="1"/>
    <col min="26" max="26" width="9" style="11" bestFit="1" customWidth="1"/>
    <col min="27" max="29" width="6" style="11" bestFit="1" customWidth="1"/>
    <col min="30" max="30" width="8" style="11" bestFit="1" customWidth="1"/>
    <col min="31" max="32" width="6" style="11" bestFit="1" customWidth="1"/>
    <col min="33" max="34" width="9" style="11" bestFit="1" customWidth="1"/>
    <col min="35" max="35" width="6" style="11" bestFit="1" customWidth="1"/>
    <col min="36" max="37" width="9" style="11" bestFit="1" customWidth="1"/>
    <col min="38" max="39" width="6" style="11" bestFit="1" customWidth="1"/>
    <col min="40" max="40" width="9" style="11" bestFit="1" customWidth="1"/>
    <col min="41" max="41" width="8" style="11" bestFit="1" customWidth="1"/>
    <col min="42" max="42" width="6" style="11" bestFit="1" customWidth="1"/>
    <col min="43" max="44" width="9" style="11" bestFit="1" customWidth="1"/>
    <col min="45" max="45" width="6" style="11" bestFit="1" customWidth="1"/>
    <col min="46" max="46" width="9" style="11" bestFit="1" customWidth="1"/>
    <col min="47" max="48" width="6" style="11" bestFit="1" customWidth="1"/>
    <col min="49" max="49" width="9" style="11" bestFit="1" customWidth="1"/>
    <col min="50" max="50" width="6" style="11" bestFit="1" customWidth="1"/>
    <col min="51" max="52" width="9" style="11" bestFit="1" customWidth="1"/>
    <col min="53" max="53" width="6" style="11" bestFit="1" customWidth="1"/>
    <col min="54" max="59" width="9" style="11" bestFit="1" customWidth="1"/>
    <col min="60" max="60" width="8" style="11" bestFit="1" customWidth="1"/>
    <col min="61" max="62" width="6" style="11" bestFit="1" customWidth="1"/>
    <col min="63" max="64" width="9" style="11" bestFit="1" customWidth="1"/>
    <col min="65" max="65" width="8" style="11" bestFit="1" customWidth="1"/>
    <col min="66" max="73" width="6" style="11" bestFit="1" customWidth="1"/>
    <col min="74" max="74" width="9" style="11" bestFit="1" customWidth="1"/>
    <col min="75" max="75" width="8" style="11" bestFit="1" customWidth="1"/>
    <col min="76" max="76" width="6" style="11" bestFit="1" customWidth="1"/>
    <col min="77" max="77" width="9" style="11" bestFit="1" customWidth="1"/>
    <col min="78" max="78" width="6" style="11" bestFit="1" customWidth="1"/>
    <col min="79" max="80" width="9" style="11" bestFit="1" customWidth="1"/>
    <col min="81" max="81" width="6" style="11" bestFit="1" customWidth="1"/>
    <col min="82" max="82" width="8" style="11" bestFit="1" customWidth="1"/>
    <col min="83" max="84" width="6" style="11" bestFit="1" customWidth="1"/>
    <col min="85" max="90" width="9" style="11" bestFit="1" customWidth="1"/>
    <col min="91" max="91" width="8" style="11" bestFit="1" customWidth="1"/>
    <col min="92" max="92" width="9" style="11" bestFit="1" customWidth="1"/>
    <col min="93" max="93" width="6" style="11" bestFit="1" customWidth="1"/>
    <col min="94" max="95" width="9" style="11" bestFit="1" customWidth="1"/>
    <col min="96" max="96" width="6" style="11" bestFit="1" customWidth="1"/>
    <col min="97" max="97" width="9" style="11" bestFit="1" customWidth="1"/>
    <col min="98" max="98" width="8" style="11" bestFit="1" customWidth="1"/>
    <col min="99" max="101" width="9" style="11" bestFit="1" customWidth="1"/>
    <col min="102" max="102" width="8" style="11" bestFit="1" customWidth="1"/>
    <col min="103" max="103" width="9" style="11" bestFit="1" customWidth="1"/>
    <col min="104" max="104" width="6" style="11" bestFit="1" customWidth="1"/>
    <col min="105" max="105" width="9" style="11" bestFit="1" customWidth="1"/>
    <col min="106" max="106" width="8" style="11" bestFit="1" customWidth="1"/>
    <col min="107" max="107" width="9" style="11" bestFit="1" customWidth="1"/>
    <col min="108" max="109" width="7" style="11" bestFit="1" customWidth="1"/>
    <col min="110" max="110" width="10" style="11" bestFit="1" customWidth="1"/>
    <col min="111" max="111" width="7" style="11" bestFit="1" customWidth="1"/>
    <col min="112" max="112" width="10" style="11" bestFit="1" customWidth="1"/>
    <col min="113" max="113" width="7" style="11" bestFit="1" customWidth="1"/>
    <col min="114" max="116" width="10" style="11" bestFit="1" customWidth="1"/>
    <col min="117" max="117" width="7" style="11" bestFit="1" customWidth="1"/>
    <col min="118" max="121" width="10" style="11" bestFit="1" customWidth="1"/>
    <col min="122" max="122" width="7" style="11" bestFit="1" customWidth="1"/>
    <col min="123" max="123" width="10" style="11" bestFit="1" customWidth="1"/>
    <col min="124" max="125" width="7" style="11" bestFit="1" customWidth="1"/>
    <col min="126" max="126" width="9" style="11" bestFit="1" customWidth="1"/>
    <col min="127" max="129" width="10" style="11" bestFit="1" customWidth="1"/>
    <col min="130" max="131" width="7" style="11" bestFit="1" customWidth="1"/>
    <col min="132" max="132" width="10" style="11" bestFit="1" customWidth="1"/>
    <col min="133" max="133" width="7" style="11" bestFit="1" customWidth="1"/>
    <col min="134" max="135" width="10" style="11" bestFit="1" customWidth="1"/>
    <col min="136" max="138" width="7" style="11" bestFit="1" customWidth="1"/>
    <col min="139" max="143" width="10" style="11" bestFit="1" customWidth="1"/>
    <col min="144" max="144" width="7" style="11" bestFit="1" customWidth="1"/>
    <col min="145" max="145" width="10" style="11" bestFit="1" customWidth="1"/>
    <col min="146" max="146" width="7" style="11" bestFit="1" customWidth="1"/>
    <col min="147" max="147" width="9" style="11" bestFit="1" customWidth="1"/>
    <col min="148" max="149" width="7" style="11" bestFit="1" customWidth="1"/>
    <col min="150" max="152" width="10" style="11" bestFit="1" customWidth="1"/>
    <col min="153" max="154" width="7" style="11" bestFit="1" customWidth="1"/>
    <col min="155" max="155" width="10" style="11" bestFit="1" customWidth="1"/>
    <col min="156" max="156" width="7" style="11" bestFit="1" customWidth="1"/>
    <col min="157" max="159" width="10" style="11" bestFit="1" customWidth="1"/>
    <col min="160" max="160" width="7" style="11" bestFit="1" customWidth="1"/>
    <col min="161" max="161" width="10" style="11" bestFit="1" customWidth="1"/>
    <col min="162" max="162" width="7" style="11" bestFit="1" customWidth="1"/>
    <col min="163" max="163" width="9" style="11" bestFit="1" customWidth="1"/>
    <col min="164" max="165" width="10" style="11" bestFit="1" customWidth="1"/>
    <col min="166" max="166" width="7" style="11" bestFit="1" customWidth="1"/>
    <col min="167" max="167" width="9" style="11" bestFit="1" customWidth="1"/>
    <col min="168" max="168" width="7" style="11" bestFit="1" customWidth="1"/>
    <col min="169" max="169" width="10" style="11" bestFit="1" customWidth="1"/>
    <col min="170" max="170" width="9" style="11" bestFit="1" customWidth="1"/>
    <col min="171" max="172" width="10" style="11" bestFit="1" customWidth="1"/>
    <col min="173" max="174" width="7" style="11" bestFit="1" customWidth="1"/>
    <col min="175" max="175" width="9" style="11" bestFit="1" customWidth="1"/>
    <col min="176" max="176" width="10" style="11" bestFit="1" customWidth="1"/>
    <col min="177" max="179" width="7" style="11" bestFit="1" customWidth="1"/>
    <col min="180" max="180" width="10" style="11" bestFit="1" customWidth="1"/>
    <col min="181" max="183" width="7" style="11" bestFit="1" customWidth="1"/>
    <col min="184" max="184" width="10" style="11" bestFit="1" customWidth="1"/>
    <col min="185" max="186" width="7" style="11" bestFit="1" customWidth="1"/>
    <col min="187" max="187" width="9" style="11" bestFit="1" customWidth="1"/>
    <col min="188" max="188" width="7" style="11" bestFit="1" customWidth="1"/>
    <col min="189" max="189" width="10" style="11" bestFit="1" customWidth="1"/>
    <col min="190" max="190" width="7" style="11" bestFit="1" customWidth="1"/>
    <col min="191" max="191" width="9" style="11" bestFit="1" customWidth="1"/>
    <col min="192" max="192" width="10" style="11" bestFit="1" customWidth="1"/>
    <col min="193" max="193" width="7" style="11" bestFit="1" customWidth="1"/>
    <col min="194" max="194" width="10" style="11" bestFit="1" customWidth="1"/>
    <col min="195" max="195" width="7" style="11" bestFit="1" customWidth="1"/>
    <col min="196" max="196" width="10" style="11" bestFit="1" customWidth="1"/>
    <col min="197" max="200" width="7" style="11" bestFit="1" customWidth="1"/>
    <col min="201" max="201" width="10" style="11" bestFit="1" customWidth="1"/>
    <col min="202" max="209" width="7" style="11" bestFit="1" customWidth="1"/>
    <col min="210" max="210" width="10" style="11" bestFit="1" customWidth="1"/>
    <col min="211" max="211" width="7" style="11" bestFit="1" customWidth="1"/>
    <col min="212" max="212" width="10" style="11" bestFit="1" customWidth="1"/>
    <col min="213" max="214" width="9" style="11" bestFit="1" customWidth="1"/>
    <col min="215" max="215" width="7" style="11" bestFit="1" customWidth="1"/>
    <col min="216" max="216" width="9" style="11" bestFit="1" customWidth="1"/>
    <col min="217" max="217" width="10" style="11" bestFit="1" customWidth="1"/>
    <col min="218" max="218" width="7" style="11" bestFit="1" customWidth="1"/>
    <col min="219" max="223" width="10" style="11" bestFit="1" customWidth="1"/>
    <col min="224" max="226" width="7" style="11" bestFit="1" customWidth="1"/>
    <col min="227" max="227" width="9" style="11" bestFit="1" customWidth="1"/>
    <col min="228" max="231" width="7" style="11" bestFit="1" customWidth="1"/>
    <col min="232" max="232" width="10" style="11" bestFit="1" customWidth="1"/>
    <col min="233" max="233" width="9" style="11" bestFit="1" customWidth="1"/>
    <col min="234" max="234" width="7" style="11" bestFit="1" customWidth="1"/>
    <col min="235" max="235" width="10" style="11" bestFit="1" customWidth="1"/>
    <col min="236" max="236" width="7" style="11" bestFit="1" customWidth="1"/>
    <col min="237" max="237" width="9" style="11" bestFit="1" customWidth="1"/>
    <col min="238" max="238" width="7" style="11" bestFit="1" customWidth="1"/>
    <col min="239" max="240" width="10" style="11" bestFit="1" customWidth="1"/>
    <col min="241" max="241" width="9" style="11" bestFit="1" customWidth="1"/>
    <col min="242" max="242" width="7" style="11" bestFit="1" customWidth="1"/>
    <col min="243" max="243" width="10" style="11" bestFit="1" customWidth="1"/>
    <col min="244" max="244" width="7" style="11" bestFit="1" customWidth="1"/>
    <col min="245" max="245" width="10" style="11" bestFit="1" customWidth="1"/>
    <col min="246" max="247" width="7" style="11" bestFit="1" customWidth="1"/>
    <col min="248" max="252" width="10" style="11" bestFit="1" customWidth="1"/>
    <col min="253" max="253" width="7" style="11" bestFit="1" customWidth="1"/>
    <col min="254" max="254" width="10" style="11" bestFit="1" customWidth="1"/>
    <col min="255" max="256" width="9" style="11" bestFit="1" customWidth="1"/>
    <col min="257" max="258" width="10" style="11" bestFit="1" customWidth="1"/>
    <col min="259" max="262" width="7" style="11" bestFit="1" customWidth="1"/>
    <col min="263" max="264" width="10" style="11" bestFit="1" customWidth="1"/>
    <col min="265" max="269" width="7" style="11" bestFit="1" customWidth="1"/>
    <col min="270" max="270" width="10" style="11" bestFit="1" customWidth="1"/>
    <col min="271" max="273" width="7" style="11" bestFit="1" customWidth="1"/>
    <col min="274" max="274" width="10" style="11" bestFit="1" customWidth="1"/>
    <col min="275" max="276" width="7" style="11" bestFit="1" customWidth="1"/>
    <col min="277" max="277" width="10" style="11" bestFit="1" customWidth="1"/>
    <col min="278" max="278" width="7" style="11" bestFit="1" customWidth="1"/>
    <col min="279" max="283" width="10" style="11" bestFit="1" customWidth="1"/>
    <col min="284" max="288" width="7" style="11" bestFit="1" customWidth="1"/>
    <col min="289" max="289" width="9" style="11" bestFit="1" customWidth="1"/>
    <col min="290" max="291" width="10" style="11" bestFit="1" customWidth="1"/>
    <col min="292" max="292" width="7" style="11" bestFit="1" customWidth="1"/>
    <col min="293" max="294" width="10" style="11" bestFit="1" customWidth="1"/>
    <col min="295" max="295" width="7" style="11" bestFit="1" customWidth="1"/>
    <col min="296" max="296" width="10" style="11" bestFit="1" customWidth="1"/>
    <col min="297" max="297" width="7" style="11" bestFit="1" customWidth="1"/>
    <col min="298" max="298" width="10" style="11" bestFit="1" customWidth="1"/>
    <col min="299" max="300" width="7" style="11" bestFit="1" customWidth="1"/>
    <col min="301" max="302" width="10" style="11" bestFit="1" customWidth="1"/>
    <col min="303" max="303" width="9" style="11" bestFit="1" customWidth="1"/>
    <col min="304" max="305" width="10" style="11" bestFit="1" customWidth="1"/>
    <col min="306" max="307" width="7" style="11" bestFit="1" customWidth="1"/>
    <col min="308" max="309" width="10" style="11" bestFit="1" customWidth="1"/>
    <col min="310" max="310" width="7" style="11" bestFit="1" customWidth="1"/>
    <col min="311" max="312" width="10" style="11" bestFit="1" customWidth="1"/>
    <col min="313" max="314" width="7" style="11" bestFit="1" customWidth="1"/>
    <col min="315" max="316" width="10" style="11" bestFit="1" customWidth="1"/>
    <col min="317" max="318" width="7" style="11" bestFit="1" customWidth="1"/>
    <col min="319" max="319" width="10" style="11" bestFit="1" customWidth="1"/>
    <col min="320" max="321" width="7" style="11" bestFit="1" customWidth="1"/>
    <col min="322" max="324" width="10" style="11" bestFit="1" customWidth="1"/>
    <col min="325" max="325" width="7" style="11" bestFit="1" customWidth="1"/>
    <col min="326" max="326" width="9" style="11" bestFit="1" customWidth="1"/>
    <col min="327" max="327" width="10" style="11" bestFit="1" customWidth="1"/>
    <col min="328" max="328" width="9" style="11" bestFit="1" customWidth="1"/>
    <col min="329" max="329" width="7" style="11" bestFit="1" customWidth="1"/>
    <col min="330" max="330" width="10" style="11" bestFit="1" customWidth="1"/>
    <col min="331" max="333" width="7" style="11" bestFit="1" customWidth="1"/>
    <col min="334" max="334" width="10" style="11" bestFit="1" customWidth="1"/>
    <col min="335" max="335" width="7" style="11" bestFit="1" customWidth="1"/>
    <col min="336" max="336" width="9" style="11" bestFit="1" customWidth="1"/>
    <col min="337" max="338" width="7" style="11" bestFit="1" customWidth="1"/>
    <col min="339" max="340" width="10" style="11" bestFit="1" customWidth="1"/>
    <col min="341" max="342" width="7" style="11" bestFit="1" customWidth="1"/>
    <col min="343" max="343" width="10" style="11" bestFit="1" customWidth="1"/>
    <col min="344" max="344" width="7" style="11" bestFit="1" customWidth="1"/>
    <col min="345" max="348" width="10" style="11" bestFit="1" customWidth="1"/>
    <col min="349" max="349" width="9" style="11" bestFit="1" customWidth="1"/>
    <col min="350" max="350" width="7" style="11" bestFit="1" customWidth="1"/>
    <col min="351" max="351" width="10" style="11" bestFit="1" customWidth="1"/>
    <col min="352" max="352" width="9" style="11" bestFit="1" customWidth="1"/>
    <col min="353" max="354" width="10" style="11" bestFit="1" customWidth="1"/>
    <col min="355" max="357" width="7" style="11" bestFit="1" customWidth="1"/>
    <col min="358" max="360" width="10" style="11" bestFit="1" customWidth="1"/>
    <col min="361" max="361" width="7" style="11" bestFit="1" customWidth="1"/>
    <col min="362" max="363" width="10" style="11" bestFit="1" customWidth="1"/>
    <col min="364" max="365" width="9" style="11" bestFit="1" customWidth="1"/>
    <col min="366" max="366" width="10" style="11" bestFit="1" customWidth="1"/>
    <col min="367" max="367" width="7" style="11" bestFit="1" customWidth="1"/>
    <col min="368" max="371" width="10" style="11" bestFit="1" customWidth="1"/>
    <col min="372" max="372" width="7" style="11" bestFit="1" customWidth="1"/>
    <col min="373" max="375" width="10" style="11" bestFit="1" customWidth="1"/>
    <col min="376" max="376" width="7" style="11" bestFit="1" customWidth="1"/>
    <col min="377" max="377" width="9" style="11" bestFit="1" customWidth="1"/>
    <col min="378" max="378" width="10" style="11" bestFit="1" customWidth="1"/>
    <col min="379" max="379" width="7" style="11" bestFit="1" customWidth="1"/>
    <col min="380" max="383" width="10" style="11" bestFit="1" customWidth="1"/>
    <col min="384" max="384" width="7" style="11" bestFit="1" customWidth="1"/>
    <col min="385" max="385" width="10" style="11" bestFit="1" customWidth="1"/>
    <col min="386" max="386" width="7" style="11" bestFit="1" customWidth="1"/>
    <col min="387" max="387" width="10" style="11" bestFit="1" customWidth="1"/>
    <col min="388" max="388" width="8" style="11" bestFit="1" customWidth="1"/>
    <col min="389" max="396" width="11" style="11" bestFit="1" customWidth="1"/>
    <col min="397" max="397" width="8" style="11" bestFit="1" customWidth="1"/>
    <col min="398" max="398" width="11" style="11" bestFit="1" customWidth="1"/>
    <col min="399" max="401" width="8" style="11" bestFit="1" customWidth="1"/>
    <col min="402" max="403" width="10" style="11" bestFit="1" customWidth="1"/>
    <col min="404" max="405" width="8" style="11" bestFit="1" customWidth="1"/>
    <col min="406" max="406" width="11" style="11" bestFit="1" customWidth="1"/>
    <col min="407" max="407" width="8" style="11" bestFit="1" customWidth="1"/>
    <col min="408" max="410" width="11" style="11" bestFit="1" customWidth="1"/>
    <col min="411" max="411" width="8" style="11" bestFit="1" customWidth="1"/>
    <col min="412" max="412" width="10" style="11" bestFit="1" customWidth="1"/>
    <col min="413" max="414" width="8" style="11" bestFit="1" customWidth="1"/>
    <col min="415" max="416" width="11" style="11" bestFit="1" customWidth="1"/>
    <col min="417" max="417" width="8" style="11" bestFit="1" customWidth="1"/>
    <col min="418" max="421" width="11" style="11" bestFit="1" customWidth="1"/>
    <col min="422" max="423" width="8" style="11" bestFit="1" customWidth="1"/>
    <col min="424" max="424" width="10" style="11" bestFit="1" customWidth="1"/>
    <col min="425" max="425" width="8" style="11" bestFit="1" customWidth="1"/>
    <col min="426" max="429" width="11" style="11" bestFit="1" customWidth="1"/>
    <col min="430" max="430" width="10" style="11" bestFit="1" customWidth="1"/>
    <col min="431" max="432" width="8" style="11" bestFit="1" customWidth="1"/>
    <col min="433" max="433" width="11" style="11" bestFit="1" customWidth="1"/>
    <col min="434" max="435" width="8" style="11" bestFit="1" customWidth="1"/>
    <col min="436" max="436" width="11" style="11" bestFit="1" customWidth="1"/>
    <col min="437" max="437" width="8" style="11" bestFit="1" customWidth="1"/>
    <col min="438" max="438" width="11" style="11" bestFit="1" customWidth="1"/>
    <col min="439" max="443" width="8" style="11" bestFit="1" customWidth="1"/>
    <col min="444" max="444" width="11" style="11" bestFit="1" customWidth="1"/>
    <col min="445" max="445" width="10" style="11" bestFit="1" customWidth="1"/>
    <col min="446" max="446" width="8" style="11" bestFit="1" customWidth="1"/>
    <col min="447" max="449" width="11" style="11" bestFit="1" customWidth="1"/>
    <col min="450" max="452" width="8" style="11" bestFit="1" customWidth="1"/>
    <col min="453" max="455" width="11" style="11" bestFit="1" customWidth="1"/>
    <col min="456" max="458" width="8" style="11" bestFit="1" customWidth="1"/>
    <col min="459" max="459" width="10" style="11" bestFit="1" customWidth="1"/>
    <col min="460" max="460" width="8" style="11" bestFit="1" customWidth="1"/>
    <col min="461" max="461" width="11" style="11" bestFit="1" customWidth="1"/>
    <col min="462" max="462" width="8" style="11" bestFit="1" customWidth="1"/>
    <col min="463" max="463" width="11" style="11" bestFit="1" customWidth="1"/>
    <col min="464" max="464" width="10" style="11" bestFit="1" customWidth="1"/>
    <col min="465" max="465" width="8" style="11" bestFit="1" customWidth="1"/>
    <col min="466" max="469" width="11" style="11" bestFit="1" customWidth="1"/>
    <col min="470" max="470" width="10" style="11" bestFit="1" customWidth="1"/>
    <col min="471" max="472" width="11" style="11" bestFit="1" customWidth="1"/>
    <col min="473" max="473" width="8" style="11" bestFit="1" customWidth="1"/>
    <col min="474" max="474" width="11" style="11" bestFit="1" customWidth="1"/>
    <col min="475" max="476" width="8" style="11" bestFit="1" customWidth="1"/>
    <col min="477" max="477" width="11" style="11" bestFit="1" customWidth="1"/>
    <col min="478" max="478" width="8" style="11" bestFit="1" customWidth="1"/>
    <col min="479" max="480" width="11" style="11" bestFit="1" customWidth="1"/>
    <col min="481" max="482" width="8" style="11" bestFit="1" customWidth="1"/>
    <col min="483" max="489" width="11" style="11" bestFit="1" customWidth="1"/>
    <col min="490" max="490" width="10" style="11" bestFit="1" customWidth="1"/>
    <col min="491" max="492" width="11" style="11" bestFit="1" customWidth="1"/>
    <col min="493" max="493" width="8" style="11" bestFit="1" customWidth="1"/>
    <col min="494" max="495" width="11" style="11" bestFit="1" customWidth="1"/>
    <col min="496" max="496" width="10" style="11" bestFit="1" customWidth="1"/>
    <col min="497" max="497" width="8" style="11" bestFit="1" customWidth="1"/>
    <col min="498" max="498" width="11" style="11" bestFit="1" customWidth="1"/>
    <col min="499" max="500" width="8" style="11" bestFit="1" customWidth="1"/>
    <col min="501" max="502" width="11" style="11" bestFit="1" customWidth="1"/>
    <col min="503" max="503" width="8" style="11" bestFit="1" customWidth="1"/>
    <col min="504" max="506" width="11" style="11" bestFit="1" customWidth="1"/>
    <col min="507" max="507" width="8" style="11" bestFit="1" customWidth="1"/>
    <col min="508" max="508" width="11" style="11" bestFit="1" customWidth="1"/>
    <col min="509" max="509" width="8" style="11" bestFit="1" customWidth="1"/>
    <col min="510" max="512" width="11" style="11" bestFit="1" customWidth="1"/>
    <col min="513" max="513" width="8" style="11" bestFit="1" customWidth="1"/>
    <col min="514" max="517" width="11" style="11" bestFit="1" customWidth="1"/>
    <col min="518" max="518" width="10" style="11" bestFit="1" customWidth="1"/>
    <col min="519" max="519" width="8" style="11" bestFit="1" customWidth="1"/>
    <col min="520" max="520" width="11" style="11" bestFit="1" customWidth="1"/>
    <col min="521" max="521" width="8" style="11" bestFit="1" customWidth="1"/>
    <col min="522" max="522" width="11" style="11" bestFit="1" customWidth="1"/>
    <col min="523" max="523" width="10" style="11" bestFit="1" customWidth="1"/>
    <col min="524" max="525" width="11" style="11" bestFit="1" customWidth="1"/>
    <col min="526" max="526" width="10" style="11" bestFit="1" customWidth="1"/>
    <col min="527" max="529" width="11" style="11" bestFit="1" customWidth="1"/>
    <col min="530" max="530" width="8" style="11" bestFit="1" customWidth="1"/>
    <col min="531" max="532" width="11" style="11" bestFit="1" customWidth="1"/>
    <col min="533" max="533" width="8" style="11" bestFit="1" customWidth="1"/>
    <col min="534" max="534" width="11" style="11" bestFit="1" customWidth="1"/>
    <col min="535" max="535" width="8" style="11" bestFit="1" customWidth="1"/>
    <col min="536" max="536" width="11" style="11" bestFit="1" customWidth="1"/>
    <col min="537" max="539" width="8" style="11" bestFit="1" customWidth="1"/>
    <col min="540" max="541" width="11" style="11" bestFit="1" customWidth="1"/>
    <col min="542" max="542" width="8" style="11" bestFit="1" customWidth="1"/>
    <col min="543" max="544" width="11" style="11" bestFit="1" customWidth="1"/>
    <col min="545" max="545" width="8" style="11" bestFit="1" customWidth="1"/>
    <col min="546" max="546" width="11" style="11" bestFit="1" customWidth="1"/>
    <col min="547" max="548" width="8" style="11" bestFit="1" customWidth="1"/>
    <col min="549" max="550" width="11" style="11" bestFit="1" customWidth="1"/>
    <col min="551" max="554" width="8" style="11" bestFit="1" customWidth="1"/>
    <col min="555" max="555" width="11" style="11" bestFit="1" customWidth="1"/>
    <col min="556" max="557" width="8" style="11" bestFit="1" customWidth="1"/>
    <col min="558" max="558" width="11" style="11" bestFit="1" customWidth="1"/>
    <col min="559" max="559" width="8" style="11" bestFit="1" customWidth="1"/>
    <col min="560" max="560" width="11" style="11" bestFit="1" customWidth="1"/>
    <col min="561" max="561" width="10" style="11" bestFit="1" customWidth="1"/>
    <col min="562" max="563" width="11" style="11" bestFit="1" customWidth="1"/>
    <col min="564" max="565" width="8" style="11" bestFit="1" customWidth="1"/>
    <col min="566" max="566" width="11" style="11" bestFit="1" customWidth="1"/>
    <col min="567" max="567" width="8" style="11" bestFit="1" customWidth="1"/>
    <col min="568" max="573" width="11" style="11" bestFit="1" customWidth="1"/>
    <col min="574" max="574" width="8" style="11" bestFit="1" customWidth="1"/>
    <col min="575" max="575" width="11" style="11" bestFit="1" customWidth="1"/>
    <col min="576" max="577" width="8" style="11" bestFit="1" customWidth="1"/>
    <col min="578" max="581" width="11" style="11" bestFit="1" customWidth="1"/>
    <col min="582" max="582" width="10" style="11" bestFit="1" customWidth="1"/>
    <col min="583" max="583" width="11" style="11" bestFit="1" customWidth="1"/>
    <col min="584" max="584" width="8" style="11" bestFit="1" customWidth="1"/>
    <col min="585" max="585" width="11" style="11" bestFit="1" customWidth="1"/>
    <col min="586" max="586" width="8" style="11" bestFit="1" customWidth="1"/>
    <col min="587" max="588" width="11" style="11" bestFit="1" customWidth="1"/>
    <col min="589" max="590" width="8" style="11" bestFit="1" customWidth="1"/>
    <col min="591" max="591" width="11" style="11" bestFit="1" customWidth="1"/>
    <col min="592" max="593" width="8" style="11" bestFit="1" customWidth="1"/>
    <col min="594" max="594" width="11" style="11" bestFit="1" customWidth="1"/>
    <col min="595" max="595" width="10" style="11" bestFit="1" customWidth="1"/>
    <col min="596" max="596" width="8" style="11" bestFit="1" customWidth="1"/>
    <col min="597" max="599" width="11" style="11" bestFit="1" customWidth="1"/>
    <col min="600" max="600" width="8" style="11" bestFit="1" customWidth="1"/>
    <col min="601" max="603" width="11" style="11" bestFit="1" customWidth="1"/>
    <col min="604" max="604" width="10" style="11" bestFit="1" customWidth="1"/>
    <col min="605" max="605" width="11" style="11" bestFit="1" customWidth="1"/>
    <col min="606" max="606" width="8" style="11" bestFit="1" customWidth="1"/>
    <col min="607" max="607" width="10" style="11" bestFit="1" customWidth="1"/>
    <col min="608" max="609" width="8" style="11" bestFit="1" customWidth="1"/>
    <col min="610" max="610" width="11" style="11" bestFit="1" customWidth="1"/>
    <col min="611" max="611" width="8" style="11" bestFit="1" customWidth="1"/>
    <col min="612" max="614" width="11" style="11" bestFit="1" customWidth="1"/>
    <col min="615" max="615" width="8" style="11" bestFit="1" customWidth="1"/>
    <col min="616" max="616" width="11" style="11" bestFit="1" customWidth="1"/>
    <col min="617" max="617" width="8" style="11" bestFit="1" customWidth="1"/>
    <col min="618" max="621" width="11" style="11" bestFit="1" customWidth="1"/>
    <col min="622" max="623" width="8" style="11" bestFit="1" customWidth="1"/>
    <col min="624" max="625" width="11" style="11" bestFit="1" customWidth="1"/>
    <col min="626" max="626" width="8" style="11" bestFit="1" customWidth="1"/>
    <col min="627" max="627" width="11" style="11" bestFit="1" customWidth="1"/>
    <col min="628" max="631" width="8" style="11" bestFit="1" customWidth="1"/>
    <col min="632" max="636" width="11" style="11" bestFit="1" customWidth="1"/>
    <col min="637" max="637" width="10" style="11" bestFit="1" customWidth="1"/>
    <col min="638" max="640" width="11" style="11" bestFit="1" customWidth="1"/>
    <col min="641" max="642" width="8" style="11" bestFit="1" customWidth="1"/>
    <col min="643" max="643" width="11" style="11" bestFit="1" customWidth="1"/>
    <col min="644" max="644" width="8" style="11" bestFit="1" customWidth="1"/>
    <col min="645" max="645" width="10" style="11" bestFit="1" customWidth="1"/>
    <col min="646" max="646" width="8" style="11" bestFit="1" customWidth="1"/>
    <col min="647" max="647" width="11" style="11" bestFit="1" customWidth="1"/>
    <col min="648" max="649" width="8" style="11" bestFit="1" customWidth="1"/>
    <col min="650" max="651" width="11" style="11" bestFit="1" customWidth="1"/>
    <col min="652" max="652" width="10" style="11" bestFit="1" customWidth="1"/>
    <col min="653" max="654" width="8" style="11" bestFit="1" customWidth="1"/>
    <col min="655" max="655" width="11" style="11" bestFit="1" customWidth="1"/>
    <col min="656" max="656" width="8" style="11" bestFit="1" customWidth="1"/>
    <col min="657" max="657" width="11" style="11" bestFit="1" customWidth="1"/>
    <col min="658" max="659" width="8" style="11" bestFit="1" customWidth="1"/>
    <col min="660" max="660" width="11" style="11" bestFit="1" customWidth="1"/>
    <col min="661" max="662" width="8" style="11" bestFit="1" customWidth="1"/>
    <col min="663" max="666" width="11" style="11" bestFit="1" customWidth="1"/>
    <col min="667" max="667" width="8" style="11" bestFit="1" customWidth="1"/>
    <col min="668" max="669" width="11" style="11" bestFit="1" customWidth="1"/>
    <col min="670" max="670" width="8" style="11" bestFit="1" customWidth="1"/>
    <col min="671" max="671" width="11" style="11" bestFit="1" customWidth="1"/>
    <col min="672" max="673" width="10" style="11" bestFit="1" customWidth="1"/>
    <col min="674" max="677" width="11" style="11" bestFit="1" customWidth="1"/>
    <col min="678" max="678" width="8" style="11" bestFit="1" customWidth="1"/>
    <col min="679" max="679" width="11" style="11" bestFit="1" customWidth="1"/>
    <col min="680" max="680" width="8" style="11" bestFit="1" customWidth="1"/>
    <col min="681" max="682" width="9" style="11" bestFit="1" customWidth="1"/>
    <col min="683" max="684" width="12" style="11" bestFit="1" customWidth="1"/>
    <col min="685" max="687" width="9" style="11" bestFit="1" customWidth="1"/>
    <col min="688" max="688" width="12" style="11" bestFit="1" customWidth="1"/>
    <col min="689" max="689" width="11" style="11" bestFit="1" customWidth="1"/>
    <col min="690" max="690" width="9" style="11" bestFit="1" customWidth="1"/>
    <col min="691" max="691" width="12" style="11" bestFit="1" customWidth="1"/>
    <col min="692" max="699" width="9" style="11" bestFit="1" customWidth="1"/>
    <col min="700" max="700" width="12" style="11" bestFit="1" customWidth="1"/>
    <col min="701" max="701" width="9" style="11" bestFit="1" customWidth="1"/>
    <col min="702" max="702" width="12" style="11" bestFit="1" customWidth="1"/>
    <col min="703" max="703" width="9" style="11" bestFit="1" customWidth="1"/>
    <col min="704" max="705" width="11" style="11" bestFit="1" customWidth="1"/>
    <col min="706" max="706" width="9" style="11" bestFit="1" customWidth="1"/>
    <col min="707" max="707" width="12" style="11" bestFit="1" customWidth="1"/>
    <col min="708" max="708" width="9" style="11" bestFit="1" customWidth="1"/>
    <col min="709" max="709" width="12" style="11" bestFit="1" customWidth="1"/>
    <col min="710" max="710" width="11" style="11" bestFit="1" customWidth="1"/>
    <col min="711" max="711" width="12" style="11" bestFit="1" customWidth="1"/>
    <col min="712" max="713" width="9" style="11" bestFit="1" customWidth="1"/>
    <col min="714" max="715" width="12" style="11" bestFit="1" customWidth="1"/>
    <col min="716" max="716" width="11" style="11" bestFit="1" customWidth="1"/>
    <col min="717" max="720" width="12" style="11" bestFit="1" customWidth="1"/>
    <col min="721" max="721" width="9" style="11" bestFit="1" customWidth="1"/>
    <col min="722" max="722" width="12" style="11" bestFit="1" customWidth="1"/>
    <col min="723" max="723" width="9" style="11" bestFit="1" customWidth="1"/>
    <col min="724" max="724" width="12" style="11" bestFit="1" customWidth="1"/>
    <col min="725" max="725" width="9" style="11" bestFit="1" customWidth="1"/>
    <col min="726" max="734" width="12" style="11" bestFit="1" customWidth="1"/>
    <col min="735" max="735" width="9" style="11" bestFit="1" customWidth="1"/>
    <col min="736" max="738" width="12" style="11" bestFit="1" customWidth="1"/>
    <col min="739" max="741" width="9" style="11" bestFit="1" customWidth="1"/>
    <col min="742" max="743" width="12" style="11" bestFit="1" customWidth="1"/>
    <col min="744" max="747" width="9" style="11" bestFit="1" customWidth="1"/>
    <col min="748" max="748" width="11" style="11" bestFit="1" customWidth="1"/>
    <col min="749" max="751" width="12" style="11" bestFit="1" customWidth="1"/>
    <col min="752" max="754" width="9" style="11" bestFit="1" customWidth="1"/>
    <col min="755" max="756" width="12" style="11" bestFit="1" customWidth="1"/>
    <col min="757" max="757" width="9" style="11" bestFit="1" customWidth="1"/>
    <col min="758" max="758" width="11" style="11" bestFit="1" customWidth="1"/>
    <col min="759" max="760" width="12" style="11" bestFit="1" customWidth="1"/>
    <col min="761" max="761" width="9" style="11" bestFit="1" customWidth="1"/>
    <col min="762" max="763" width="12" style="11" bestFit="1" customWidth="1"/>
    <col min="764" max="764" width="11" style="11" bestFit="1" customWidth="1"/>
    <col min="765" max="766" width="9" style="11" bestFit="1" customWidth="1"/>
    <col min="767" max="767" width="12" style="11" bestFit="1" customWidth="1"/>
    <col min="768" max="768" width="9" style="11" bestFit="1" customWidth="1"/>
    <col min="769" max="771" width="12" style="11" bestFit="1" customWidth="1"/>
    <col min="772" max="772" width="11" style="11" bestFit="1" customWidth="1"/>
    <col min="773" max="775" width="9" style="11" bestFit="1" customWidth="1"/>
    <col min="776" max="776" width="11" style="11" bestFit="1" customWidth="1"/>
    <col min="777" max="777" width="9" style="11" bestFit="1" customWidth="1"/>
    <col min="778" max="779" width="12" style="11" bestFit="1" customWidth="1"/>
    <col min="780" max="780" width="11" style="11" bestFit="1" customWidth="1"/>
    <col min="781" max="784" width="9" style="11" bestFit="1" customWidth="1"/>
    <col min="785" max="789" width="12" style="11" bestFit="1" customWidth="1"/>
    <col min="790" max="790" width="11" style="11" bestFit="1" customWidth="1"/>
    <col min="791" max="791" width="12" style="11" bestFit="1" customWidth="1"/>
    <col min="792" max="794" width="9" style="11" bestFit="1" customWidth="1"/>
    <col min="795" max="799" width="12" style="11" bestFit="1" customWidth="1"/>
    <col min="800" max="801" width="11" style="11" bestFit="1" customWidth="1"/>
    <col min="802" max="802" width="12" style="11" bestFit="1" customWidth="1"/>
    <col min="803" max="803" width="9" style="11" bestFit="1" customWidth="1"/>
    <col min="804" max="807" width="12" style="11" bestFit="1" customWidth="1"/>
    <col min="808" max="808" width="9" style="11" bestFit="1" customWidth="1"/>
    <col min="809" max="811" width="12" style="11" bestFit="1" customWidth="1"/>
    <col min="812" max="812" width="11" style="11" bestFit="1" customWidth="1"/>
    <col min="813" max="814" width="12" style="11" bestFit="1" customWidth="1"/>
    <col min="815" max="815" width="9" style="11" bestFit="1" customWidth="1"/>
    <col min="816" max="816" width="11" style="11" bestFit="1" customWidth="1"/>
    <col min="817" max="817" width="12" style="11" bestFit="1" customWidth="1"/>
    <col min="818" max="818" width="9" style="11" bestFit="1" customWidth="1"/>
    <col min="819" max="819" width="12" style="11" bestFit="1" customWidth="1"/>
    <col min="820" max="822" width="9" style="11" bestFit="1" customWidth="1"/>
    <col min="823" max="823" width="12" style="11" bestFit="1" customWidth="1"/>
    <col min="824" max="826" width="9" style="11" bestFit="1" customWidth="1"/>
    <col min="827" max="830" width="12" style="11" bestFit="1" customWidth="1"/>
    <col min="831" max="831" width="10" style="11" bestFit="1" customWidth="1"/>
    <col min="832" max="832" width="12" style="11" bestFit="1" customWidth="1"/>
    <col min="833" max="834" width="10" style="11" bestFit="1" customWidth="1"/>
    <col min="835" max="835" width="12" style="11" bestFit="1" customWidth="1"/>
    <col min="836" max="838" width="10" style="11" bestFit="1" customWidth="1"/>
    <col min="839" max="847" width="12" style="11" bestFit="1" customWidth="1"/>
    <col min="848" max="848" width="10" style="11" bestFit="1" customWidth="1"/>
    <col min="849" max="849" width="12" style="11" bestFit="1" customWidth="1"/>
    <col min="850" max="850" width="10" style="11" bestFit="1" customWidth="1"/>
    <col min="851" max="851" width="12" style="11" bestFit="1" customWidth="1"/>
    <col min="852" max="852" width="10" style="11" bestFit="1" customWidth="1"/>
    <col min="853" max="862" width="12" style="11" bestFit="1" customWidth="1"/>
    <col min="863" max="868" width="11" style="11" bestFit="1" customWidth="1"/>
    <col min="869" max="870" width="12" style="11" bestFit="1" customWidth="1"/>
    <col min="871" max="871" width="11" style="11" bestFit="1" customWidth="1"/>
    <col min="872" max="16384" width="11.5703125" style="11"/>
  </cols>
  <sheetData>
    <row r="1" spans="1:6" ht="27.75">
      <c r="A1" s="178" t="s">
        <v>609</v>
      </c>
      <c r="B1" s="178"/>
      <c r="C1" s="178"/>
      <c r="D1" s="178"/>
      <c r="E1" s="178"/>
      <c r="F1" s="178"/>
    </row>
    <row r="2" spans="1:6" ht="20.25">
      <c r="A2" s="179" t="s">
        <v>0</v>
      </c>
      <c r="B2" s="179"/>
      <c r="C2" s="179"/>
      <c r="D2" s="179"/>
      <c r="E2" s="179"/>
      <c r="F2" s="179"/>
    </row>
    <row r="3" spans="1:6">
      <c r="A3" s="180" t="s">
        <v>1</v>
      </c>
      <c r="B3" s="180"/>
      <c r="C3" s="180"/>
      <c r="D3" s="180"/>
      <c r="E3" s="180"/>
      <c r="F3" s="180"/>
    </row>
    <row r="5" spans="1:6" ht="18.75">
      <c r="A5" s="181" t="s">
        <v>22</v>
      </c>
      <c r="B5" s="181"/>
      <c r="C5" s="181"/>
      <c r="D5" s="181"/>
      <c r="E5" s="181"/>
      <c r="F5" s="181"/>
    </row>
    <row r="6" spans="1:6" ht="18.75">
      <c r="A6" s="181" t="s">
        <v>703</v>
      </c>
      <c r="B6" s="181"/>
      <c r="C6" s="181"/>
      <c r="D6" s="181"/>
      <c r="E6" s="181"/>
      <c r="F6" s="181"/>
    </row>
    <row r="7" spans="1:6">
      <c r="A7" s="176" t="s">
        <v>2299</v>
      </c>
      <c r="B7" s="176"/>
      <c r="C7" s="176"/>
      <c r="D7" s="176"/>
      <c r="E7" s="176"/>
      <c r="F7" s="176"/>
    </row>
    <row r="8" spans="1:6">
      <c r="A8" s="176" t="s">
        <v>2300</v>
      </c>
      <c r="B8" s="176"/>
      <c r="C8" s="176"/>
      <c r="D8" s="176"/>
      <c r="E8" s="176"/>
      <c r="F8" s="176"/>
    </row>
    <row r="9" spans="1:6" ht="15.75">
      <c r="A9" s="177" t="s">
        <v>702</v>
      </c>
      <c r="B9" s="177"/>
      <c r="C9" s="177"/>
      <c r="D9" s="177"/>
      <c r="E9" s="177"/>
      <c r="F9" s="177"/>
    </row>
    <row r="11" spans="1:6">
      <c r="A11"/>
      <c r="B11"/>
    </row>
    <row r="13" spans="1:6">
      <c r="A13" s="11" t="s">
        <v>2132</v>
      </c>
      <c r="B13" s="11" t="s">
        <v>2188</v>
      </c>
      <c r="C13" s="11" t="s">
        <v>2189</v>
      </c>
      <c r="D13"/>
    </row>
    <row r="14" spans="1:6">
      <c r="A14" s="174" t="s">
        <v>2190</v>
      </c>
      <c r="B14" s="160">
        <v>1744025968276</v>
      </c>
      <c r="C14" s="160">
        <v>950175061543.3905</v>
      </c>
      <c r="D14"/>
    </row>
    <row r="15" spans="1:6">
      <c r="A15" s="175" t="s">
        <v>10</v>
      </c>
      <c r="B15" s="160">
        <v>1622833406287</v>
      </c>
      <c r="C15" s="160">
        <v>887871288753.84058</v>
      </c>
      <c r="D15"/>
    </row>
    <row r="16" spans="1:6">
      <c r="A16" s="159" t="s">
        <v>11</v>
      </c>
      <c r="B16" s="160">
        <v>1407548685832</v>
      </c>
      <c r="C16" s="160">
        <v>795085931032.85046</v>
      </c>
      <c r="D16"/>
    </row>
    <row r="17" spans="1:4">
      <c r="A17" s="161" t="s">
        <v>24</v>
      </c>
      <c r="B17" s="160">
        <v>542875526448</v>
      </c>
      <c r="C17" s="160">
        <v>277531077320.37042</v>
      </c>
      <c r="D17"/>
    </row>
    <row r="18" spans="1:4">
      <c r="A18" s="161" t="s">
        <v>25</v>
      </c>
      <c r="B18" s="160">
        <v>101897864549</v>
      </c>
      <c r="C18" s="160">
        <v>50378815351.25</v>
      </c>
      <c r="D18"/>
    </row>
    <row r="19" spans="1:4">
      <c r="A19" s="161" t="s">
        <v>12</v>
      </c>
      <c r="B19" s="160">
        <v>324257115564</v>
      </c>
      <c r="C19" s="160">
        <v>180325587122.49005</v>
      </c>
      <c r="D19"/>
    </row>
    <row r="20" spans="1:4">
      <c r="A20" s="161" t="s">
        <v>26</v>
      </c>
      <c r="B20" s="160">
        <v>13786016885</v>
      </c>
      <c r="C20" s="160">
        <v>23430675070.639999</v>
      </c>
      <c r="D20"/>
    </row>
    <row r="21" spans="1:4">
      <c r="A21" s="161" t="s">
        <v>27</v>
      </c>
      <c r="B21" s="160">
        <v>424672198458</v>
      </c>
      <c r="C21" s="160">
        <v>263358080538.09995</v>
      </c>
      <c r="D21"/>
    </row>
    <row r="22" spans="1:4">
      <c r="A22" s="161" t="s">
        <v>28</v>
      </c>
      <c r="B22" s="160">
        <v>59963928</v>
      </c>
      <c r="C22" s="160">
        <v>61695630</v>
      </c>
      <c r="D22"/>
    </row>
    <row r="23" spans="1:4">
      <c r="A23" s="159" t="s">
        <v>13</v>
      </c>
      <c r="B23" s="160">
        <v>215284720455</v>
      </c>
      <c r="C23" s="160">
        <v>92785357720.990021</v>
      </c>
      <c r="D23"/>
    </row>
    <row r="24" spans="1:4">
      <c r="A24" s="161" t="s">
        <v>29</v>
      </c>
      <c r="B24" s="160">
        <v>65675086633</v>
      </c>
      <c r="C24" s="160">
        <v>31936152663.520008</v>
      </c>
      <c r="D24"/>
    </row>
    <row r="25" spans="1:4">
      <c r="A25" s="161" t="s">
        <v>30</v>
      </c>
      <c r="B25" s="160">
        <v>71387716208</v>
      </c>
      <c r="C25" s="160">
        <v>25977011152.620022</v>
      </c>
      <c r="D25"/>
    </row>
    <row r="26" spans="1:4">
      <c r="A26" s="161" t="s">
        <v>31</v>
      </c>
      <c r="B26" s="160">
        <v>16448771</v>
      </c>
      <c r="C26" s="160">
        <v>6198629.4299999997</v>
      </c>
      <c r="D26"/>
    </row>
    <row r="27" spans="1:4">
      <c r="A27" s="161" t="s">
        <v>32</v>
      </c>
      <c r="B27" s="160">
        <v>2770222220</v>
      </c>
      <c r="C27" s="160">
        <v>3272496333.750001</v>
      </c>
      <c r="D27"/>
    </row>
    <row r="28" spans="1:4">
      <c r="A28" s="161" t="s">
        <v>33</v>
      </c>
      <c r="B28" s="160">
        <v>72988962348</v>
      </c>
      <c r="C28" s="160">
        <v>31593498941.669994</v>
      </c>
      <c r="D28"/>
    </row>
    <row r="29" spans="1:4">
      <c r="A29" s="161" t="s">
        <v>34</v>
      </c>
      <c r="B29" s="160">
        <v>2446284275</v>
      </c>
      <c r="C29" s="160">
        <v>0</v>
      </c>
      <c r="D29"/>
    </row>
    <row r="30" spans="1:4">
      <c r="A30" s="175" t="s">
        <v>2191</v>
      </c>
      <c r="B30" s="160">
        <v>121192561989</v>
      </c>
      <c r="C30" s="160">
        <v>62303772789.550011</v>
      </c>
      <c r="D30"/>
    </row>
    <row r="31" spans="1:4">
      <c r="A31" s="159" t="s">
        <v>21</v>
      </c>
      <c r="B31" s="160">
        <v>121192561989</v>
      </c>
      <c r="C31" s="160">
        <v>62303772789.550011</v>
      </c>
      <c r="D31"/>
    </row>
    <row r="32" spans="1:4">
      <c r="A32" s="161" t="s">
        <v>36</v>
      </c>
      <c r="B32" s="160">
        <v>5117721882</v>
      </c>
      <c r="C32" s="160">
        <v>372310342.19999999</v>
      </c>
      <c r="D32"/>
    </row>
    <row r="33" spans="1:4">
      <c r="A33" s="161" t="s">
        <v>37</v>
      </c>
      <c r="B33" s="160">
        <v>116074840107</v>
      </c>
      <c r="C33" s="160">
        <v>61931462447.350014</v>
      </c>
      <c r="D33"/>
    </row>
    <row r="34" spans="1:4">
      <c r="A34" s="161" t="s">
        <v>2192</v>
      </c>
      <c r="B34" s="160">
        <v>0</v>
      </c>
      <c r="C34" s="160">
        <v>0</v>
      </c>
      <c r="D34"/>
    </row>
    <row r="35" spans="1:4">
      <c r="A35" s="174" t="s">
        <v>337</v>
      </c>
      <c r="B35" s="160">
        <v>1744025968276</v>
      </c>
      <c r="C35" s="160">
        <v>950175061543.3905</v>
      </c>
      <c r="D35"/>
    </row>
    <row r="36" spans="1:4">
      <c r="A36"/>
      <c r="B36"/>
      <c r="C36"/>
      <c r="D36"/>
    </row>
    <row r="37" spans="1:4">
      <c r="A37"/>
      <c r="B37"/>
      <c r="C37"/>
      <c r="D37"/>
    </row>
    <row r="38" spans="1:4">
      <c r="A38"/>
      <c r="B38"/>
      <c r="C38"/>
      <c r="D38"/>
    </row>
    <row r="39" spans="1:4">
      <c r="A39"/>
      <c r="B39"/>
      <c r="C39"/>
      <c r="D39"/>
    </row>
    <row r="40" spans="1:4">
      <c r="A40"/>
      <c r="B40"/>
      <c r="C40"/>
    </row>
    <row r="41" spans="1:4">
      <c r="A41"/>
      <c r="B41"/>
      <c r="C41"/>
    </row>
    <row r="42" spans="1:4">
      <c r="A42"/>
      <c r="B42"/>
      <c r="C42"/>
    </row>
    <row r="43" spans="1:4">
      <c r="A43"/>
      <c r="B43"/>
      <c r="C43"/>
    </row>
    <row r="44" spans="1:4">
      <c r="A44"/>
      <c r="B44"/>
      <c r="C44"/>
    </row>
    <row r="45" spans="1:4">
      <c r="A45"/>
      <c r="B45"/>
      <c r="C45"/>
    </row>
    <row r="46" spans="1:4">
      <c r="A46"/>
      <c r="B46"/>
      <c r="C46"/>
    </row>
    <row r="47" spans="1:4">
      <c r="A47"/>
      <c r="B47"/>
      <c r="C47"/>
    </row>
    <row r="48" spans="1:4">
      <c r="A48"/>
      <c r="B48"/>
      <c r="C48"/>
    </row>
    <row r="49" spans="1:3">
      <c r="A49"/>
      <c r="B49"/>
      <c r="C49"/>
    </row>
    <row r="50" spans="1:3">
      <c r="A50"/>
      <c r="B50"/>
      <c r="C50"/>
    </row>
    <row r="51" spans="1:3">
      <c r="A51"/>
      <c r="B51"/>
      <c r="C51"/>
    </row>
    <row r="52" spans="1:3">
      <c r="A52"/>
      <c r="B52"/>
      <c r="C52"/>
    </row>
    <row r="53" spans="1:3">
      <c r="A53"/>
      <c r="B53"/>
      <c r="C53"/>
    </row>
    <row r="54" spans="1:3">
      <c r="A54"/>
      <c r="B54"/>
      <c r="C54"/>
    </row>
    <row r="55" spans="1:3">
      <c r="A55"/>
      <c r="B55"/>
      <c r="C55"/>
    </row>
    <row r="56" spans="1:3">
      <c r="A56"/>
      <c r="B56"/>
      <c r="C56"/>
    </row>
    <row r="57" spans="1:3">
      <c r="A57"/>
      <c r="B57"/>
      <c r="C57"/>
    </row>
    <row r="58" spans="1:3">
      <c r="A58"/>
      <c r="B58"/>
      <c r="C58"/>
    </row>
    <row r="59" spans="1:3">
      <c r="A59"/>
      <c r="B59"/>
      <c r="C59"/>
    </row>
    <row r="60" spans="1:3">
      <c r="A60"/>
      <c r="B60"/>
      <c r="C60"/>
    </row>
    <row r="61" spans="1:3">
      <c r="A61"/>
      <c r="B61"/>
      <c r="C61"/>
    </row>
    <row r="62" spans="1:3">
      <c r="A62"/>
      <c r="B62"/>
      <c r="C62"/>
    </row>
    <row r="63" spans="1:3">
      <c r="A63"/>
      <c r="B63"/>
      <c r="C63"/>
    </row>
    <row r="64" spans="1:3">
      <c r="A64"/>
      <c r="B64"/>
      <c r="C64"/>
    </row>
    <row r="65" spans="1:3">
      <c r="A65"/>
      <c r="B65"/>
      <c r="C65"/>
    </row>
    <row r="66" spans="1:3">
      <c r="A66"/>
      <c r="B66"/>
      <c r="C66"/>
    </row>
    <row r="67" spans="1:3">
      <c r="A67"/>
      <c r="B67"/>
      <c r="C67"/>
    </row>
    <row r="68" spans="1:3">
      <c r="A68"/>
      <c r="B68"/>
      <c r="C68"/>
    </row>
    <row r="69" spans="1:3">
      <c r="A69"/>
      <c r="B69"/>
      <c r="C69"/>
    </row>
    <row r="70" spans="1:3">
      <c r="A70"/>
      <c r="B70"/>
      <c r="C70"/>
    </row>
    <row r="71" spans="1:3">
      <c r="A71"/>
      <c r="B71"/>
      <c r="C71"/>
    </row>
    <row r="72" spans="1:3">
      <c r="A72"/>
      <c r="B72"/>
      <c r="C72"/>
    </row>
    <row r="73" spans="1:3">
      <c r="A73"/>
      <c r="B73"/>
      <c r="C73"/>
    </row>
    <row r="74" spans="1:3">
      <c r="A74"/>
      <c r="B74"/>
      <c r="C74"/>
    </row>
    <row r="75" spans="1:3">
      <c r="A75"/>
      <c r="B75"/>
      <c r="C75"/>
    </row>
    <row r="76" spans="1:3">
      <c r="A76"/>
      <c r="B76"/>
      <c r="C76"/>
    </row>
    <row r="77" spans="1:3">
      <c r="A77"/>
      <c r="B77"/>
      <c r="C77"/>
    </row>
    <row r="78" spans="1:3">
      <c r="A78"/>
      <c r="B78"/>
      <c r="C78"/>
    </row>
    <row r="79" spans="1:3">
      <c r="A79"/>
      <c r="B79"/>
      <c r="C79"/>
    </row>
    <row r="80" spans="1:3">
      <c r="A80"/>
      <c r="B80"/>
      <c r="C80"/>
    </row>
    <row r="81" spans="1:3">
      <c r="A81"/>
      <c r="B81"/>
      <c r="C81"/>
    </row>
    <row r="82" spans="1:3">
      <c r="A82"/>
      <c r="B82"/>
      <c r="C82"/>
    </row>
    <row r="83" spans="1:3">
      <c r="A83"/>
      <c r="B83"/>
      <c r="C83"/>
    </row>
    <row r="84" spans="1:3">
      <c r="A84"/>
      <c r="B84"/>
      <c r="C84"/>
    </row>
    <row r="85" spans="1:3">
      <c r="A85"/>
      <c r="B85"/>
      <c r="C85"/>
    </row>
    <row r="86" spans="1:3">
      <c r="A86"/>
      <c r="B86"/>
      <c r="C86"/>
    </row>
    <row r="87" spans="1:3">
      <c r="A87"/>
      <c r="B87"/>
      <c r="C87"/>
    </row>
    <row r="88" spans="1:3">
      <c r="A88"/>
      <c r="B88"/>
      <c r="C88"/>
    </row>
    <row r="89" spans="1:3">
      <c r="A89"/>
      <c r="B89"/>
      <c r="C89"/>
    </row>
    <row r="90" spans="1:3">
      <c r="A90"/>
      <c r="B90"/>
      <c r="C90"/>
    </row>
    <row r="91" spans="1:3">
      <c r="A91"/>
      <c r="B91"/>
      <c r="C91"/>
    </row>
    <row r="92" spans="1:3">
      <c r="A92"/>
      <c r="B92"/>
      <c r="C92"/>
    </row>
    <row r="93" spans="1:3">
      <c r="A93"/>
      <c r="B93"/>
      <c r="C93"/>
    </row>
    <row r="94" spans="1:3">
      <c r="A94"/>
      <c r="B94"/>
      <c r="C94"/>
    </row>
    <row r="95" spans="1:3">
      <c r="A95"/>
      <c r="B95"/>
      <c r="C95"/>
    </row>
    <row r="96" spans="1:3">
      <c r="A96"/>
      <c r="B96"/>
      <c r="C96"/>
    </row>
    <row r="97" spans="1:3">
      <c r="A97"/>
      <c r="B97"/>
      <c r="C97"/>
    </row>
    <row r="98" spans="1:3">
      <c r="A98"/>
      <c r="B98"/>
      <c r="C98"/>
    </row>
    <row r="99" spans="1:3">
      <c r="A99"/>
      <c r="B99"/>
      <c r="C99"/>
    </row>
    <row r="100" spans="1:3">
      <c r="A100"/>
      <c r="B100"/>
      <c r="C100"/>
    </row>
    <row r="101" spans="1:3">
      <c r="A101"/>
      <c r="B101"/>
      <c r="C101"/>
    </row>
    <row r="102" spans="1:3">
      <c r="A102"/>
      <c r="B102"/>
      <c r="C102"/>
    </row>
    <row r="103" spans="1:3">
      <c r="A103"/>
      <c r="B103"/>
      <c r="C103"/>
    </row>
    <row r="104" spans="1:3">
      <c r="A104"/>
      <c r="B104"/>
      <c r="C104"/>
    </row>
    <row r="105" spans="1:3">
      <c r="A105"/>
      <c r="B105"/>
      <c r="C105"/>
    </row>
    <row r="106" spans="1:3">
      <c r="A106"/>
      <c r="B106"/>
      <c r="C106"/>
    </row>
    <row r="107" spans="1:3">
      <c r="A107"/>
      <c r="B107"/>
      <c r="C107"/>
    </row>
    <row r="108" spans="1:3">
      <c r="A108"/>
      <c r="B108"/>
      <c r="C108"/>
    </row>
    <row r="109" spans="1:3">
      <c r="A109"/>
      <c r="B109"/>
      <c r="C109"/>
    </row>
    <row r="110" spans="1:3">
      <c r="A110"/>
      <c r="B110"/>
      <c r="C110"/>
    </row>
    <row r="111" spans="1:3">
      <c r="A111"/>
      <c r="B111"/>
      <c r="C111"/>
    </row>
    <row r="112" spans="1:3">
      <c r="A112"/>
      <c r="B112"/>
      <c r="C112"/>
    </row>
    <row r="113" spans="1:3">
      <c r="A113"/>
      <c r="B113"/>
      <c r="C113"/>
    </row>
    <row r="114" spans="1:3">
      <c r="A114"/>
      <c r="B114"/>
      <c r="C114"/>
    </row>
    <row r="115" spans="1:3">
      <c r="A115"/>
      <c r="B115"/>
      <c r="C115"/>
    </row>
    <row r="116" spans="1:3">
      <c r="A116"/>
      <c r="B116"/>
      <c r="C116"/>
    </row>
    <row r="117" spans="1:3">
      <c r="A117"/>
      <c r="B117"/>
      <c r="C117"/>
    </row>
    <row r="118" spans="1:3">
      <c r="A118"/>
      <c r="B118"/>
      <c r="C118"/>
    </row>
    <row r="119" spans="1:3">
      <c r="A119"/>
      <c r="B119"/>
      <c r="C119"/>
    </row>
    <row r="120" spans="1:3">
      <c r="A120"/>
      <c r="B120"/>
      <c r="C120"/>
    </row>
    <row r="121" spans="1:3">
      <c r="A121"/>
      <c r="B121"/>
      <c r="C121"/>
    </row>
    <row r="122" spans="1:3">
      <c r="A122"/>
      <c r="B122"/>
      <c r="C122"/>
    </row>
    <row r="123" spans="1:3">
      <c r="A123"/>
      <c r="B123"/>
      <c r="C123"/>
    </row>
    <row r="124" spans="1:3">
      <c r="A124"/>
      <c r="B124"/>
      <c r="C124"/>
    </row>
    <row r="125" spans="1:3">
      <c r="A125"/>
      <c r="B125"/>
      <c r="C125"/>
    </row>
    <row r="126" spans="1:3">
      <c r="A126"/>
      <c r="B126"/>
      <c r="C126"/>
    </row>
    <row r="127" spans="1:3">
      <c r="A127"/>
      <c r="B127"/>
      <c r="C127"/>
    </row>
    <row r="128" spans="1:3">
      <c r="A128"/>
      <c r="B128"/>
      <c r="C128"/>
    </row>
    <row r="129" spans="1:3">
      <c r="A129"/>
      <c r="B129"/>
      <c r="C129"/>
    </row>
    <row r="130" spans="1:3">
      <c r="A130"/>
      <c r="B130"/>
      <c r="C130"/>
    </row>
    <row r="131" spans="1:3">
      <c r="A131"/>
      <c r="B131"/>
      <c r="C131"/>
    </row>
    <row r="132" spans="1:3">
      <c r="A132"/>
      <c r="B132"/>
      <c r="C132"/>
    </row>
    <row r="133" spans="1:3">
      <c r="A133"/>
      <c r="B133"/>
      <c r="C133"/>
    </row>
    <row r="134" spans="1:3">
      <c r="A134"/>
      <c r="B134"/>
      <c r="C134"/>
    </row>
    <row r="135" spans="1:3">
      <c r="A135"/>
      <c r="B135"/>
      <c r="C135"/>
    </row>
    <row r="136" spans="1:3">
      <c r="A136"/>
      <c r="B136"/>
      <c r="C136"/>
    </row>
    <row r="137" spans="1:3">
      <c r="A137"/>
      <c r="B137"/>
      <c r="C137"/>
    </row>
    <row r="138" spans="1:3">
      <c r="A138"/>
      <c r="B138"/>
      <c r="C138"/>
    </row>
    <row r="139" spans="1:3">
      <c r="A139"/>
      <c r="B139"/>
      <c r="C139"/>
    </row>
    <row r="140" spans="1:3">
      <c r="A140"/>
      <c r="B140"/>
      <c r="C140"/>
    </row>
    <row r="141" spans="1:3">
      <c r="A141"/>
      <c r="B141"/>
      <c r="C141"/>
    </row>
    <row r="142" spans="1:3">
      <c r="A142"/>
      <c r="B142"/>
      <c r="C142"/>
    </row>
    <row r="143" spans="1:3">
      <c r="A143"/>
      <c r="B143"/>
      <c r="C143"/>
    </row>
    <row r="144" spans="1:3">
      <c r="A144"/>
      <c r="B144"/>
      <c r="C144"/>
    </row>
    <row r="145" spans="1:3">
      <c r="A145"/>
      <c r="B145"/>
      <c r="C145"/>
    </row>
    <row r="146" spans="1:3">
      <c r="A146"/>
      <c r="B146"/>
      <c r="C146"/>
    </row>
    <row r="147" spans="1:3">
      <c r="A147"/>
      <c r="B147"/>
      <c r="C147"/>
    </row>
    <row r="148" spans="1:3">
      <c r="A148"/>
      <c r="B148"/>
      <c r="C148"/>
    </row>
    <row r="149" spans="1:3">
      <c r="A149"/>
      <c r="B149"/>
      <c r="C149"/>
    </row>
    <row r="150" spans="1:3">
      <c r="A150"/>
      <c r="B150"/>
      <c r="C150"/>
    </row>
    <row r="151" spans="1:3">
      <c r="A151"/>
      <c r="B151"/>
      <c r="C151"/>
    </row>
    <row r="152" spans="1:3">
      <c r="A152"/>
      <c r="B152"/>
      <c r="C152"/>
    </row>
    <row r="153" spans="1:3">
      <c r="A153"/>
      <c r="B153"/>
      <c r="C153"/>
    </row>
    <row r="154" spans="1:3">
      <c r="A154"/>
      <c r="B154"/>
      <c r="C154"/>
    </row>
    <row r="155" spans="1:3">
      <c r="A155"/>
      <c r="B155"/>
      <c r="C155"/>
    </row>
    <row r="156" spans="1:3">
      <c r="A156"/>
      <c r="B156"/>
      <c r="C156"/>
    </row>
    <row r="157" spans="1:3">
      <c r="A157"/>
      <c r="B157"/>
      <c r="C157"/>
    </row>
    <row r="158" spans="1:3">
      <c r="A158"/>
      <c r="B158"/>
      <c r="C158"/>
    </row>
    <row r="159" spans="1:3">
      <c r="A159"/>
      <c r="B159"/>
      <c r="C159"/>
    </row>
    <row r="160" spans="1:3">
      <c r="A160"/>
      <c r="B160"/>
      <c r="C160"/>
    </row>
    <row r="161" spans="1:3">
      <c r="A161"/>
      <c r="B161"/>
      <c r="C161"/>
    </row>
    <row r="162" spans="1:3">
      <c r="A162"/>
      <c r="B162"/>
      <c r="C162"/>
    </row>
    <row r="163" spans="1:3">
      <c r="A163"/>
      <c r="B163"/>
      <c r="C163"/>
    </row>
    <row r="164" spans="1:3">
      <c r="A164"/>
      <c r="B164"/>
      <c r="C164"/>
    </row>
    <row r="165" spans="1:3">
      <c r="A165"/>
      <c r="B165"/>
      <c r="C165"/>
    </row>
    <row r="166" spans="1:3">
      <c r="A166"/>
      <c r="B166"/>
      <c r="C166"/>
    </row>
    <row r="167" spans="1:3">
      <c r="A167"/>
      <c r="B167"/>
      <c r="C167"/>
    </row>
    <row r="168" spans="1:3">
      <c r="A168"/>
      <c r="B168"/>
      <c r="C168"/>
    </row>
    <row r="169" spans="1:3">
      <c r="A169"/>
      <c r="B169"/>
      <c r="C169"/>
    </row>
    <row r="170" spans="1:3">
      <c r="A170"/>
      <c r="B170"/>
      <c r="C170"/>
    </row>
    <row r="171" spans="1:3">
      <c r="A171"/>
      <c r="B171"/>
      <c r="C171"/>
    </row>
    <row r="172" spans="1:3">
      <c r="A172"/>
      <c r="B172"/>
      <c r="C172"/>
    </row>
    <row r="173" spans="1:3">
      <c r="A173"/>
      <c r="B173"/>
      <c r="C173"/>
    </row>
    <row r="174" spans="1:3">
      <c r="A174"/>
      <c r="B174"/>
      <c r="C174"/>
    </row>
    <row r="175" spans="1:3">
      <c r="A175"/>
      <c r="B175"/>
      <c r="C175"/>
    </row>
    <row r="176" spans="1:3">
      <c r="A176"/>
      <c r="B176"/>
      <c r="C176"/>
    </row>
    <row r="177" spans="1:3">
      <c r="A177"/>
      <c r="B177"/>
      <c r="C177"/>
    </row>
    <row r="178" spans="1:3">
      <c r="A178"/>
      <c r="B178"/>
      <c r="C178"/>
    </row>
    <row r="179" spans="1:3">
      <c r="A179"/>
      <c r="B179"/>
      <c r="C179"/>
    </row>
    <row r="180" spans="1:3">
      <c r="A180"/>
      <c r="B180"/>
      <c r="C180"/>
    </row>
    <row r="181" spans="1:3">
      <c r="A181"/>
      <c r="B181"/>
      <c r="C181"/>
    </row>
    <row r="182" spans="1:3">
      <c r="A182"/>
      <c r="B182"/>
      <c r="C182"/>
    </row>
    <row r="183" spans="1:3">
      <c r="A183"/>
      <c r="B183"/>
      <c r="C183"/>
    </row>
    <row r="184" spans="1:3">
      <c r="A184"/>
      <c r="B184"/>
      <c r="C184"/>
    </row>
    <row r="185" spans="1:3">
      <c r="A185"/>
      <c r="B185"/>
      <c r="C185"/>
    </row>
    <row r="186" spans="1:3">
      <c r="A186"/>
      <c r="B186"/>
      <c r="C186"/>
    </row>
    <row r="187" spans="1:3">
      <c r="A187"/>
      <c r="B187"/>
      <c r="C187"/>
    </row>
    <row r="188" spans="1:3">
      <c r="A188"/>
      <c r="B188"/>
      <c r="C188"/>
    </row>
    <row r="189" spans="1:3">
      <c r="A189"/>
      <c r="B189"/>
      <c r="C189"/>
    </row>
    <row r="190" spans="1:3">
      <c r="A190"/>
      <c r="B190"/>
      <c r="C190"/>
    </row>
    <row r="191" spans="1:3">
      <c r="A191"/>
      <c r="B191"/>
      <c r="C191"/>
    </row>
    <row r="192" spans="1:3">
      <c r="A192"/>
      <c r="B192"/>
      <c r="C192"/>
    </row>
    <row r="193" spans="1:3">
      <c r="A193"/>
      <c r="B193"/>
      <c r="C193"/>
    </row>
    <row r="194" spans="1:3">
      <c r="A194"/>
      <c r="B194"/>
      <c r="C194"/>
    </row>
    <row r="195" spans="1:3">
      <c r="A195"/>
      <c r="B195"/>
      <c r="C195"/>
    </row>
    <row r="196" spans="1:3">
      <c r="A196"/>
      <c r="B196"/>
      <c r="C196"/>
    </row>
    <row r="197" spans="1:3">
      <c r="A197"/>
      <c r="B197"/>
      <c r="C197"/>
    </row>
    <row r="198" spans="1:3">
      <c r="A198"/>
      <c r="B198"/>
      <c r="C198"/>
    </row>
    <row r="199" spans="1:3">
      <c r="A199"/>
      <c r="B199"/>
      <c r="C199"/>
    </row>
    <row r="200" spans="1:3">
      <c r="A200"/>
      <c r="B200"/>
      <c r="C200"/>
    </row>
    <row r="201" spans="1:3">
      <c r="A201"/>
      <c r="B201"/>
      <c r="C201"/>
    </row>
    <row r="202" spans="1:3">
      <c r="A202"/>
      <c r="B202"/>
      <c r="C202"/>
    </row>
    <row r="203" spans="1:3">
      <c r="A203"/>
      <c r="B203"/>
      <c r="C203"/>
    </row>
    <row r="204" spans="1:3">
      <c r="A204"/>
      <c r="B204"/>
      <c r="C204"/>
    </row>
    <row r="205" spans="1:3">
      <c r="A205"/>
      <c r="B205"/>
      <c r="C205"/>
    </row>
    <row r="206" spans="1:3">
      <c r="A206"/>
      <c r="B206"/>
      <c r="C206"/>
    </row>
    <row r="207" spans="1:3">
      <c r="A207"/>
      <c r="B207"/>
      <c r="C207"/>
    </row>
    <row r="208" spans="1:3">
      <c r="A208"/>
      <c r="B208"/>
      <c r="C208"/>
    </row>
    <row r="209" spans="1:3">
      <c r="A209"/>
      <c r="B209"/>
      <c r="C209"/>
    </row>
    <row r="210" spans="1:3">
      <c r="A210"/>
      <c r="B210"/>
      <c r="C210"/>
    </row>
    <row r="211" spans="1:3">
      <c r="A211"/>
      <c r="B211"/>
      <c r="C211"/>
    </row>
    <row r="212" spans="1:3">
      <c r="A212"/>
      <c r="B212"/>
      <c r="C212"/>
    </row>
    <row r="213" spans="1:3">
      <c r="A213"/>
      <c r="B213"/>
      <c r="C213"/>
    </row>
    <row r="214" spans="1:3">
      <c r="A214"/>
      <c r="B214"/>
      <c r="C214"/>
    </row>
    <row r="215" spans="1:3">
      <c r="A215"/>
      <c r="B215"/>
      <c r="C215"/>
    </row>
    <row r="216" spans="1:3">
      <c r="A216"/>
      <c r="B216"/>
      <c r="C216"/>
    </row>
    <row r="217" spans="1:3">
      <c r="A217"/>
      <c r="B217"/>
      <c r="C217"/>
    </row>
    <row r="218" spans="1:3">
      <c r="A218"/>
      <c r="B218"/>
      <c r="C218"/>
    </row>
    <row r="219" spans="1:3">
      <c r="A219"/>
      <c r="B219"/>
      <c r="C219"/>
    </row>
    <row r="220" spans="1:3">
      <c r="A220"/>
      <c r="B220"/>
      <c r="C220"/>
    </row>
    <row r="221" spans="1:3">
      <c r="A221"/>
      <c r="B221"/>
      <c r="C221"/>
    </row>
    <row r="222" spans="1:3">
      <c r="A222"/>
      <c r="B222"/>
      <c r="C222"/>
    </row>
    <row r="223" spans="1:3">
      <c r="A223"/>
      <c r="B223"/>
      <c r="C223"/>
    </row>
    <row r="224" spans="1:3">
      <c r="A224"/>
      <c r="B224"/>
      <c r="C224"/>
    </row>
    <row r="225" spans="1:3">
      <c r="A225"/>
      <c r="B225"/>
      <c r="C225"/>
    </row>
    <row r="226" spans="1:3">
      <c r="A226"/>
      <c r="B226"/>
      <c r="C226"/>
    </row>
    <row r="227" spans="1:3">
      <c r="A227"/>
      <c r="B227"/>
      <c r="C227"/>
    </row>
    <row r="228" spans="1:3">
      <c r="A228"/>
      <c r="B228"/>
      <c r="C228"/>
    </row>
    <row r="229" spans="1:3">
      <c r="A229"/>
      <c r="B229"/>
      <c r="C229"/>
    </row>
    <row r="230" spans="1:3">
      <c r="A230"/>
      <c r="B230"/>
      <c r="C230"/>
    </row>
    <row r="231" spans="1:3">
      <c r="A231"/>
      <c r="B231"/>
      <c r="C231"/>
    </row>
    <row r="232" spans="1:3">
      <c r="A232"/>
      <c r="B232"/>
      <c r="C232"/>
    </row>
    <row r="233" spans="1:3">
      <c r="A233"/>
      <c r="B233"/>
      <c r="C233"/>
    </row>
    <row r="234" spans="1:3">
      <c r="A234"/>
      <c r="B234"/>
      <c r="C234"/>
    </row>
    <row r="235" spans="1:3">
      <c r="A235"/>
      <c r="B235"/>
      <c r="C235"/>
    </row>
    <row r="236" spans="1:3">
      <c r="A236"/>
      <c r="B236"/>
      <c r="C236"/>
    </row>
    <row r="237" spans="1:3">
      <c r="A237"/>
      <c r="B237"/>
      <c r="C237"/>
    </row>
    <row r="238" spans="1:3">
      <c r="A238"/>
      <c r="B238"/>
      <c r="C238"/>
    </row>
    <row r="239" spans="1:3">
      <c r="A239"/>
      <c r="B239"/>
      <c r="C239"/>
    </row>
    <row r="240" spans="1:3">
      <c r="A240"/>
      <c r="B240"/>
      <c r="C240"/>
    </row>
    <row r="241" spans="1:3">
      <c r="A241"/>
      <c r="B241"/>
      <c r="C241"/>
    </row>
    <row r="242" spans="1:3">
      <c r="A242"/>
      <c r="B242"/>
      <c r="C242"/>
    </row>
    <row r="243" spans="1:3">
      <c r="A243"/>
      <c r="B243"/>
      <c r="C243"/>
    </row>
  </sheetData>
  <mergeCells count="8">
    <mergeCell ref="A8:F8"/>
    <mergeCell ref="A9:F9"/>
    <mergeCell ref="A1:F1"/>
    <mergeCell ref="A2:F2"/>
    <mergeCell ref="A3:F3"/>
    <mergeCell ref="A5:F5"/>
    <mergeCell ref="A6:F6"/>
    <mergeCell ref="A7:F7"/>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4792-279B-428D-B254-F2786F583BCA}">
  <sheetPr>
    <pageSetUpPr autoPageBreaks="0"/>
  </sheetPr>
  <dimension ref="A1:N41"/>
  <sheetViews>
    <sheetView showGridLines="0" tabSelected="1" zoomScale="105" zoomScaleNormal="100" workbookViewId="0">
      <selection activeCell="H13" sqref="H13"/>
    </sheetView>
  </sheetViews>
  <sheetFormatPr baseColWidth="10" defaultColWidth="11.42578125" defaultRowHeight="15"/>
  <cols>
    <col min="1" max="1" width="12.42578125" style="11" customWidth="1"/>
    <col min="2" max="2" width="21.5703125" style="11" customWidth="1"/>
    <col min="3" max="3" width="40.85546875" style="11" customWidth="1"/>
    <col min="4" max="4" width="19.42578125" style="11" bestFit="1" customWidth="1"/>
    <col min="5" max="6" width="19.42578125" style="11" customWidth="1"/>
    <col min="7" max="7" width="11.28515625" style="11" bestFit="1" customWidth="1"/>
    <col min="8" max="8" width="23.140625" style="11" bestFit="1" customWidth="1"/>
    <col min="9" max="9" width="13.85546875" style="11" bestFit="1" customWidth="1"/>
    <col min="10" max="10" width="24.85546875" style="11" bestFit="1" customWidth="1"/>
    <col min="11" max="11" width="15.42578125" style="11" bestFit="1" customWidth="1"/>
    <col min="12" max="12" width="11.42578125" style="11"/>
    <col min="13" max="13" width="30.5703125" style="11" customWidth="1"/>
    <col min="14" max="14" width="32" style="11" customWidth="1"/>
    <col min="15" max="16384" width="11.42578125" style="11"/>
  </cols>
  <sheetData>
    <row r="1" spans="1:14" ht="28.5" customHeight="1">
      <c r="A1" s="178" t="s">
        <v>609</v>
      </c>
      <c r="B1" s="178"/>
      <c r="C1" s="178"/>
      <c r="D1" s="178"/>
      <c r="E1" s="178"/>
      <c r="F1" s="178"/>
      <c r="G1" s="178"/>
      <c r="H1" s="178"/>
      <c r="I1" s="178"/>
    </row>
    <row r="2" spans="1:14" ht="21" customHeight="1">
      <c r="A2" s="179" t="s">
        <v>0</v>
      </c>
      <c r="B2" s="179"/>
      <c r="C2" s="179"/>
      <c r="D2" s="179"/>
      <c r="E2" s="179"/>
      <c r="F2" s="179"/>
      <c r="G2" s="179"/>
      <c r="H2" s="179"/>
      <c r="I2" s="179"/>
    </row>
    <row r="3" spans="1:14" s="12" customFormat="1" ht="28.5" customHeight="1">
      <c r="A3" s="184" t="s">
        <v>1</v>
      </c>
      <c r="B3" s="184"/>
      <c r="C3" s="184"/>
      <c r="D3" s="184"/>
      <c r="E3" s="184"/>
      <c r="F3" s="184"/>
      <c r="G3" s="184"/>
      <c r="H3" s="184"/>
      <c r="I3" s="184"/>
      <c r="N3" s="13"/>
    </row>
    <row r="4" spans="1:14" s="12" customFormat="1">
      <c r="A4" s="113"/>
      <c r="B4" s="113"/>
      <c r="C4" s="113"/>
      <c r="D4" s="113"/>
      <c r="E4" s="113"/>
      <c r="F4" s="113"/>
      <c r="G4" s="113"/>
      <c r="H4" s="113"/>
      <c r="I4" s="113"/>
      <c r="N4" s="13"/>
    </row>
    <row r="5" spans="1:14" ht="18.75" customHeight="1">
      <c r="A5" s="185" t="s">
        <v>2</v>
      </c>
      <c r="B5" s="185"/>
      <c r="C5" s="185"/>
      <c r="D5" s="185"/>
      <c r="E5" s="185"/>
      <c r="F5" s="185"/>
      <c r="G5" s="185"/>
      <c r="H5" s="185"/>
      <c r="I5" s="185"/>
    </row>
    <row r="6" spans="1:14" ht="18.75" customHeight="1">
      <c r="A6" s="185" t="s">
        <v>3</v>
      </c>
      <c r="B6" s="185"/>
      <c r="C6" s="185"/>
      <c r="D6" s="185"/>
      <c r="E6" s="185"/>
      <c r="F6" s="185"/>
      <c r="G6" s="185"/>
      <c r="H6" s="185"/>
      <c r="I6" s="185"/>
    </row>
    <row r="7" spans="1:14" ht="18.75">
      <c r="A7" s="186" t="s">
        <v>2297</v>
      </c>
      <c r="B7" s="186"/>
      <c r="C7" s="186"/>
      <c r="D7" s="186"/>
      <c r="E7" s="186"/>
      <c r="F7" s="186"/>
      <c r="G7" s="186"/>
      <c r="H7" s="186"/>
      <c r="I7" s="186"/>
    </row>
    <row r="8" spans="1:14" ht="18.75">
      <c r="A8" s="183" t="s">
        <v>608</v>
      </c>
      <c r="B8" s="183"/>
      <c r="C8" s="183"/>
      <c r="D8" s="183"/>
      <c r="E8" s="183"/>
      <c r="F8" s="183"/>
      <c r="G8" s="183"/>
      <c r="H8" s="183"/>
      <c r="I8" s="183"/>
    </row>
    <row r="9" spans="1:14" ht="15.75">
      <c r="A9" s="182" t="s">
        <v>4</v>
      </c>
      <c r="B9" s="182"/>
      <c r="C9" s="182"/>
      <c r="D9" s="182"/>
      <c r="E9" s="182"/>
      <c r="F9" s="182"/>
      <c r="G9" s="182"/>
      <c r="H9" s="182"/>
      <c r="I9" s="182"/>
    </row>
    <row r="10" spans="1:14" ht="15.75">
      <c r="A10" s="14"/>
      <c r="B10" s="14"/>
      <c r="C10" s="14"/>
      <c r="D10" s="14"/>
      <c r="E10" s="14"/>
      <c r="F10" s="14"/>
    </row>
    <row r="11" spans="1:14" ht="15" customHeight="1">
      <c r="C11" s="190" t="s">
        <v>5</v>
      </c>
      <c r="D11" s="118" t="s">
        <v>781</v>
      </c>
      <c r="E11" s="191" t="s">
        <v>698</v>
      </c>
      <c r="F11" s="191" t="s">
        <v>699</v>
      </c>
      <c r="G11" s="188" t="s">
        <v>510</v>
      </c>
    </row>
    <row r="12" spans="1:14" ht="15.75" thickBot="1">
      <c r="C12" s="190"/>
      <c r="D12" s="119" t="s">
        <v>608</v>
      </c>
      <c r="E12" s="192"/>
      <c r="F12" s="192"/>
      <c r="G12" s="189"/>
    </row>
    <row r="13" spans="1:14">
      <c r="C13" s="190"/>
      <c r="D13" s="16">
        <v>1</v>
      </c>
      <c r="E13" s="16">
        <v>2</v>
      </c>
      <c r="F13" s="16" t="s">
        <v>701</v>
      </c>
      <c r="G13" s="16" t="s">
        <v>700</v>
      </c>
    </row>
    <row r="14" spans="1:14" ht="15.75" thickBot="1">
      <c r="C14" s="17" t="s">
        <v>6</v>
      </c>
      <c r="D14" s="146">
        <f>D15+D17</f>
        <v>1342258153546</v>
      </c>
      <c r="E14" s="18">
        <f>E15+E17</f>
        <v>775097</v>
      </c>
      <c r="F14" s="121">
        <f t="shared" ref="F14:F15" si="0">IFERROR((E14*1000000)/D14,"-")</f>
        <v>0.577457471912043</v>
      </c>
      <c r="G14" s="19">
        <f>1000000*E14/$D$34</f>
        <v>8.9326339099177837E-2</v>
      </c>
      <c r="I14" s="20"/>
      <c r="J14" s="43"/>
      <c r="L14" s="11" t="s">
        <v>511</v>
      </c>
    </row>
    <row r="15" spans="1:14">
      <c r="C15" s="21" t="s">
        <v>7</v>
      </c>
      <c r="D15" s="147">
        <v>1340556923171</v>
      </c>
      <c r="E15" s="22">
        <v>774642</v>
      </c>
      <c r="F15" s="122">
        <f t="shared" si="0"/>
        <v>0.57785088168254339</v>
      </c>
      <c r="G15" s="23">
        <f t="shared" ref="G15:G18" si="1">1000000*E15/$D$34</f>
        <v>8.9273902456680029E-2</v>
      </c>
      <c r="H15" s="25"/>
      <c r="I15" s="9"/>
      <c r="J15" s="43"/>
    </row>
    <row r="16" spans="1:14">
      <c r="C16" s="24" t="s">
        <v>8</v>
      </c>
      <c r="D16" s="147">
        <v>432436385</v>
      </c>
      <c r="E16" s="22">
        <v>463</v>
      </c>
      <c r="F16" s="122">
        <f>IFERROR((E16*1000000)/D16,"-")</f>
        <v>1.0706777136711103</v>
      </c>
      <c r="G16" s="23">
        <f>1000000*E16/$D$34</f>
        <v>5.3358605442827593E-5</v>
      </c>
      <c r="H16" s="25"/>
      <c r="I16" s="9"/>
      <c r="J16" s="43"/>
    </row>
    <row r="17" spans="3:11">
      <c r="C17" s="21" t="s">
        <v>9</v>
      </c>
      <c r="D17" s="147">
        <v>1701230375</v>
      </c>
      <c r="E17" s="22">
        <v>455</v>
      </c>
      <c r="F17" s="122">
        <f t="shared" ref="F17:F18" si="2">IFERROR((E17*1000000)/D17,"-")</f>
        <v>0.2674534893606047</v>
      </c>
      <c r="G17" s="23">
        <f t="shared" si="1"/>
        <v>5.243664249781113E-5</v>
      </c>
      <c r="H17" s="25"/>
      <c r="I17" s="9"/>
      <c r="J17" s="43"/>
    </row>
    <row r="18" spans="3:11">
      <c r="C18" s="24" t="s">
        <v>610</v>
      </c>
      <c r="D18" s="147">
        <v>1701230375</v>
      </c>
      <c r="E18" s="22">
        <v>296</v>
      </c>
      <c r="F18" s="122">
        <f t="shared" si="2"/>
        <v>0.1739917205510747</v>
      </c>
      <c r="G18" s="23">
        <f t="shared" si="1"/>
        <v>3.4112628965609001E-5</v>
      </c>
      <c r="I18" s="25"/>
      <c r="J18" s="43"/>
    </row>
    <row r="19" spans="3:11">
      <c r="C19" s="17" t="s">
        <v>10</v>
      </c>
      <c r="D19" s="146">
        <f>D20+D22</f>
        <v>1622833406287</v>
      </c>
      <c r="E19" s="146">
        <f>E20+E22</f>
        <v>887871288753.83997</v>
      </c>
      <c r="F19" s="123">
        <f t="shared" ref="F19:F22" si="3">IFERROR(E19/D19,"-")</f>
        <v>0.54711178936429838</v>
      </c>
      <c r="G19" s="19">
        <f t="shared" ref="G19:G21" si="4">E19/$D$34</f>
        <v>0.1023230535218812</v>
      </c>
      <c r="I19" s="25"/>
      <c r="J19" s="43"/>
    </row>
    <row r="20" spans="3:11">
      <c r="C20" s="21" t="s">
        <v>11</v>
      </c>
      <c r="D20" s="147">
        <v>1407548685832</v>
      </c>
      <c r="E20" s="147">
        <f>Económica!D15</f>
        <v>795085931032.84998</v>
      </c>
      <c r="F20" s="122">
        <f t="shared" si="3"/>
        <v>0.56487277423222904</v>
      </c>
      <c r="G20" s="23">
        <f>E20/$D$34</f>
        <v>9.1629970814524994E-2</v>
      </c>
      <c r="H20" s="25"/>
      <c r="J20" s="43"/>
    </row>
    <row r="21" spans="3:11">
      <c r="C21" s="24" t="s">
        <v>12</v>
      </c>
      <c r="D21" s="147">
        <v>324257115564</v>
      </c>
      <c r="E21" s="147">
        <f>Económica!D18</f>
        <v>180325587122.49002</v>
      </c>
      <c r="F21" s="122">
        <f t="shared" si="3"/>
        <v>0.55611913653410139</v>
      </c>
      <c r="G21" s="23">
        <f t="shared" si="4"/>
        <v>2.0781688670659128E-2</v>
      </c>
      <c r="J21" s="43"/>
    </row>
    <row r="22" spans="3:11">
      <c r="C22" s="21" t="s">
        <v>13</v>
      </c>
      <c r="D22" s="147">
        <v>215284720455</v>
      </c>
      <c r="E22" s="147">
        <f>Económica!D22</f>
        <v>92785357720.98999</v>
      </c>
      <c r="F22" s="122">
        <f t="shared" si="3"/>
        <v>0.43098905265961268</v>
      </c>
      <c r="G22" s="23">
        <f>21/$D$34</f>
        <v>2.4201527306682062E-12</v>
      </c>
      <c r="I22" s="25"/>
      <c r="J22" s="43"/>
      <c r="K22" s="152"/>
    </row>
    <row r="23" spans="3:11">
      <c r="C23" s="26" t="s">
        <v>14</v>
      </c>
      <c r="D23" s="148"/>
      <c r="E23" s="148"/>
      <c r="F23" s="124"/>
      <c r="G23" s="27"/>
      <c r="J23" s="43"/>
    </row>
    <row r="24" spans="3:11">
      <c r="C24" s="28" t="s">
        <v>15</v>
      </c>
      <c r="D24" s="151">
        <f>D15-D20</f>
        <v>-66991762661</v>
      </c>
      <c r="E24" s="151">
        <f>1000000*E15-E20</f>
        <v>-20443931032.849976</v>
      </c>
      <c r="F24" s="122">
        <f>IFERROR(E24/D24,"-")</f>
        <v>0.30517081833333576</v>
      </c>
      <c r="G24" s="90">
        <f>E24/$D$34</f>
        <v>-2.3560683578449692E-3</v>
      </c>
      <c r="J24" s="43"/>
    </row>
    <row r="25" spans="3:11">
      <c r="C25" s="28" t="s">
        <v>16</v>
      </c>
      <c r="D25" s="151">
        <f>D17-D22</f>
        <v>-213583490080</v>
      </c>
      <c r="E25" s="151">
        <f>1000000*E17-E22</f>
        <v>-92330357720.98999</v>
      </c>
      <c r="F25" s="122">
        <f t="shared" ref="F25:F32" si="5">IFERROR(E25/D25,"-")</f>
        <v>0.43229164242239254</v>
      </c>
      <c r="G25" s="90">
        <f>E25/$D$34</f>
        <v>-1.0640646064858391E-2</v>
      </c>
      <c r="J25" s="43"/>
    </row>
    <row r="26" spans="3:11">
      <c r="C26" s="28" t="s">
        <v>17</v>
      </c>
      <c r="D26" s="151">
        <f>(D14-(D19-D21))</f>
        <v>43681862823</v>
      </c>
      <c r="E26" s="151">
        <f>((1000000*E14)-(E19-E21))</f>
        <v>67551298368.650024</v>
      </c>
      <c r="F26" s="122">
        <f t="shared" si="5"/>
        <v>1.5464381325121039</v>
      </c>
      <c r="G26" s="90">
        <f>E26/$D$34</f>
        <v>7.7849742479557662E-3</v>
      </c>
      <c r="H26" s="154"/>
      <c r="J26" s="43"/>
    </row>
    <row r="27" spans="3:11">
      <c r="C27" s="28" t="s">
        <v>18</v>
      </c>
      <c r="D27" s="151">
        <f>D14-D19</f>
        <v>-280575252741</v>
      </c>
      <c r="E27" s="151">
        <f>1000000*E14-E19</f>
        <v>-112774288753.83997</v>
      </c>
      <c r="F27" s="122">
        <f t="shared" si="5"/>
        <v>0.40193954260799442</v>
      </c>
      <c r="G27" s="90">
        <f>E27/$D$34</f>
        <v>-1.299671442270336E-2</v>
      </c>
      <c r="J27" s="43"/>
    </row>
    <row r="28" spans="3:11">
      <c r="C28" s="26" t="s">
        <v>19</v>
      </c>
      <c r="D28" s="148">
        <f>D30-D32</f>
        <v>280575252741</v>
      </c>
      <c r="E28" s="148">
        <f>+E30-E32</f>
        <v>-62303413912.549995</v>
      </c>
      <c r="F28" s="125">
        <f>+E28/D28</f>
        <v>-0.22205598428191561</v>
      </c>
      <c r="G28" s="91">
        <f>E28/$D$34</f>
        <v>-7.180179871924256E-3</v>
      </c>
      <c r="J28" s="43"/>
    </row>
    <row r="29" spans="3:11">
      <c r="C29" s="29"/>
      <c r="D29" s="149"/>
      <c r="E29" s="149"/>
      <c r="F29" s="126"/>
      <c r="G29" s="90"/>
      <c r="J29" s="43"/>
    </row>
    <row r="30" spans="3:11" ht="17.25" customHeight="1">
      <c r="C30" s="30" t="s">
        <v>20</v>
      </c>
      <c r="D30" s="142">
        <v>401767814730</v>
      </c>
      <c r="E30" s="31">
        <v>358877</v>
      </c>
      <c r="F30" s="127">
        <f>IFERROR(1000000*E30/D30,"-")</f>
        <v>0.89324477183712714</v>
      </c>
      <c r="G30" s="92">
        <f>1000000*E30/$D$34</f>
        <v>4.135891197733399E-2</v>
      </c>
    </row>
    <row r="31" spans="3:11">
      <c r="C31" s="32"/>
      <c r="D31" s="150"/>
      <c r="E31" s="150"/>
      <c r="F31" s="128"/>
      <c r="G31" s="90"/>
    </row>
    <row r="32" spans="3:11">
      <c r="C32" s="17" t="s">
        <v>21</v>
      </c>
      <c r="D32" s="142">
        <v>121192561989</v>
      </c>
      <c r="E32" s="142">
        <f>Económica!D30</f>
        <v>62303772789.549995</v>
      </c>
      <c r="F32" s="127">
        <f t="shared" si="5"/>
        <v>0.51408908077382653</v>
      </c>
      <c r="G32" s="93">
        <f>E32/$D$34</f>
        <v>7.1802212308362335E-3</v>
      </c>
    </row>
    <row r="33" spans="3:9" ht="19.149999999999999" customHeight="1" thickBot="1">
      <c r="I33" s="155"/>
    </row>
    <row r="34" spans="3:9" ht="15.75" thickBot="1">
      <c r="C34" s="106" t="s">
        <v>501</v>
      </c>
      <c r="D34" s="153">
        <v>8677138320192.6611</v>
      </c>
    </row>
    <row r="36" spans="3:9">
      <c r="C36" s="129" t="s">
        <v>720</v>
      </c>
      <c r="E36" s="114"/>
      <c r="F36" s="114"/>
      <c r="G36" s="33"/>
      <c r="H36" s="105"/>
    </row>
    <row r="37" spans="3:9" ht="24" customHeight="1">
      <c r="C37" s="52" t="s">
        <v>696</v>
      </c>
    </row>
    <row r="38" spans="3:9">
      <c r="C38" s="187" t="s">
        <v>2274</v>
      </c>
      <c r="D38" s="187"/>
      <c r="E38" s="187"/>
      <c r="F38" s="187"/>
      <c r="G38" s="187"/>
    </row>
    <row r="39" spans="3:9" ht="30" customHeight="1">
      <c r="C39" s="187" t="s">
        <v>2298</v>
      </c>
      <c r="D39" s="187"/>
      <c r="E39" s="187"/>
      <c r="F39" s="187"/>
      <c r="G39" s="187"/>
      <c r="H39" s="187"/>
    </row>
    <row r="40" spans="3:9">
      <c r="C40" s="52" t="s">
        <v>697</v>
      </c>
      <c r="D40" s="117"/>
      <c r="E40" s="117"/>
      <c r="F40" s="117"/>
      <c r="G40" s="117"/>
    </row>
    <row r="41" spans="3:9">
      <c r="C41" s="187" t="s">
        <v>721</v>
      </c>
      <c r="D41" s="187"/>
    </row>
  </sheetData>
  <mergeCells count="15">
    <mergeCell ref="C41:D41"/>
    <mergeCell ref="C38:G38"/>
    <mergeCell ref="G11:G12"/>
    <mergeCell ref="C11:C13"/>
    <mergeCell ref="C39:H39"/>
    <mergeCell ref="E11:E12"/>
    <mergeCell ref="F11:F12"/>
    <mergeCell ref="A9:I9"/>
    <mergeCell ref="A8:I8"/>
    <mergeCell ref="A1:I1"/>
    <mergeCell ref="A2:I2"/>
    <mergeCell ref="A3:I3"/>
    <mergeCell ref="A5:I5"/>
    <mergeCell ref="A6:I6"/>
    <mergeCell ref="A7:I7"/>
  </mergeCells>
  <phoneticPr fontId="42" type="noConversion"/>
  <pageMargins left="0.7" right="0.7" top="0.75" bottom="0.75" header="0.3" footer="0.3"/>
  <pageSetup orientation="portrait" horizontalDpi="4294967295" verticalDpi="4294967295" r:id="rId1"/>
  <drawing r:id="rId2"/>
  <legacyDrawing r:id="rId3"/>
  <oleObjects>
    <mc:AlternateContent xmlns:mc="http://schemas.openxmlformats.org/markup-compatibility/2006">
      <mc:Choice Requires="x14">
        <oleObject link="[166]!'!Economico!F45C15'" oleUpdate="OLEUPDATE_ALWAYS" shapeId="1025">
          <objectPr defaultSize="0" dde="1">
            <anchor moveWithCells="1">
              <from>
                <xdr:col>9</xdr:col>
                <xdr:colOff>0</xdr:colOff>
                <xdr:row>16</xdr:row>
                <xdr:rowOff>0</xdr:rowOff>
              </from>
              <to>
                <xdr:col>9</xdr:col>
                <xdr:colOff>666750</xdr:colOff>
                <xdr:row>19</xdr:row>
                <xdr:rowOff>0</xdr:rowOff>
              </to>
            </anchor>
          </objectPr>
        </oleObject>
      </mc:Choice>
      <mc:Fallback>
        <oleObject link="[166]!'!Economico!F45C15'" oleUpdate="OLEUPDATE_ALWAYS" shapeId="102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R42"/>
  <sheetViews>
    <sheetView showGridLines="0" zoomScale="101" zoomScaleNormal="100" workbookViewId="0">
      <selection activeCell="C38" sqref="C38"/>
    </sheetView>
  </sheetViews>
  <sheetFormatPr baseColWidth="10" defaultColWidth="11.42578125" defaultRowHeight="15"/>
  <cols>
    <col min="1" max="1" width="17.42578125" style="11" customWidth="1"/>
    <col min="2" max="2" width="66" style="11" customWidth="1"/>
    <col min="3" max="3" width="17.42578125" style="11" customWidth="1"/>
    <col min="4" max="4" width="17" style="11" customWidth="1"/>
    <col min="5" max="5" width="18.85546875" style="11" customWidth="1"/>
    <col min="6" max="6" width="25.42578125" style="11" bestFit="1" customWidth="1"/>
    <col min="7" max="7" width="14.140625" style="11" bestFit="1" customWidth="1"/>
    <col min="8" max="8" width="21.85546875" style="11" bestFit="1" customWidth="1"/>
    <col min="9" max="10" width="20.42578125" style="11" bestFit="1" customWidth="1"/>
    <col min="11" max="16384" width="11.42578125" style="11"/>
  </cols>
  <sheetData>
    <row r="1" spans="1:8" ht="28.5" customHeight="1">
      <c r="A1" s="178" t="s">
        <v>609</v>
      </c>
      <c r="B1" s="178"/>
      <c r="C1" s="178"/>
      <c r="D1" s="178"/>
      <c r="E1" s="178"/>
      <c r="F1" s="34"/>
    </row>
    <row r="2" spans="1:8" ht="21" customHeight="1">
      <c r="A2" s="179" t="s">
        <v>0</v>
      </c>
      <c r="B2" s="179"/>
      <c r="C2" s="179"/>
      <c r="D2" s="179"/>
      <c r="E2" s="179"/>
      <c r="F2" s="35"/>
    </row>
    <row r="3" spans="1:8" ht="15" customHeight="1">
      <c r="A3" s="180" t="s">
        <v>1</v>
      </c>
      <c r="B3" s="180"/>
      <c r="C3" s="180"/>
      <c r="D3" s="180"/>
      <c r="E3" s="180"/>
      <c r="F3" s="36"/>
    </row>
    <row r="4" spans="1:8" ht="15" customHeight="1">
      <c r="A4" s="115"/>
      <c r="B4" s="115"/>
      <c r="C4" s="115"/>
      <c r="D4" s="115"/>
      <c r="E4" s="115"/>
      <c r="F4" s="36"/>
    </row>
    <row r="5" spans="1:8" ht="18.75">
      <c r="A5" s="196" t="s">
        <v>22</v>
      </c>
      <c r="B5" s="196"/>
      <c r="C5" s="196"/>
      <c r="D5" s="196"/>
      <c r="E5" s="196"/>
      <c r="F5" s="38"/>
    </row>
    <row r="6" spans="1:8" ht="18.75" customHeight="1">
      <c r="A6" s="181" t="s">
        <v>23</v>
      </c>
      <c r="B6" s="181"/>
      <c r="C6" s="181"/>
      <c r="D6" s="181"/>
      <c r="E6" s="181"/>
      <c r="F6" s="37"/>
    </row>
    <row r="7" spans="1:8" ht="18.75">
      <c r="A7" s="197" t="s">
        <v>2297</v>
      </c>
      <c r="B7" s="197"/>
      <c r="C7" s="197"/>
      <c r="D7" s="197"/>
      <c r="E7" s="197"/>
      <c r="F7" s="39"/>
    </row>
    <row r="8" spans="1:8" ht="18.75">
      <c r="A8" s="183" t="s">
        <v>608</v>
      </c>
      <c r="B8" s="183"/>
      <c r="C8" s="183"/>
      <c r="D8" s="183"/>
      <c r="E8" s="183"/>
      <c r="F8" s="40"/>
      <c r="G8" s="40"/>
      <c r="H8" s="40"/>
    </row>
    <row r="9" spans="1:8" ht="15.75">
      <c r="A9" s="177" t="s">
        <v>4</v>
      </c>
      <c r="B9" s="177"/>
      <c r="C9" s="177"/>
      <c r="D9" s="177"/>
      <c r="E9" s="177"/>
      <c r="F9" s="41"/>
    </row>
    <row r="10" spans="1:8">
      <c r="E10" s="9"/>
    </row>
    <row r="11" spans="1:8">
      <c r="E11" s="9"/>
      <c r="F11" s="9"/>
    </row>
    <row r="12" spans="1:8" ht="15" customHeight="1">
      <c r="B12" s="193" t="s">
        <v>5</v>
      </c>
      <c r="C12" s="107" t="s">
        <v>781</v>
      </c>
      <c r="D12" s="194" t="s">
        <v>698</v>
      </c>
      <c r="E12" s="9"/>
    </row>
    <row r="13" spans="1:8" ht="15" customHeight="1">
      <c r="B13" s="193"/>
      <c r="C13" s="15" t="s">
        <v>608</v>
      </c>
      <c r="D13" s="194"/>
      <c r="E13" s="9"/>
      <c r="F13" s="9"/>
      <c r="G13" s="9"/>
    </row>
    <row r="14" spans="1:8">
      <c r="B14" s="108" t="s">
        <v>10</v>
      </c>
      <c r="C14" s="132">
        <f>+C15+C22</f>
        <v>1622833406287</v>
      </c>
      <c r="D14" s="132">
        <f>+D15+D22</f>
        <v>887871288753.83997</v>
      </c>
      <c r="E14" s="9"/>
      <c r="F14" s="9"/>
      <c r="G14" s="9"/>
    </row>
    <row r="15" spans="1:8">
      <c r="B15" s="109" t="s">
        <v>11</v>
      </c>
      <c r="C15" s="133">
        <f>SUM(C16:C21)</f>
        <v>1407548685832</v>
      </c>
      <c r="D15" s="133">
        <f>SUM(D16:D21)</f>
        <v>795085931032.84998</v>
      </c>
      <c r="E15" s="9"/>
      <c r="F15" s="9"/>
      <c r="G15" s="9"/>
    </row>
    <row r="16" spans="1:8" ht="12.75" customHeight="1">
      <c r="B16" s="110" t="s">
        <v>24</v>
      </c>
      <c r="C16" s="134">
        <v>542875526448</v>
      </c>
      <c r="D16" s="134">
        <v>277531077320.37006</v>
      </c>
      <c r="E16" s="9"/>
      <c r="F16" s="9"/>
      <c r="G16" s="9"/>
    </row>
    <row r="17" spans="2:8">
      <c r="B17" s="110" t="s">
        <v>25</v>
      </c>
      <c r="C17" s="134">
        <v>101897864549</v>
      </c>
      <c r="D17" s="134">
        <v>50378815351.250008</v>
      </c>
      <c r="E17" s="9"/>
      <c r="F17" s="9"/>
    </row>
    <row r="18" spans="2:8">
      <c r="B18" s="110" t="s">
        <v>12</v>
      </c>
      <c r="C18" s="134">
        <v>324257115564</v>
      </c>
      <c r="D18" s="134">
        <v>180325587122.49002</v>
      </c>
      <c r="E18" s="9"/>
      <c r="F18" s="9"/>
    </row>
    <row r="19" spans="2:8">
      <c r="B19" s="110" t="s">
        <v>26</v>
      </c>
      <c r="C19" s="135">
        <v>13786016885</v>
      </c>
      <c r="D19" s="135">
        <v>23430675070.639999</v>
      </c>
      <c r="E19" s="9"/>
      <c r="F19" s="9"/>
    </row>
    <row r="20" spans="2:8">
      <c r="B20" s="110" t="s">
        <v>27</v>
      </c>
      <c r="C20" s="134">
        <v>424672198458</v>
      </c>
      <c r="D20" s="134">
        <v>263358080538.09985</v>
      </c>
      <c r="E20" s="9"/>
      <c r="F20" s="9"/>
    </row>
    <row r="21" spans="2:8">
      <c r="B21" s="110" t="s">
        <v>28</v>
      </c>
      <c r="C21" s="134">
        <v>59963928</v>
      </c>
      <c r="D21" s="134">
        <v>61695630</v>
      </c>
      <c r="E21" s="9"/>
      <c r="F21" s="9"/>
      <c r="H21" s="9"/>
    </row>
    <row r="22" spans="2:8">
      <c r="B22" s="109" t="s">
        <v>13</v>
      </c>
      <c r="C22" s="133">
        <f>SUM(C23:C28)</f>
        <v>215284720455</v>
      </c>
      <c r="D22" s="133">
        <f>SUM(D23:D28)</f>
        <v>92785357720.98999</v>
      </c>
      <c r="E22" s="9"/>
      <c r="F22" s="9"/>
      <c r="G22" s="9"/>
    </row>
    <row r="23" spans="2:8">
      <c r="B23" s="110" t="s">
        <v>29</v>
      </c>
      <c r="C23" s="134">
        <v>65675086633</v>
      </c>
      <c r="D23" s="134">
        <v>31936152663.519974</v>
      </c>
      <c r="E23" s="9"/>
      <c r="F23" s="9"/>
      <c r="G23" s="43"/>
    </row>
    <row r="24" spans="2:8">
      <c r="B24" s="110" t="s">
        <v>30</v>
      </c>
      <c r="C24" s="134">
        <v>71387716208</v>
      </c>
      <c r="D24" s="134">
        <v>25977011152.620029</v>
      </c>
      <c r="E24" s="9"/>
      <c r="F24" s="9"/>
    </row>
    <row r="25" spans="2:8">
      <c r="B25" s="110" t="s">
        <v>31</v>
      </c>
      <c r="C25" s="134">
        <v>16448771</v>
      </c>
      <c r="D25" s="134">
        <v>6198629.4299999997</v>
      </c>
      <c r="E25" s="9"/>
      <c r="F25" s="9"/>
    </row>
    <row r="26" spans="2:8">
      <c r="B26" s="110" t="s">
        <v>32</v>
      </c>
      <c r="C26" s="134">
        <v>2770222220</v>
      </c>
      <c r="D26" s="134">
        <v>3272496333.750001</v>
      </c>
      <c r="E26" s="9"/>
      <c r="F26" s="9"/>
    </row>
    <row r="27" spans="2:8">
      <c r="B27" s="110" t="s">
        <v>33</v>
      </c>
      <c r="C27" s="134">
        <v>72988962348</v>
      </c>
      <c r="D27" s="134">
        <v>31593498941.669994</v>
      </c>
      <c r="E27" s="9"/>
      <c r="F27" s="9"/>
    </row>
    <row r="28" spans="2:8">
      <c r="B28" s="110" t="s">
        <v>34</v>
      </c>
      <c r="C28" s="134">
        <v>2446284275</v>
      </c>
      <c r="D28" s="134">
        <v>0</v>
      </c>
      <c r="E28" s="9"/>
      <c r="F28" s="9"/>
    </row>
    <row r="29" spans="2:8">
      <c r="B29" s="108" t="s">
        <v>35</v>
      </c>
      <c r="C29" s="132">
        <f>C30</f>
        <v>121192561989</v>
      </c>
      <c r="D29" s="132">
        <f>D30</f>
        <v>62303772789.549995</v>
      </c>
      <c r="E29" s="9"/>
      <c r="F29" s="9"/>
    </row>
    <row r="30" spans="2:8">
      <c r="B30" s="109" t="s">
        <v>2135</v>
      </c>
      <c r="C30" s="133">
        <f>SUM(C31:C32)</f>
        <v>121192561989</v>
      </c>
      <c r="D30" s="133">
        <f>SUM(D31:D32)</f>
        <v>62303772789.549995</v>
      </c>
      <c r="E30" s="9"/>
      <c r="F30" s="9"/>
    </row>
    <row r="31" spans="2:8">
      <c r="B31" s="110" t="s">
        <v>36</v>
      </c>
      <c r="C31" s="134">
        <v>5117721882</v>
      </c>
      <c r="D31" s="134">
        <v>372310342.19999999</v>
      </c>
      <c r="E31" s="9"/>
      <c r="F31" s="9"/>
    </row>
    <row r="32" spans="2:8">
      <c r="B32" s="110" t="s">
        <v>37</v>
      </c>
      <c r="C32" s="134">
        <v>116074840107</v>
      </c>
      <c r="D32" s="134">
        <v>61931462447.349998</v>
      </c>
      <c r="E32" s="9"/>
      <c r="F32" s="9"/>
    </row>
    <row r="33" spans="2:18" ht="15" customHeight="1">
      <c r="B33" s="44" t="s">
        <v>38</v>
      </c>
      <c r="C33" s="51">
        <f>C14+C29</f>
        <v>1744025968276</v>
      </c>
      <c r="D33" s="51">
        <f>D14+D29</f>
        <v>950175061543.39001</v>
      </c>
      <c r="F33" s="9"/>
      <c r="G33" s="45"/>
      <c r="H33" s="45"/>
      <c r="I33" s="45"/>
      <c r="J33" s="45"/>
      <c r="K33" s="45"/>
      <c r="L33" s="45"/>
      <c r="M33" s="45"/>
    </row>
    <row r="34" spans="2:18" ht="19.149999999999999" customHeight="1">
      <c r="B34" s="129" t="s">
        <v>720</v>
      </c>
      <c r="D34" s="45"/>
      <c r="F34" s="45"/>
      <c r="G34" s="45"/>
      <c r="H34" s="45"/>
      <c r="I34" s="45"/>
      <c r="J34" s="45"/>
      <c r="K34" s="45"/>
      <c r="L34" s="45"/>
      <c r="M34" s="45"/>
      <c r="N34" s="45"/>
      <c r="O34" s="45"/>
      <c r="P34" s="45"/>
      <c r="Q34" s="45"/>
      <c r="R34" s="45"/>
    </row>
    <row r="35" spans="2:18">
      <c r="B35" s="116" t="s">
        <v>696</v>
      </c>
      <c r="C35" s="116"/>
      <c r="D35" s="116"/>
      <c r="E35" s="116"/>
      <c r="F35" s="116"/>
      <c r="G35" s="116"/>
    </row>
    <row r="36" spans="2:18" ht="36.6" customHeight="1">
      <c r="B36" s="195" t="s">
        <v>2298</v>
      </c>
      <c r="C36" s="195"/>
      <c r="D36" s="195"/>
      <c r="E36" s="116"/>
      <c r="F36" s="116"/>
      <c r="G36" s="116"/>
    </row>
    <row r="37" spans="2:18">
      <c r="B37" s="187" t="s">
        <v>39</v>
      </c>
      <c r="C37" s="187"/>
    </row>
    <row r="42" spans="2:18">
      <c r="B42" s="9"/>
    </row>
  </sheetData>
  <mergeCells count="12">
    <mergeCell ref="B37:C37"/>
    <mergeCell ref="B12:B13"/>
    <mergeCell ref="D12:D13"/>
    <mergeCell ref="B36:D36"/>
    <mergeCell ref="A1:E1"/>
    <mergeCell ref="A2:E2"/>
    <mergeCell ref="A3:E3"/>
    <mergeCell ref="A5:E5"/>
    <mergeCell ref="A6:E6"/>
    <mergeCell ref="A7:E7"/>
    <mergeCell ref="A8:E8"/>
    <mergeCell ref="A9:E9"/>
  </mergeCells>
  <phoneticPr fontId="42" type="noConversion"/>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H70"/>
  <sheetViews>
    <sheetView showGridLines="0" zoomScaleNormal="100" workbookViewId="0">
      <selection activeCell="C38" sqref="C38"/>
    </sheetView>
  </sheetViews>
  <sheetFormatPr baseColWidth="10" defaultColWidth="11.42578125" defaultRowHeight="15"/>
  <cols>
    <col min="1" max="1" width="29.42578125" style="11" customWidth="1"/>
    <col min="2" max="2" width="62.28515625" style="11" customWidth="1"/>
    <col min="3" max="3" width="19" style="11" customWidth="1"/>
    <col min="4" max="4" width="14.140625" style="11" bestFit="1" customWidth="1"/>
    <col min="5" max="5" width="13.42578125" style="11" bestFit="1" customWidth="1"/>
    <col min="6" max="6" width="14.140625" style="11" bestFit="1" customWidth="1"/>
    <col min="7" max="16384" width="11.42578125" style="11"/>
  </cols>
  <sheetData>
    <row r="1" spans="1:7" ht="28.5" customHeight="1">
      <c r="A1" s="178" t="s">
        <v>609</v>
      </c>
      <c r="B1" s="178"/>
      <c r="C1" s="178"/>
      <c r="D1" s="178"/>
      <c r="E1" s="178"/>
    </row>
    <row r="2" spans="1:7" ht="21" customHeight="1">
      <c r="A2" s="179" t="s">
        <v>0</v>
      </c>
      <c r="B2" s="179"/>
      <c r="C2" s="179"/>
      <c r="D2" s="179"/>
      <c r="E2" s="179"/>
    </row>
    <row r="3" spans="1:7" ht="15" customHeight="1">
      <c r="A3" s="180" t="s">
        <v>1</v>
      </c>
      <c r="B3" s="180"/>
      <c r="C3" s="180"/>
      <c r="D3" s="180"/>
      <c r="E3" s="180"/>
    </row>
    <row r="4" spans="1:7" ht="15" customHeight="1">
      <c r="A4" s="115"/>
      <c r="B4" s="115"/>
      <c r="C4" s="115"/>
      <c r="D4" s="115"/>
      <c r="E4" s="115"/>
    </row>
    <row r="5" spans="1:7" ht="18.75" customHeight="1">
      <c r="A5" s="181" t="s">
        <v>22</v>
      </c>
      <c r="B5" s="181"/>
      <c r="C5" s="181"/>
      <c r="D5" s="181"/>
      <c r="E5" s="181"/>
    </row>
    <row r="6" spans="1:7" ht="18.75" customHeight="1">
      <c r="A6" s="181" t="s">
        <v>40</v>
      </c>
      <c r="B6" s="181"/>
      <c r="C6" s="181"/>
      <c r="D6" s="181"/>
      <c r="E6" s="181"/>
    </row>
    <row r="7" spans="1:7" ht="18.75">
      <c r="A7" s="186" t="s">
        <v>2297</v>
      </c>
      <c r="B7" s="186"/>
      <c r="C7" s="186"/>
      <c r="D7" s="186"/>
      <c r="E7" s="186"/>
    </row>
    <row r="8" spans="1:7" ht="18.75">
      <c r="A8" s="183" t="s">
        <v>608</v>
      </c>
      <c r="B8" s="183"/>
      <c r="C8" s="183"/>
      <c r="D8" s="183"/>
      <c r="E8" s="183"/>
    </row>
    <row r="9" spans="1:7" ht="15.75">
      <c r="A9" s="177" t="s">
        <v>4</v>
      </c>
      <c r="B9" s="177"/>
      <c r="C9" s="177"/>
      <c r="D9" s="177"/>
      <c r="E9" s="177"/>
    </row>
    <row r="11" spans="1:7">
      <c r="F11" s="43"/>
    </row>
    <row r="12" spans="1:7" ht="15" customHeight="1">
      <c r="B12" s="199" t="s">
        <v>5</v>
      </c>
      <c r="C12" s="53" t="s">
        <v>781</v>
      </c>
      <c r="D12" s="199" t="s">
        <v>698</v>
      </c>
    </row>
    <row r="13" spans="1:7">
      <c r="B13" s="199"/>
      <c r="C13" s="54" t="s">
        <v>608</v>
      </c>
      <c r="D13" s="199"/>
    </row>
    <row r="14" spans="1:7">
      <c r="B14" s="55" t="s">
        <v>10</v>
      </c>
      <c r="C14" s="136">
        <f>C15+C18+C44+C46+C48+C50+C52+C54+C56</f>
        <v>1622833406287</v>
      </c>
      <c r="D14" s="136">
        <f>D15+D18+D44+D46+D48+D50+D52+D54+D56</f>
        <v>887871288753.83948</v>
      </c>
      <c r="F14" s="9"/>
      <c r="G14" s="46"/>
    </row>
    <row r="15" spans="1:7">
      <c r="B15" s="56" t="s">
        <v>41</v>
      </c>
      <c r="C15" s="97">
        <f>SUM(C16:C17)</f>
        <v>8907795183</v>
      </c>
      <c r="D15" s="97">
        <f>SUM(D16:D17)</f>
        <v>5196212938.9100018</v>
      </c>
      <c r="F15" s="9"/>
    </row>
    <row r="16" spans="1:7">
      <c r="B16" s="57" t="s">
        <v>42</v>
      </c>
      <c r="C16" s="137">
        <v>3010779124</v>
      </c>
      <c r="D16" s="137">
        <v>1756287060</v>
      </c>
      <c r="F16" s="9"/>
    </row>
    <row r="17" spans="2:8">
      <c r="B17" s="57" t="s">
        <v>43</v>
      </c>
      <c r="C17" s="137">
        <v>5897016059</v>
      </c>
      <c r="D17" s="137">
        <v>3439925878.9100013</v>
      </c>
      <c r="F17" s="9"/>
    </row>
    <row r="18" spans="2:8">
      <c r="B18" s="56" t="s">
        <v>44</v>
      </c>
      <c r="C18" s="97">
        <f>SUM(C19:C43)</f>
        <v>1584338836059</v>
      </c>
      <c r="D18" s="97">
        <f>SUM(D19:D43)</f>
        <v>864614197576.42944</v>
      </c>
    </row>
    <row r="19" spans="2:8">
      <c r="B19" s="57" t="s">
        <v>45</v>
      </c>
      <c r="C19" s="137">
        <v>130289851958</v>
      </c>
      <c r="D19" s="137">
        <v>61851407173.89003</v>
      </c>
    </row>
    <row r="20" spans="2:8">
      <c r="B20" s="57" t="s">
        <v>782</v>
      </c>
      <c r="C20" s="137">
        <v>81924855519</v>
      </c>
      <c r="D20" s="137">
        <v>44109651021.209923</v>
      </c>
    </row>
    <row r="21" spans="2:8">
      <c r="B21" s="57" t="s">
        <v>46</v>
      </c>
      <c r="C21" s="137">
        <v>68686619634</v>
      </c>
      <c r="D21" s="137">
        <v>36500333207.65007</v>
      </c>
    </row>
    <row r="22" spans="2:8">
      <c r="B22" s="57" t="s">
        <v>47</v>
      </c>
      <c r="C22" s="137">
        <v>15186213375</v>
      </c>
      <c r="D22" s="137">
        <v>6838559681.1500044</v>
      </c>
    </row>
    <row r="23" spans="2:8">
      <c r="B23" s="57" t="s">
        <v>616</v>
      </c>
      <c r="C23" s="137">
        <v>26273533371</v>
      </c>
      <c r="D23" s="137">
        <v>13121381838.830002</v>
      </c>
    </row>
    <row r="24" spans="2:8">
      <c r="B24" s="57" t="s">
        <v>48</v>
      </c>
      <c r="C24" s="138">
        <v>332030596342</v>
      </c>
      <c r="D24" s="137">
        <v>174491793648.10959</v>
      </c>
    </row>
    <row r="25" spans="2:8">
      <c r="B25" s="57" t="s">
        <v>49</v>
      </c>
      <c r="C25" s="138">
        <v>180686724982</v>
      </c>
      <c r="D25" s="137">
        <v>94113596740.639969</v>
      </c>
    </row>
    <row r="26" spans="2:8">
      <c r="B26" s="58" t="s">
        <v>50</v>
      </c>
      <c r="C26" s="138">
        <v>8634933410</v>
      </c>
      <c r="D26" s="137">
        <v>4697802827.7799988</v>
      </c>
    </row>
    <row r="27" spans="2:8">
      <c r="B27" s="58" t="s">
        <v>51</v>
      </c>
      <c r="C27" s="138">
        <v>2899510003</v>
      </c>
      <c r="D27" s="137">
        <v>1290052713.46</v>
      </c>
      <c r="H27" s="47"/>
    </row>
    <row r="28" spans="2:8">
      <c r="B28" s="58" t="s">
        <v>52</v>
      </c>
      <c r="C28" s="138">
        <v>18697509949</v>
      </c>
      <c r="D28" s="137">
        <v>9429392529.180006</v>
      </c>
    </row>
    <row r="29" spans="2:8">
      <c r="B29" s="58" t="s">
        <v>53</v>
      </c>
      <c r="C29" s="138">
        <v>73881683104</v>
      </c>
      <c r="D29" s="137">
        <v>39136458084.589996</v>
      </c>
    </row>
    <row r="30" spans="2:8">
      <c r="B30" s="58" t="s">
        <v>54</v>
      </c>
      <c r="C30" s="138">
        <v>21390709235</v>
      </c>
      <c r="D30" s="137">
        <v>16443542774.839996</v>
      </c>
    </row>
    <row r="31" spans="2:8">
      <c r="B31" s="58" t="s">
        <v>55</v>
      </c>
      <c r="C31" s="138">
        <v>10990734117</v>
      </c>
      <c r="D31" s="137">
        <v>3580810087.6900024</v>
      </c>
    </row>
    <row r="32" spans="2:8">
      <c r="B32" s="58" t="s">
        <v>56</v>
      </c>
      <c r="C32" s="138">
        <v>9308306981</v>
      </c>
      <c r="D32" s="137">
        <v>5965813480.6699991</v>
      </c>
    </row>
    <row r="33" spans="2:6">
      <c r="B33" s="58" t="s">
        <v>57</v>
      </c>
      <c r="C33" s="138">
        <v>1258285151</v>
      </c>
      <c r="D33" s="137">
        <v>601914667.56000006</v>
      </c>
    </row>
    <row r="34" spans="2:6">
      <c r="B34" s="58" t="s">
        <v>58</v>
      </c>
      <c r="C34" s="138">
        <v>4419749461</v>
      </c>
      <c r="D34" s="137">
        <v>2285302922.1699996</v>
      </c>
    </row>
    <row r="35" spans="2:6">
      <c r="B35" s="58" t="s">
        <v>59</v>
      </c>
      <c r="C35" s="138">
        <v>758355375</v>
      </c>
      <c r="D35" s="137">
        <v>352870682.85000002</v>
      </c>
    </row>
    <row r="36" spans="2:6">
      <c r="B36" s="58" t="s">
        <v>60</v>
      </c>
      <c r="C36" s="138">
        <v>16250725153</v>
      </c>
      <c r="D36" s="137">
        <v>7046405278.7499962</v>
      </c>
    </row>
    <row r="37" spans="2:6">
      <c r="B37" s="58" t="s">
        <v>61</v>
      </c>
      <c r="C37" s="138">
        <v>23276233658</v>
      </c>
      <c r="D37" s="137">
        <v>11562541777.179998</v>
      </c>
    </row>
    <row r="38" spans="2:6">
      <c r="B38" s="58" t="s">
        <v>62</v>
      </c>
      <c r="C38" s="138">
        <v>2886533263</v>
      </c>
      <c r="D38" s="137">
        <v>1381426786.7600007</v>
      </c>
    </row>
    <row r="39" spans="2:6">
      <c r="B39" s="58" t="s">
        <v>63</v>
      </c>
      <c r="C39" s="138">
        <v>10596192158</v>
      </c>
      <c r="D39" s="137">
        <v>1719778809.5000007</v>
      </c>
    </row>
    <row r="40" spans="2:6">
      <c r="B40" s="58" t="s">
        <v>64</v>
      </c>
      <c r="C40" s="138">
        <v>25212748733</v>
      </c>
      <c r="D40" s="137">
        <v>11027784356.689997</v>
      </c>
    </row>
    <row r="41" spans="2:6">
      <c r="B41" s="58" t="s">
        <v>617</v>
      </c>
      <c r="C41" s="138">
        <v>4175726215</v>
      </c>
      <c r="D41" s="137">
        <v>2219983554.9899998</v>
      </c>
    </row>
    <row r="42" spans="2:6">
      <c r="B42" s="58" t="s">
        <v>65</v>
      </c>
      <c r="C42" s="138">
        <v>362550018434</v>
      </c>
      <c r="D42" s="137">
        <v>205925587122.49002</v>
      </c>
    </row>
    <row r="43" spans="2:6">
      <c r="B43" s="58" t="s">
        <v>66</v>
      </c>
      <c r="C43" s="138">
        <v>152072486478</v>
      </c>
      <c r="D43" s="137">
        <v>108920005807.8</v>
      </c>
    </row>
    <row r="44" spans="2:6">
      <c r="B44" s="56" t="s">
        <v>67</v>
      </c>
      <c r="C44" s="97">
        <f>C45</f>
        <v>12921593863</v>
      </c>
      <c r="D44" s="97">
        <f>D45</f>
        <v>7941910629</v>
      </c>
    </row>
    <row r="45" spans="2:6">
      <c r="B45" s="57" t="s">
        <v>68</v>
      </c>
      <c r="C45" s="137">
        <v>12921593863</v>
      </c>
      <c r="D45" s="137">
        <v>7941910629</v>
      </c>
    </row>
    <row r="46" spans="2:6">
      <c r="B46" s="56" t="s">
        <v>69</v>
      </c>
      <c r="C46" s="97">
        <f>C47</f>
        <v>10870891737</v>
      </c>
      <c r="D46" s="97">
        <f>D47</f>
        <v>6841353417</v>
      </c>
    </row>
    <row r="47" spans="2:6">
      <c r="B47" s="57" t="s">
        <v>70</v>
      </c>
      <c r="C47" s="137">
        <v>10870891737</v>
      </c>
      <c r="D47" s="137">
        <v>6841353417</v>
      </c>
      <c r="F47" s="47"/>
    </row>
    <row r="48" spans="2:6">
      <c r="B48" s="56" t="s">
        <v>71</v>
      </c>
      <c r="C48" s="97">
        <f>C49</f>
        <v>1524248087</v>
      </c>
      <c r="D48" s="97">
        <f>D49</f>
        <v>889144625.96999967</v>
      </c>
    </row>
    <row r="49" spans="2:6">
      <c r="B49" s="57" t="s">
        <v>72</v>
      </c>
      <c r="C49" s="137">
        <v>1524248087</v>
      </c>
      <c r="D49" s="137">
        <v>889144625.96999967</v>
      </c>
    </row>
    <row r="50" spans="2:6">
      <c r="B50" s="56" t="s">
        <v>73</v>
      </c>
      <c r="C50" s="97">
        <f>C51</f>
        <v>1975371875</v>
      </c>
      <c r="D50" s="97">
        <f>D51</f>
        <v>1152300174</v>
      </c>
      <c r="E50" s="47"/>
      <c r="F50" s="47"/>
    </row>
    <row r="51" spans="2:6">
      <c r="B51" s="57" t="s">
        <v>74</v>
      </c>
      <c r="C51" s="137">
        <v>1975371875</v>
      </c>
      <c r="D51" s="173">
        <v>1152300174</v>
      </c>
      <c r="E51" s="47"/>
    </row>
    <row r="52" spans="2:6">
      <c r="B52" s="56" t="s">
        <v>75</v>
      </c>
      <c r="C52" s="97">
        <f>C53</f>
        <v>400000000</v>
      </c>
      <c r="D52" s="97">
        <f>D53</f>
        <v>227905651.08999994</v>
      </c>
    </row>
    <row r="53" spans="2:6">
      <c r="B53" s="57" t="s">
        <v>76</v>
      </c>
      <c r="C53" s="137">
        <v>400000000</v>
      </c>
      <c r="D53" s="173">
        <v>227905651.08999994</v>
      </c>
    </row>
    <row r="54" spans="2:6">
      <c r="B54" s="56" t="s">
        <v>77</v>
      </c>
      <c r="C54" s="97">
        <f>C55</f>
        <v>1008000000</v>
      </c>
      <c r="D54" s="97">
        <f>D55</f>
        <v>587999920.63000011</v>
      </c>
    </row>
    <row r="55" spans="2:6">
      <c r="B55" s="57" t="s">
        <v>611</v>
      </c>
      <c r="C55" s="137">
        <v>1008000000</v>
      </c>
      <c r="D55" s="173">
        <v>587999920.63000011</v>
      </c>
      <c r="F55" s="47"/>
    </row>
    <row r="56" spans="2:6">
      <c r="B56" s="59" t="s">
        <v>78</v>
      </c>
      <c r="C56" s="97">
        <f>C57</f>
        <v>886669483</v>
      </c>
      <c r="D56" s="97">
        <f>D57</f>
        <v>420263820.80999994</v>
      </c>
    </row>
    <row r="57" spans="2:6">
      <c r="B57" s="57" t="s">
        <v>734</v>
      </c>
      <c r="C57" s="137">
        <v>886669483</v>
      </c>
      <c r="D57" s="173">
        <v>420263820.80999994</v>
      </c>
    </row>
    <row r="58" spans="2:6">
      <c r="B58" s="60" t="s">
        <v>35</v>
      </c>
      <c r="C58" s="136">
        <f>C59</f>
        <v>121192561989</v>
      </c>
      <c r="D58" s="136">
        <f>D59</f>
        <v>62303772789.550003</v>
      </c>
    </row>
    <row r="59" spans="2:6">
      <c r="B59" s="56" t="s">
        <v>44</v>
      </c>
      <c r="C59" s="97">
        <f>SUM(C60:C61)</f>
        <v>121192561989</v>
      </c>
      <c r="D59" s="97">
        <f>SUM(D60:D61)</f>
        <v>62303772789.550003</v>
      </c>
      <c r="F59" s="47"/>
    </row>
    <row r="60" spans="2:6">
      <c r="B60" s="57" t="s">
        <v>65</v>
      </c>
      <c r="C60" s="137">
        <v>101192561989</v>
      </c>
      <c r="D60" s="137">
        <v>57237731996.93</v>
      </c>
    </row>
    <row r="61" spans="2:6">
      <c r="B61" s="57" t="s">
        <v>66</v>
      </c>
      <c r="C61" s="137">
        <v>20000000000</v>
      </c>
      <c r="D61" s="137">
        <v>5066040792.6199999</v>
      </c>
    </row>
    <row r="62" spans="2:6">
      <c r="B62" s="61" t="s">
        <v>79</v>
      </c>
      <c r="C62" s="103">
        <f>C14+C58</f>
        <v>1744025968276</v>
      </c>
      <c r="D62" s="103">
        <f>D14+D58</f>
        <v>950175061543.38953</v>
      </c>
      <c r="E62" s="46"/>
    </row>
    <row r="63" spans="2:6">
      <c r="B63" s="198" t="s">
        <v>720</v>
      </c>
      <c r="C63" s="198"/>
      <c r="D63" s="198"/>
    </row>
    <row r="64" spans="2:6" ht="15.6" customHeight="1">
      <c r="B64" s="116" t="s">
        <v>696</v>
      </c>
      <c r="C64" s="116"/>
      <c r="D64" s="116"/>
    </row>
    <row r="65" spans="2:4" ht="33.6" customHeight="1">
      <c r="B65" s="195" t="s">
        <v>2298</v>
      </c>
      <c r="C65" s="195"/>
      <c r="D65" s="195"/>
    </row>
    <row r="66" spans="2:4">
      <c r="B66" s="52" t="s">
        <v>721</v>
      </c>
    </row>
    <row r="68" spans="2:4">
      <c r="C68" s="25"/>
    </row>
    <row r="69" spans="2:4">
      <c r="C69" s="25"/>
    </row>
    <row r="70" spans="2:4">
      <c r="C70" s="25"/>
    </row>
  </sheetData>
  <mergeCells count="12">
    <mergeCell ref="B65:D65"/>
    <mergeCell ref="B63:D63"/>
    <mergeCell ref="A1:E1"/>
    <mergeCell ref="A2:E2"/>
    <mergeCell ref="A3:E3"/>
    <mergeCell ref="A5:E5"/>
    <mergeCell ref="A6:E6"/>
    <mergeCell ref="A7:E7"/>
    <mergeCell ref="A8:E8"/>
    <mergeCell ref="A9:E9"/>
    <mergeCell ref="B12:B13"/>
    <mergeCell ref="D12:D13"/>
  </mergeCells>
  <phoneticPr fontId="42"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B3DB-6AAB-4283-9AF5-AC5B5F496D60}">
  <dimension ref="A1:E159"/>
  <sheetViews>
    <sheetView showGridLines="0" workbookViewId="0">
      <selection activeCell="C38" sqref="C38"/>
    </sheetView>
  </sheetViews>
  <sheetFormatPr baseColWidth="10" defaultColWidth="11.5703125" defaultRowHeight="15"/>
  <cols>
    <col min="1" max="1" width="11.5703125" style="11"/>
    <col min="2" max="2" width="101.7109375" style="11" bestFit="1" customWidth="1"/>
    <col min="3" max="3" width="16.7109375" style="11" customWidth="1"/>
    <col min="4" max="4" width="13.140625" style="11" bestFit="1" customWidth="1"/>
    <col min="5" max="16384" width="11.5703125" style="11"/>
  </cols>
  <sheetData>
    <row r="1" spans="1:5" ht="28.15" customHeight="1">
      <c r="A1" s="178" t="s">
        <v>609</v>
      </c>
      <c r="B1" s="178"/>
      <c r="C1" s="178"/>
      <c r="D1" s="178"/>
      <c r="E1" s="178"/>
    </row>
    <row r="2" spans="1:5" ht="21" customHeight="1">
      <c r="A2" s="179" t="s">
        <v>0</v>
      </c>
      <c r="B2" s="179"/>
      <c r="C2" s="179"/>
      <c r="D2" s="179"/>
      <c r="E2" s="179"/>
    </row>
    <row r="3" spans="1:5" ht="14.45" customHeight="1">
      <c r="A3" s="180" t="s">
        <v>1</v>
      </c>
      <c r="B3" s="180"/>
      <c r="C3" s="180"/>
      <c r="D3" s="180"/>
      <c r="E3" s="180"/>
    </row>
    <row r="5" spans="1:5" ht="18" customHeight="1">
      <c r="A5" s="181" t="s">
        <v>22</v>
      </c>
      <c r="B5" s="181"/>
      <c r="C5" s="181"/>
      <c r="D5" s="181"/>
      <c r="E5" s="181"/>
    </row>
    <row r="6" spans="1:5" ht="18" customHeight="1">
      <c r="A6" s="181" t="s">
        <v>80</v>
      </c>
      <c r="B6" s="181"/>
      <c r="C6" s="181"/>
      <c r="D6" s="181"/>
      <c r="E6" s="181"/>
    </row>
    <row r="7" spans="1:5" ht="18.75">
      <c r="A7" s="197" t="s">
        <v>2297</v>
      </c>
      <c r="B7" s="197"/>
      <c r="C7" s="197"/>
      <c r="D7" s="197"/>
      <c r="E7" s="197"/>
    </row>
    <row r="8" spans="1:5" ht="18.75">
      <c r="A8" s="183" t="s">
        <v>608</v>
      </c>
      <c r="B8" s="183"/>
      <c r="C8" s="183"/>
      <c r="D8" s="183"/>
      <c r="E8" s="183"/>
    </row>
    <row r="9" spans="1:5" ht="15.75">
      <c r="A9" s="177" t="s">
        <v>4</v>
      </c>
      <c r="B9" s="177"/>
      <c r="C9" s="177"/>
      <c r="D9" s="177"/>
      <c r="E9" s="177"/>
    </row>
    <row r="13" spans="1:5">
      <c r="B13" s="193" t="s">
        <v>5</v>
      </c>
      <c r="C13" s="42" t="s">
        <v>781</v>
      </c>
      <c r="D13" s="193" t="s">
        <v>698</v>
      </c>
    </row>
    <row r="14" spans="1:5">
      <c r="B14" s="193"/>
      <c r="C14" s="15" t="s">
        <v>608</v>
      </c>
      <c r="D14" s="193"/>
    </row>
    <row r="15" spans="1:5">
      <c r="B15" s="50" t="s">
        <v>238</v>
      </c>
      <c r="C15" s="139">
        <f>C16+C39+C74+C103+C148</f>
        <v>1622833406287</v>
      </c>
      <c r="D15" s="139">
        <f>D16+D39+D74+D103+D148</f>
        <v>887871288753.83997</v>
      </c>
    </row>
    <row r="16" spans="1:5">
      <c r="B16" s="94" t="s">
        <v>612</v>
      </c>
      <c r="C16" s="140">
        <f>C17+C23+C26+C31</f>
        <v>256969074361</v>
      </c>
      <c r="D16" s="140">
        <f>D17+D23+D26+D31</f>
        <v>139601235414.06009</v>
      </c>
    </row>
    <row r="17" spans="2:4">
      <c r="B17" s="95" t="s">
        <v>81</v>
      </c>
      <c r="C17" s="140">
        <f>SUM(C18:C22)</f>
        <v>102151484178</v>
      </c>
      <c r="D17" s="140">
        <f>SUM(D18:D22)</f>
        <v>54611117195.96003</v>
      </c>
    </row>
    <row r="18" spans="2:4">
      <c r="B18" s="48" t="s">
        <v>82</v>
      </c>
      <c r="C18" s="141">
        <v>8027164129</v>
      </c>
      <c r="D18" s="137">
        <v>4806319804.5800028</v>
      </c>
    </row>
    <row r="19" spans="2:4">
      <c r="B19" s="48" t="s">
        <v>83</v>
      </c>
      <c r="C19" s="141">
        <v>52957815438</v>
      </c>
      <c r="D19" s="141">
        <v>24137150948.290035</v>
      </c>
    </row>
    <row r="20" spans="2:4">
      <c r="B20" s="48" t="s">
        <v>84</v>
      </c>
      <c r="C20" s="141">
        <v>29452658980</v>
      </c>
      <c r="D20" s="141">
        <v>18420692652.23999</v>
      </c>
    </row>
    <row r="21" spans="2:4">
      <c r="B21" s="48" t="s">
        <v>85</v>
      </c>
      <c r="C21" s="141">
        <v>10858756737</v>
      </c>
      <c r="D21" s="141">
        <v>6834274674</v>
      </c>
    </row>
    <row r="22" spans="2:4">
      <c r="B22" s="48" t="s">
        <v>86</v>
      </c>
      <c r="C22" s="141">
        <v>855088894</v>
      </c>
      <c r="D22" s="141">
        <v>412679116.85000014</v>
      </c>
    </row>
    <row r="23" spans="2:4">
      <c r="B23" s="95" t="s">
        <v>87</v>
      </c>
      <c r="C23" s="140">
        <f>SUM(C24:C25)</f>
        <v>15009549215</v>
      </c>
      <c r="D23" s="140">
        <f>SUM(D24:D25)</f>
        <v>6753235410.5800009</v>
      </c>
    </row>
    <row r="24" spans="2:4">
      <c r="B24" s="48" t="s">
        <v>88</v>
      </c>
      <c r="C24" s="141">
        <v>5102968644</v>
      </c>
      <c r="D24" s="141">
        <v>1738657734.3199997</v>
      </c>
    </row>
    <row r="25" spans="2:4">
      <c r="B25" s="48" t="s">
        <v>89</v>
      </c>
      <c r="C25" s="141">
        <v>9906580571</v>
      </c>
      <c r="D25" s="141">
        <v>5014577676.2600012</v>
      </c>
    </row>
    <row r="26" spans="2:4">
      <c r="B26" s="95" t="s">
        <v>90</v>
      </c>
      <c r="C26" s="140">
        <f>SUM(C27:C30)</f>
        <v>55750231755</v>
      </c>
      <c r="D26" s="140">
        <f>SUM(D27:D30)</f>
        <v>30935282096.34005</v>
      </c>
    </row>
    <row r="27" spans="2:4">
      <c r="B27" s="48" t="s">
        <v>91</v>
      </c>
      <c r="C27" s="141">
        <v>51534148443</v>
      </c>
      <c r="D27" s="141">
        <v>28387692706.040051</v>
      </c>
    </row>
    <row r="28" spans="2:4">
      <c r="B28" s="48" t="s">
        <v>92</v>
      </c>
      <c r="C28" s="141">
        <v>3838533234</v>
      </c>
      <c r="D28" s="141">
        <v>2352978930.1600008</v>
      </c>
    </row>
    <row r="29" spans="2:4">
      <c r="B29" s="48" t="s">
        <v>461</v>
      </c>
      <c r="C29" s="141">
        <v>296441158</v>
      </c>
      <c r="D29" s="141">
        <v>150314206.12999997</v>
      </c>
    </row>
    <row r="30" spans="2:4">
      <c r="B30" s="48" t="s">
        <v>93</v>
      </c>
      <c r="C30" s="141">
        <v>81108920</v>
      </c>
      <c r="D30" s="141">
        <v>44296254.01000002</v>
      </c>
    </row>
    <row r="31" spans="2:4">
      <c r="B31" s="95" t="s">
        <v>94</v>
      </c>
      <c r="C31" s="140">
        <f>SUM(C32:C38)</f>
        <v>84057809213</v>
      </c>
      <c r="D31" s="140">
        <f>SUM(D32:D38)</f>
        <v>47301600711.180016</v>
      </c>
    </row>
    <row r="32" spans="2:4">
      <c r="B32" s="48" t="s">
        <v>95</v>
      </c>
      <c r="C32" s="141">
        <v>39543819862</v>
      </c>
      <c r="D32" s="141">
        <v>20293320347.710007</v>
      </c>
    </row>
    <row r="33" spans="2:4">
      <c r="B33" s="48" t="s">
        <v>96</v>
      </c>
      <c r="C33" s="141">
        <v>1394684725</v>
      </c>
      <c r="D33" s="141">
        <v>533749774.01999992</v>
      </c>
    </row>
    <row r="34" spans="2:4">
      <c r="B34" s="48" t="s">
        <v>97</v>
      </c>
      <c r="C34" s="141">
        <v>29123951403</v>
      </c>
      <c r="D34" s="141">
        <v>16759262154.530003</v>
      </c>
    </row>
    <row r="35" spans="2:4">
      <c r="B35" s="48" t="s">
        <v>98</v>
      </c>
      <c r="C35" s="141">
        <v>3220295124</v>
      </c>
      <c r="D35" s="141">
        <v>4168490695.9099998</v>
      </c>
    </row>
    <row r="36" spans="2:4">
      <c r="B36" s="48" t="s">
        <v>99</v>
      </c>
      <c r="C36" s="141">
        <v>5672580954</v>
      </c>
      <c r="D36" s="141">
        <v>2966057546.8599973</v>
      </c>
    </row>
    <row r="37" spans="2:4">
      <c r="B37" s="48" t="s">
        <v>100</v>
      </c>
      <c r="C37" s="141">
        <v>68949757</v>
      </c>
      <c r="D37" s="141">
        <v>40220691</v>
      </c>
    </row>
    <row r="38" spans="2:4">
      <c r="B38" s="48" t="s">
        <v>101</v>
      </c>
      <c r="C38" s="141">
        <v>5033527388</v>
      </c>
      <c r="D38" s="141">
        <v>2540499501.1499996</v>
      </c>
    </row>
    <row r="39" spans="2:4">
      <c r="B39" s="94" t="s">
        <v>495</v>
      </c>
      <c r="C39" s="140">
        <f>C40+C44+C50+C52+C58+C61+C67+C69+C71</f>
        <v>249200443837</v>
      </c>
      <c r="D39" s="140">
        <f>D40+D44+D50+D52+D58+D61+D67+D69+D71</f>
        <v>161761435658.79999</v>
      </c>
    </row>
    <row r="40" spans="2:4">
      <c r="B40" s="95" t="s">
        <v>102</v>
      </c>
      <c r="C40" s="140">
        <f>SUM(C41:C43)</f>
        <v>22840302147</v>
      </c>
      <c r="D40" s="140">
        <f>SUM(D41:D43)</f>
        <v>26022699468.409996</v>
      </c>
    </row>
    <row r="41" spans="2:4">
      <c r="B41" s="48" t="s">
        <v>103</v>
      </c>
      <c r="C41" s="141">
        <v>20922831438</v>
      </c>
      <c r="D41" s="141">
        <v>25110014290.889999</v>
      </c>
    </row>
    <row r="42" spans="2:4">
      <c r="B42" s="48" t="s">
        <v>104</v>
      </c>
      <c r="C42" s="141">
        <v>1670312352</v>
      </c>
      <c r="D42" s="141">
        <v>795177770.66999996</v>
      </c>
    </row>
    <row r="43" spans="2:4">
      <c r="B43" s="48" t="s">
        <v>105</v>
      </c>
      <c r="C43" s="141">
        <v>247158357</v>
      </c>
      <c r="D43" s="141">
        <v>117507406.85000001</v>
      </c>
    </row>
    <row r="44" spans="2:4">
      <c r="B44" s="95" t="s">
        <v>106</v>
      </c>
      <c r="C44" s="140">
        <f>SUM(C45:C49)</f>
        <v>19229327493</v>
      </c>
      <c r="D44" s="140">
        <f>SUM(D45:D49)</f>
        <v>9712576591.4099998</v>
      </c>
    </row>
    <row r="45" spans="2:4">
      <c r="B45" s="48" t="s">
        <v>107</v>
      </c>
      <c r="C45" s="141">
        <v>10225165399</v>
      </c>
      <c r="D45" s="141">
        <v>4533729518.9799995</v>
      </c>
    </row>
    <row r="46" spans="2:4">
      <c r="B46" s="48" t="s">
        <v>108</v>
      </c>
      <c r="C46" s="141">
        <v>144925000</v>
      </c>
      <c r="D46" s="141">
        <v>101676486.63</v>
      </c>
    </row>
    <row r="47" spans="2:4">
      <c r="B47" s="48" t="s">
        <v>462</v>
      </c>
      <c r="C47" s="141">
        <v>100000000</v>
      </c>
      <c r="D47" s="141">
        <v>0</v>
      </c>
    </row>
    <row r="48" spans="2:4">
      <c r="B48" s="48" t="s">
        <v>109</v>
      </c>
      <c r="C48" s="141">
        <v>977523771</v>
      </c>
      <c r="D48" s="141">
        <v>327225057.16000003</v>
      </c>
    </row>
    <row r="49" spans="2:4">
      <c r="B49" s="48" t="s">
        <v>110</v>
      </c>
      <c r="C49" s="141">
        <v>7781713323</v>
      </c>
      <c r="D49" s="141">
        <v>4749945528.6400003</v>
      </c>
    </row>
    <row r="50" spans="2:4">
      <c r="B50" s="95" t="s">
        <v>111</v>
      </c>
      <c r="C50" s="140">
        <f>SUM(C51)</f>
        <v>6975321990</v>
      </c>
      <c r="D50" s="140">
        <f>SUM(D51)</f>
        <v>3230651243.04</v>
      </c>
    </row>
    <row r="51" spans="2:4">
      <c r="B51" s="48" t="s">
        <v>112</v>
      </c>
      <c r="C51" s="141">
        <v>6975321990</v>
      </c>
      <c r="D51" s="141">
        <v>3230651243.04</v>
      </c>
    </row>
    <row r="52" spans="2:4">
      <c r="B52" s="95" t="s">
        <v>113</v>
      </c>
      <c r="C52" s="140">
        <f>SUM(C53:C57)</f>
        <v>95599385504</v>
      </c>
      <c r="D52" s="140">
        <f>SUM(D53:D57)</f>
        <v>70098966775.800003</v>
      </c>
    </row>
    <row r="53" spans="2:4">
      <c r="B53" s="48" t="s">
        <v>114</v>
      </c>
      <c r="C53" s="141">
        <v>581376265</v>
      </c>
      <c r="D53" s="141">
        <v>265121353.81000006</v>
      </c>
    </row>
    <row r="54" spans="2:4">
      <c r="B54" s="48" t="s">
        <v>115</v>
      </c>
      <c r="C54" s="141">
        <v>92475769241</v>
      </c>
      <c r="D54" s="141">
        <v>68751707176.040009</v>
      </c>
    </row>
    <row r="55" spans="2:4">
      <c r="B55" s="48" t="s">
        <v>615</v>
      </c>
      <c r="C55" s="141">
        <v>288905038</v>
      </c>
      <c r="D55" s="141">
        <v>0</v>
      </c>
    </row>
    <row r="56" spans="2:4">
      <c r="B56" s="48" t="s">
        <v>116</v>
      </c>
      <c r="C56" s="141">
        <v>19334653</v>
      </c>
      <c r="D56" s="141">
        <v>16432453.059999999</v>
      </c>
    </row>
    <row r="57" spans="2:4">
      <c r="B57" s="48" t="s">
        <v>117</v>
      </c>
      <c r="C57" s="141">
        <v>2234000307</v>
      </c>
      <c r="D57" s="141">
        <v>1065705792.8899997</v>
      </c>
    </row>
    <row r="58" spans="2:4">
      <c r="B58" s="95" t="s">
        <v>118</v>
      </c>
      <c r="C58" s="140">
        <f>SUM(C59:C60)</f>
        <v>984650259</v>
      </c>
      <c r="D58" s="140">
        <f>SUM(D59:D60)</f>
        <v>556161942.02999997</v>
      </c>
    </row>
    <row r="59" spans="2:4">
      <c r="B59" s="48" t="s">
        <v>119</v>
      </c>
      <c r="C59" s="141">
        <v>983650259</v>
      </c>
      <c r="D59" s="141">
        <v>556161942.02999997</v>
      </c>
    </row>
    <row r="60" spans="2:4">
      <c r="B60" s="48" t="s">
        <v>376</v>
      </c>
      <c r="C60" s="141">
        <v>1000000</v>
      </c>
      <c r="D60" s="141">
        <v>0</v>
      </c>
    </row>
    <row r="61" spans="2:4">
      <c r="B61" s="95" t="s">
        <v>120</v>
      </c>
      <c r="C61" s="140">
        <f>SUM(C62:C66)</f>
        <v>89860675127</v>
      </c>
      <c r="D61" s="140">
        <f>SUM(D62:D66)</f>
        <v>47563266246.43</v>
      </c>
    </row>
    <row r="62" spans="2:4">
      <c r="B62" s="48" t="s">
        <v>121</v>
      </c>
      <c r="C62" s="141">
        <v>48883353511</v>
      </c>
      <c r="D62" s="141">
        <v>29439039707.569996</v>
      </c>
    </row>
    <row r="63" spans="2:4">
      <c r="B63" s="48" t="s">
        <v>122</v>
      </c>
      <c r="C63" s="141">
        <v>7846034</v>
      </c>
      <c r="D63" s="141">
        <v>114922695.58</v>
      </c>
    </row>
    <row r="64" spans="2:4">
      <c r="B64" s="48" t="s">
        <v>123</v>
      </c>
      <c r="C64" s="141">
        <v>35043058783</v>
      </c>
      <c r="D64" s="141">
        <v>14536468559.649996</v>
      </c>
    </row>
    <row r="65" spans="2:4">
      <c r="B65" s="48" t="s">
        <v>124</v>
      </c>
      <c r="C65" s="141">
        <v>1250000000</v>
      </c>
      <c r="D65" s="141">
        <v>1769121146.0400004</v>
      </c>
    </row>
    <row r="66" spans="2:4">
      <c r="B66" s="48" t="s">
        <v>125</v>
      </c>
      <c r="C66" s="141">
        <v>4676416799</v>
      </c>
      <c r="D66" s="141">
        <v>1703714137.5900006</v>
      </c>
    </row>
    <row r="67" spans="2:4">
      <c r="B67" s="95" t="s">
        <v>126</v>
      </c>
      <c r="C67" s="140">
        <f>C68</f>
        <v>4386380395</v>
      </c>
      <c r="D67" s="140">
        <f>D68</f>
        <v>1475778988.4599998</v>
      </c>
    </row>
    <row r="68" spans="2:4">
      <c r="B68" s="48" t="s">
        <v>127</v>
      </c>
      <c r="C68" s="141">
        <v>4386380395</v>
      </c>
      <c r="D68" s="141">
        <v>1475778988.4599998</v>
      </c>
    </row>
    <row r="69" spans="2:4">
      <c r="B69" s="95" t="s">
        <v>128</v>
      </c>
      <c r="C69" s="140">
        <f>C70</f>
        <v>149703020</v>
      </c>
      <c r="D69" s="140">
        <f>D70</f>
        <v>0</v>
      </c>
    </row>
    <row r="70" spans="2:4">
      <c r="B70" s="48" t="s">
        <v>129</v>
      </c>
      <c r="C70" s="141">
        <v>149703020</v>
      </c>
      <c r="D70" s="141">
        <v>0</v>
      </c>
    </row>
    <row r="71" spans="2:4">
      <c r="B71" s="95" t="s">
        <v>130</v>
      </c>
      <c r="C71" s="140">
        <f>SUM(C72:C73)</f>
        <v>9174697902</v>
      </c>
      <c r="D71" s="140">
        <f>SUM(D72:D73)</f>
        <v>3101334403.2200017</v>
      </c>
    </row>
    <row r="72" spans="2:4">
      <c r="B72" s="48" t="s">
        <v>340</v>
      </c>
      <c r="C72" s="141">
        <v>28275430</v>
      </c>
      <c r="D72" s="141">
        <v>27275091.829999998</v>
      </c>
    </row>
    <row r="73" spans="2:4">
      <c r="B73" s="48" t="s">
        <v>131</v>
      </c>
      <c r="C73" s="141">
        <v>9146422472</v>
      </c>
      <c r="D73" s="141">
        <v>3074059311.3900018</v>
      </c>
    </row>
    <row r="74" spans="2:4">
      <c r="B74" s="94" t="s">
        <v>502</v>
      </c>
      <c r="C74" s="140">
        <f>C75+C80+C94</f>
        <v>15653220062</v>
      </c>
      <c r="D74" s="140">
        <f>D75+D80+D94</f>
        <v>5115498866.8500013</v>
      </c>
    </row>
    <row r="75" spans="2:4">
      <c r="B75" s="95" t="s">
        <v>132</v>
      </c>
      <c r="C75" s="140">
        <f>SUM(C76:C79)</f>
        <v>1159849100</v>
      </c>
      <c r="D75" s="140">
        <f>SUM(D76:D79)</f>
        <v>477821451.87</v>
      </c>
    </row>
    <row r="76" spans="2:4">
      <c r="B76" s="48" t="s">
        <v>133</v>
      </c>
      <c r="C76" s="141">
        <v>228885000</v>
      </c>
      <c r="D76" s="141">
        <v>122447033.95999999</v>
      </c>
    </row>
    <row r="77" spans="2:4">
      <c r="B77" s="48" t="s">
        <v>134</v>
      </c>
      <c r="C77" s="141">
        <v>583707266</v>
      </c>
      <c r="D77" s="141">
        <v>216179935.23000002</v>
      </c>
    </row>
    <row r="78" spans="2:4">
      <c r="B78" s="48" t="s">
        <v>432</v>
      </c>
      <c r="C78" s="141">
        <v>14083521</v>
      </c>
      <c r="D78" s="141">
        <v>6660764.1400000006</v>
      </c>
    </row>
    <row r="79" spans="2:4">
      <c r="B79" s="48" t="s">
        <v>135</v>
      </c>
      <c r="C79" s="141">
        <v>333173313</v>
      </c>
      <c r="D79" s="141">
        <v>132533718.53999999</v>
      </c>
    </row>
    <row r="80" spans="2:4">
      <c r="B80" s="95" t="s">
        <v>136</v>
      </c>
      <c r="C80" s="140">
        <f>SUM(C81:C93)</f>
        <v>8167588808</v>
      </c>
      <c r="D80" s="140">
        <f>SUM(D81:D93)</f>
        <v>3102332060.1800013</v>
      </c>
    </row>
    <row r="81" spans="2:4">
      <c r="B81" s="48" t="s">
        <v>137</v>
      </c>
      <c r="C81" s="141">
        <v>1430788520</v>
      </c>
      <c r="D81" s="141">
        <v>22371744.440000001</v>
      </c>
    </row>
    <row r="82" spans="2:4">
      <c r="B82" s="48" t="s">
        <v>138</v>
      </c>
      <c r="C82" s="141">
        <v>402894786</v>
      </c>
      <c r="D82" s="141">
        <v>177185415.61000001</v>
      </c>
    </row>
    <row r="83" spans="2:4">
      <c r="B83" s="48" t="s">
        <v>139</v>
      </c>
      <c r="C83" s="141">
        <v>10000000</v>
      </c>
      <c r="D83" s="141">
        <v>7172425.46</v>
      </c>
    </row>
    <row r="84" spans="2:4">
      <c r="B84" s="48" t="s">
        <v>140</v>
      </c>
      <c r="C84" s="141">
        <v>5800000</v>
      </c>
      <c r="D84" s="141">
        <v>3036347.26</v>
      </c>
    </row>
    <row r="85" spans="2:4">
      <c r="B85" s="48" t="s">
        <v>141</v>
      </c>
      <c r="C85" s="141">
        <v>166300000</v>
      </c>
      <c r="D85" s="141">
        <v>90550833.310000002</v>
      </c>
    </row>
    <row r="86" spans="2:4">
      <c r="B86" s="48" t="s">
        <v>463</v>
      </c>
      <c r="C86" s="141">
        <v>99295178</v>
      </c>
      <c r="D86" s="141">
        <v>49926294.489999995</v>
      </c>
    </row>
    <row r="87" spans="2:4">
      <c r="B87" s="48" t="s">
        <v>142</v>
      </c>
      <c r="C87" s="141">
        <v>1341832252</v>
      </c>
      <c r="D87" s="141">
        <v>616995174.06000018</v>
      </c>
    </row>
    <row r="88" spans="2:4">
      <c r="B88" s="48" t="s">
        <v>143</v>
      </c>
      <c r="C88" s="141">
        <v>1205895920</v>
      </c>
      <c r="D88" s="141">
        <v>423647030.27000046</v>
      </c>
    </row>
    <row r="89" spans="2:4">
      <c r="B89" s="48" t="s">
        <v>144</v>
      </c>
      <c r="C89" s="141">
        <v>96423204</v>
      </c>
      <c r="D89" s="141">
        <v>42937266.539999992</v>
      </c>
    </row>
    <row r="90" spans="2:4">
      <c r="B90" s="48" t="s">
        <v>145</v>
      </c>
      <c r="C90" s="141">
        <v>1300000</v>
      </c>
      <c r="D90" s="141">
        <v>341691.76</v>
      </c>
    </row>
    <row r="91" spans="2:4">
      <c r="B91" s="48" t="s">
        <v>464</v>
      </c>
      <c r="C91" s="141">
        <v>48847564</v>
      </c>
      <c r="D91" s="141">
        <v>14366585.01</v>
      </c>
    </row>
    <row r="92" spans="2:4">
      <c r="B92" s="48" t="s">
        <v>613</v>
      </c>
      <c r="C92" s="141">
        <v>21670500</v>
      </c>
      <c r="D92" s="141">
        <v>15227184.529999999</v>
      </c>
    </row>
    <row r="93" spans="2:4">
      <c r="B93" s="48" t="s">
        <v>146</v>
      </c>
      <c r="C93" s="141">
        <v>3336540884</v>
      </c>
      <c r="D93" s="141">
        <v>1638574067.4400008</v>
      </c>
    </row>
    <row r="94" spans="2:4">
      <c r="B94" s="95" t="s">
        <v>147</v>
      </c>
      <c r="C94" s="140">
        <f>SUM(C95:C102)</f>
        <v>6325782154</v>
      </c>
      <c r="D94" s="140">
        <f>SUM(D95:D102)</f>
        <v>1535345354.8</v>
      </c>
    </row>
    <row r="95" spans="2:4">
      <c r="B95" s="48" t="s">
        <v>148</v>
      </c>
      <c r="C95" s="141">
        <v>353570167</v>
      </c>
      <c r="D95" s="141">
        <v>192513439.76000002</v>
      </c>
    </row>
    <row r="96" spans="2:4">
      <c r="B96" s="48" t="s">
        <v>149</v>
      </c>
      <c r="C96" s="141">
        <v>5549769</v>
      </c>
      <c r="D96" s="141">
        <v>2561506.9499999997</v>
      </c>
    </row>
    <row r="97" spans="2:4">
      <c r="B97" s="48" t="s">
        <v>150</v>
      </c>
      <c r="C97" s="141">
        <v>147468421</v>
      </c>
      <c r="D97" s="141">
        <v>70713737.930000007</v>
      </c>
    </row>
    <row r="98" spans="2:4">
      <c r="B98" s="48" t="s">
        <v>151</v>
      </c>
      <c r="C98" s="141">
        <v>31680000</v>
      </c>
      <c r="D98" s="141">
        <v>10057417.229999999</v>
      </c>
    </row>
    <row r="99" spans="2:4">
      <c r="B99" s="48" t="s">
        <v>465</v>
      </c>
      <c r="C99" s="141">
        <v>5262147142</v>
      </c>
      <c r="D99" s="141">
        <v>1008399176.7400002</v>
      </c>
    </row>
    <row r="100" spans="2:4">
      <c r="B100" s="48" t="s">
        <v>466</v>
      </c>
      <c r="C100" s="141">
        <v>330078958</v>
      </c>
      <c r="D100" s="141">
        <v>157542299.03999999</v>
      </c>
    </row>
    <row r="101" spans="2:4">
      <c r="B101" s="48" t="s">
        <v>152</v>
      </c>
      <c r="C101" s="141">
        <v>4539681</v>
      </c>
      <c r="D101" s="141">
        <v>2480642.5499999998</v>
      </c>
    </row>
    <row r="102" spans="2:4">
      <c r="B102" s="48" t="s">
        <v>153</v>
      </c>
      <c r="C102" s="141">
        <v>190748016</v>
      </c>
      <c r="D102" s="141">
        <v>91077134.599999994</v>
      </c>
    </row>
    <row r="103" spans="2:4">
      <c r="B103" s="94" t="s">
        <v>496</v>
      </c>
      <c r="C103" s="140">
        <f>C104+C108+C115+C122+C134+C143</f>
        <v>738460649593</v>
      </c>
      <c r="D103" s="140">
        <f>D104+D108+D115+D122+D134+D143</f>
        <v>375467531691.63989</v>
      </c>
    </row>
    <row r="104" spans="2:4">
      <c r="B104" s="95" t="s">
        <v>154</v>
      </c>
      <c r="C104" s="140">
        <f>SUM(C105:C107)</f>
        <v>31370841423</v>
      </c>
      <c r="D104" s="140">
        <f>SUM(D105:D107)</f>
        <v>15690783218.779999</v>
      </c>
    </row>
    <row r="105" spans="2:4">
      <c r="B105" s="48" t="s">
        <v>155</v>
      </c>
      <c r="C105" s="141">
        <v>4317176505</v>
      </c>
      <c r="D105" s="141">
        <v>1931277334.7800002</v>
      </c>
    </row>
    <row r="106" spans="2:4">
      <c r="B106" s="48" t="s">
        <v>156</v>
      </c>
      <c r="C106" s="141">
        <v>817412450</v>
      </c>
      <c r="D106" s="141">
        <v>259318243.15000004</v>
      </c>
    </row>
    <row r="107" spans="2:4">
      <c r="B107" s="48" t="s">
        <v>157</v>
      </c>
      <c r="C107" s="141">
        <v>26236252468</v>
      </c>
      <c r="D107" s="141">
        <v>13500187640.849998</v>
      </c>
    </row>
    <row r="108" spans="2:4">
      <c r="B108" s="95" t="s">
        <v>158</v>
      </c>
      <c r="C108" s="140">
        <f>SUM(C109:C114)</f>
        <v>168782842806</v>
      </c>
      <c r="D108" s="140">
        <f>SUM(D109:D114)</f>
        <v>85859723662.529984</v>
      </c>
    </row>
    <row r="109" spans="2:4">
      <c r="B109" s="48" t="s">
        <v>467</v>
      </c>
      <c r="C109" s="141">
        <v>284169222</v>
      </c>
      <c r="D109" s="141">
        <v>154043456.41999999</v>
      </c>
    </row>
    <row r="110" spans="2:4">
      <c r="B110" s="48" t="s">
        <v>159</v>
      </c>
      <c r="C110" s="141">
        <v>18541245058</v>
      </c>
      <c r="D110" s="141">
        <v>8644515562.7000008</v>
      </c>
    </row>
    <row r="111" spans="2:4">
      <c r="B111" s="48" t="s">
        <v>160</v>
      </c>
      <c r="C111" s="141">
        <v>16622756919</v>
      </c>
      <c r="D111" s="141">
        <v>6692958029.7500019</v>
      </c>
    </row>
    <row r="112" spans="2:4">
      <c r="B112" s="48" t="s">
        <v>161</v>
      </c>
      <c r="C112" s="141">
        <v>26513048</v>
      </c>
      <c r="D112" s="141">
        <v>6004313.0699999994</v>
      </c>
    </row>
    <row r="113" spans="2:4">
      <c r="B113" s="48" t="s">
        <v>162</v>
      </c>
      <c r="C113" s="141">
        <v>104221716</v>
      </c>
      <c r="D113" s="141">
        <v>55796322.019999996</v>
      </c>
    </row>
    <row r="114" spans="2:4">
      <c r="B114" s="48" t="s">
        <v>163</v>
      </c>
      <c r="C114" s="141">
        <v>133203936843</v>
      </c>
      <c r="D114" s="141">
        <v>70306405978.569977</v>
      </c>
    </row>
    <row r="115" spans="2:4">
      <c r="B115" s="95" t="s">
        <v>164</v>
      </c>
      <c r="C115" s="140">
        <f>SUM(C116:C121)</f>
        <v>16923613014</v>
      </c>
      <c r="D115" s="140">
        <f>SUM(D116:D121)</f>
        <v>10774967165.979998</v>
      </c>
    </row>
    <row r="116" spans="2:4">
      <c r="B116" s="48" t="s">
        <v>165</v>
      </c>
      <c r="C116" s="141">
        <v>5590763341</v>
      </c>
      <c r="D116" s="141">
        <v>3408943381.27</v>
      </c>
    </row>
    <row r="117" spans="2:4">
      <c r="B117" s="48" t="s">
        <v>166</v>
      </c>
      <c r="C117" s="141">
        <v>3732043759</v>
      </c>
      <c r="D117" s="141">
        <v>3251486983.6099997</v>
      </c>
    </row>
    <row r="118" spans="2:4">
      <c r="B118" s="48" t="s">
        <v>167</v>
      </c>
      <c r="C118" s="141">
        <v>4583392499</v>
      </c>
      <c r="D118" s="141">
        <v>2427079679.7199993</v>
      </c>
    </row>
    <row r="119" spans="2:4">
      <c r="B119" s="48" t="s">
        <v>339</v>
      </c>
      <c r="C119" s="141">
        <v>2338581</v>
      </c>
      <c r="D119" s="141">
        <v>0</v>
      </c>
    </row>
    <row r="120" spans="2:4">
      <c r="B120" s="48" t="s">
        <v>168</v>
      </c>
      <c r="C120" s="141">
        <v>320504954</v>
      </c>
      <c r="D120" s="141">
        <v>619990287.23000026</v>
      </c>
    </row>
    <row r="121" spans="2:4">
      <c r="B121" s="48" t="s">
        <v>169</v>
      </c>
      <c r="C121" s="141">
        <v>2694569880</v>
      </c>
      <c r="D121" s="141">
        <v>1067466834.1499997</v>
      </c>
    </row>
    <row r="122" spans="2:4">
      <c r="B122" s="95" t="s">
        <v>568</v>
      </c>
      <c r="C122" s="140">
        <f>SUM(C123:C133)</f>
        <v>328145067506</v>
      </c>
      <c r="D122" s="140">
        <f>SUM(D123:D133)</f>
        <v>171946306879.88995</v>
      </c>
    </row>
    <row r="123" spans="2:4">
      <c r="B123" s="48" t="s">
        <v>170</v>
      </c>
      <c r="C123" s="141">
        <v>18249523531</v>
      </c>
      <c r="D123" s="141">
        <v>9558337143.3500175</v>
      </c>
    </row>
    <row r="124" spans="2:4">
      <c r="B124" s="48" t="s">
        <v>377</v>
      </c>
      <c r="C124" s="141">
        <v>114193390419</v>
      </c>
      <c r="D124" s="141">
        <v>68418692912.639915</v>
      </c>
    </row>
    <row r="125" spans="2:4">
      <c r="B125" s="48" t="s">
        <v>378</v>
      </c>
      <c r="C125" s="141">
        <v>32063116830</v>
      </c>
      <c r="D125" s="141">
        <v>18311658834.220001</v>
      </c>
    </row>
    <row r="126" spans="2:4">
      <c r="B126" s="48" t="s">
        <v>171</v>
      </c>
      <c r="C126" s="141">
        <v>28055242863</v>
      </c>
      <c r="D126" s="141">
        <v>13159339349.449999</v>
      </c>
    </row>
    <row r="127" spans="2:4">
      <c r="B127" s="48" t="s">
        <v>172</v>
      </c>
      <c r="C127" s="141">
        <v>3512042323</v>
      </c>
      <c r="D127" s="141">
        <v>2062314668.4400001</v>
      </c>
    </row>
    <row r="128" spans="2:4">
      <c r="B128" s="48" t="s">
        <v>173</v>
      </c>
      <c r="C128" s="141">
        <v>13019392840</v>
      </c>
      <c r="D128" s="141">
        <v>7969925178.3700027</v>
      </c>
    </row>
    <row r="129" spans="2:4">
      <c r="B129" s="48" t="s">
        <v>174</v>
      </c>
      <c r="C129" s="141">
        <v>1695003508</v>
      </c>
      <c r="D129" s="141">
        <v>802559582.7900002</v>
      </c>
    </row>
    <row r="130" spans="2:4">
      <c r="B130" s="48" t="s">
        <v>175</v>
      </c>
      <c r="C130" s="141">
        <v>646540838</v>
      </c>
      <c r="D130" s="141">
        <v>378971733.8300001</v>
      </c>
    </row>
    <row r="131" spans="2:4">
      <c r="B131" s="48" t="s">
        <v>176</v>
      </c>
      <c r="C131" s="141">
        <v>563130187</v>
      </c>
      <c r="D131" s="141">
        <v>208115399.16999999</v>
      </c>
    </row>
    <row r="132" spans="2:4">
      <c r="B132" s="48" t="s">
        <v>177</v>
      </c>
      <c r="C132" s="141">
        <v>1179299646</v>
      </c>
      <c r="D132" s="141">
        <v>751346732.66999948</v>
      </c>
    </row>
    <row r="133" spans="2:4">
      <c r="B133" s="48" t="s">
        <v>178</v>
      </c>
      <c r="C133" s="141">
        <v>114968384521</v>
      </c>
      <c r="D133" s="141">
        <v>50325045344.960037</v>
      </c>
    </row>
    <row r="134" spans="2:4">
      <c r="B134" s="95" t="s">
        <v>497</v>
      </c>
      <c r="C134" s="140">
        <f>SUM(C135:C142)</f>
        <v>191985997254</v>
      </c>
      <c r="D134" s="140">
        <f>SUM(D135:D142)</f>
        <v>90709474387.059952</v>
      </c>
    </row>
    <row r="135" spans="2:4">
      <c r="B135" s="48" t="s">
        <v>179</v>
      </c>
      <c r="C135" s="141">
        <v>103220714561</v>
      </c>
      <c r="D135" s="141">
        <v>51262803701.540001</v>
      </c>
    </row>
    <row r="136" spans="2:4">
      <c r="B136" s="48" t="s">
        <v>429</v>
      </c>
      <c r="C136" s="141">
        <v>6033490</v>
      </c>
      <c r="D136" s="141">
        <v>0</v>
      </c>
    </row>
    <row r="137" spans="2:4">
      <c r="B137" s="48" t="s">
        <v>180</v>
      </c>
      <c r="C137" s="141">
        <v>200000000</v>
      </c>
      <c r="D137" s="141">
        <v>0</v>
      </c>
    </row>
    <row r="138" spans="2:4">
      <c r="B138" s="48" t="s">
        <v>181</v>
      </c>
      <c r="C138" s="141">
        <v>8781348035</v>
      </c>
      <c r="D138" s="141">
        <v>1484914283.1199996</v>
      </c>
    </row>
    <row r="139" spans="2:4">
      <c r="B139" s="48" t="s">
        <v>182</v>
      </c>
      <c r="C139" s="141">
        <v>1576472756</v>
      </c>
      <c r="D139" s="141">
        <v>689893971.12999988</v>
      </c>
    </row>
    <row r="140" spans="2:4">
      <c r="B140" s="48" t="s">
        <v>183</v>
      </c>
      <c r="C140" s="141">
        <v>74140062258</v>
      </c>
      <c r="D140" s="141">
        <v>35602905263.749954</v>
      </c>
    </row>
    <row r="141" spans="2:4">
      <c r="B141" s="48" t="s">
        <v>468</v>
      </c>
      <c r="C141" s="141">
        <v>1600000</v>
      </c>
      <c r="D141" s="141">
        <v>0</v>
      </c>
    </row>
    <row r="142" spans="2:4">
      <c r="B142" s="48" t="s">
        <v>184</v>
      </c>
      <c r="C142" s="141">
        <v>4059766154</v>
      </c>
      <c r="D142" s="141">
        <v>1668957167.52</v>
      </c>
    </row>
    <row r="143" spans="2:4">
      <c r="B143" s="95" t="s">
        <v>185</v>
      </c>
      <c r="C143" s="140">
        <f>SUM(C144:C147)</f>
        <v>1252287590</v>
      </c>
      <c r="D143" s="140">
        <f>SUM(D144:D147)</f>
        <v>486276377.39999998</v>
      </c>
    </row>
    <row r="144" spans="2:4">
      <c r="B144" s="48" t="s">
        <v>186</v>
      </c>
      <c r="C144" s="141">
        <v>298552955</v>
      </c>
      <c r="D144" s="141">
        <v>112677601.67</v>
      </c>
    </row>
    <row r="145" spans="2:4">
      <c r="B145" s="48" t="s">
        <v>469</v>
      </c>
      <c r="C145" s="141">
        <v>112471764</v>
      </c>
      <c r="D145" s="141">
        <v>11694358.65</v>
      </c>
    </row>
    <row r="146" spans="2:4">
      <c r="B146" s="48" t="s">
        <v>187</v>
      </c>
      <c r="C146" s="141">
        <v>314754182</v>
      </c>
      <c r="D146" s="141">
        <v>68034877.020000011</v>
      </c>
    </row>
    <row r="147" spans="2:4">
      <c r="B147" s="48" t="s">
        <v>188</v>
      </c>
      <c r="C147" s="141">
        <v>526508689</v>
      </c>
      <c r="D147" s="141">
        <v>293869540.05999994</v>
      </c>
    </row>
    <row r="148" spans="2:4">
      <c r="B148" s="94" t="s">
        <v>569</v>
      </c>
      <c r="C148" s="140">
        <f>C149</f>
        <v>362550018434</v>
      </c>
      <c r="D148" s="140">
        <f>D149</f>
        <v>205925587122.49002</v>
      </c>
    </row>
    <row r="149" spans="2:4">
      <c r="B149" s="95" t="s">
        <v>570</v>
      </c>
      <c r="C149" s="140">
        <f>C150</f>
        <v>362550018434</v>
      </c>
      <c r="D149" s="140">
        <f>D150</f>
        <v>205925587122.49002</v>
      </c>
    </row>
    <row r="150" spans="2:4">
      <c r="B150" s="48" t="s">
        <v>571</v>
      </c>
      <c r="C150" s="141">
        <v>362550018434</v>
      </c>
      <c r="D150" s="141">
        <v>205925587122.49002</v>
      </c>
    </row>
    <row r="151" spans="2:4">
      <c r="B151" s="50" t="s">
        <v>338</v>
      </c>
      <c r="C151" s="139">
        <f t="shared" ref="C151:D153" si="0">C152</f>
        <v>121192561989</v>
      </c>
      <c r="D151" s="139">
        <f t="shared" si="0"/>
        <v>62303772789.550003</v>
      </c>
    </row>
    <row r="152" spans="2:4">
      <c r="B152" s="94" t="s">
        <v>572</v>
      </c>
      <c r="C152" s="140">
        <f t="shared" si="0"/>
        <v>121192561989</v>
      </c>
      <c r="D152" s="140">
        <f t="shared" si="0"/>
        <v>62303772789.550003</v>
      </c>
    </row>
    <row r="153" spans="2:4">
      <c r="B153" s="95" t="s">
        <v>573</v>
      </c>
      <c r="C153" s="140">
        <f t="shared" si="0"/>
        <v>121192561989</v>
      </c>
      <c r="D153" s="140">
        <f t="shared" si="0"/>
        <v>62303772789.550003</v>
      </c>
    </row>
    <row r="154" spans="2:4">
      <c r="B154" s="48" t="s">
        <v>574</v>
      </c>
      <c r="C154" s="141">
        <v>121192561989</v>
      </c>
      <c r="D154" s="141">
        <v>62303772789.550003</v>
      </c>
    </row>
    <row r="155" spans="2:4">
      <c r="B155" s="44" t="s">
        <v>337</v>
      </c>
      <c r="C155" s="51">
        <f>C151+C15</f>
        <v>1744025968276</v>
      </c>
      <c r="D155" s="51">
        <f>D151+D15</f>
        <v>950175061543.39001</v>
      </c>
    </row>
    <row r="156" spans="2:4">
      <c r="B156" s="130" t="s">
        <v>720</v>
      </c>
      <c r="C156" s="49"/>
    </row>
    <row r="157" spans="2:4">
      <c r="B157" s="116" t="s">
        <v>696</v>
      </c>
      <c r="C157" s="116"/>
      <c r="D157" s="116"/>
    </row>
    <row r="158" spans="2:4" ht="25.9" customHeight="1">
      <c r="B158" s="195" t="s">
        <v>2298</v>
      </c>
      <c r="C158" s="195"/>
      <c r="D158" s="195"/>
    </row>
    <row r="159" spans="2:4">
      <c r="B159" s="52" t="s">
        <v>722</v>
      </c>
    </row>
  </sheetData>
  <mergeCells count="11">
    <mergeCell ref="A9:E9"/>
    <mergeCell ref="B158:D158"/>
    <mergeCell ref="D13:D14"/>
    <mergeCell ref="B13:B14"/>
    <mergeCell ref="A1:E1"/>
    <mergeCell ref="A2:E2"/>
    <mergeCell ref="A3:E3"/>
    <mergeCell ref="A5:E5"/>
    <mergeCell ref="A6:E6"/>
    <mergeCell ref="A7:E7"/>
    <mergeCell ref="A8:E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1C45B-447C-4409-AFAD-70F62D9A71F9}">
  <dimension ref="A1:F85"/>
  <sheetViews>
    <sheetView showGridLines="0" zoomScaleNormal="100" workbookViewId="0">
      <selection activeCell="C38" sqref="C38"/>
    </sheetView>
  </sheetViews>
  <sheetFormatPr baseColWidth="10" defaultColWidth="11.5703125" defaultRowHeight="15"/>
  <cols>
    <col min="1" max="2" width="11.5703125" style="11"/>
    <col min="3" max="3" width="88.85546875" style="11" bestFit="1" customWidth="1"/>
    <col min="4" max="4" width="21.42578125" style="11" customWidth="1"/>
    <col min="5" max="5" width="15.5703125" style="11" customWidth="1"/>
    <col min="6" max="16384" width="11.5703125" style="11"/>
  </cols>
  <sheetData>
    <row r="1" spans="1:6" ht="28.15" customHeight="1">
      <c r="A1" s="178" t="s">
        <v>609</v>
      </c>
      <c r="B1" s="178"/>
      <c r="C1" s="178"/>
      <c r="D1" s="178"/>
      <c r="E1" s="178"/>
      <c r="F1" s="178"/>
    </row>
    <row r="2" spans="1:6" ht="21" customHeight="1">
      <c r="A2" s="179" t="s">
        <v>0</v>
      </c>
      <c r="B2" s="179"/>
      <c r="C2" s="179"/>
      <c r="D2" s="179"/>
      <c r="E2" s="179"/>
      <c r="F2" s="179"/>
    </row>
    <row r="3" spans="1:6" ht="14.45" customHeight="1">
      <c r="A3" s="180" t="s">
        <v>1</v>
      </c>
      <c r="B3" s="180"/>
      <c r="C3" s="180"/>
      <c r="D3" s="180"/>
      <c r="E3" s="180"/>
      <c r="F3" s="180"/>
    </row>
    <row r="5" spans="1:6" ht="18" customHeight="1">
      <c r="A5" s="181" t="s">
        <v>22</v>
      </c>
      <c r="B5" s="181"/>
      <c r="C5" s="181"/>
      <c r="D5" s="181"/>
      <c r="E5" s="181"/>
      <c r="F5" s="181"/>
    </row>
    <row r="6" spans="1:6" ht="18.75">
      <c r="A6" s="196" t="s">
        <v>189</v>
      </c>
      <c r="B6" s="196"/>
      <c r="C6" s="196"/>
      <c r="D6" s="196"/>
      <c r="E6" s="196"/>
      <c r="F6" s="196"/>
    </row>
    <row r="7" spans="1:6" ht="18.75">
      <c r="A7" s="186" t="s">
        <v>2297</v>
      </c>
      <c r="B7" s="186"/>
      <c r="C7" s="186"/>
      <c r="D7" s="186"/>
      <c r="E7" s="186"/>
      <c r="F7" s="186"/>
    </row>
    <row r="8" spans="1:6" ht="18.75">
      <c r="A8" s="183" t="s">
        <v>608</v>
      </c>
      <c r="B8" s="183"/>
      <c r="C8" s="183"/>
      <c r="D8" s="183"/>
      <c r="E8" s="183"/>
      <c r="F8" s="183"/>
    </row>
    <row r="9" spans="1:6" ht="15.75">
      <c r="A9" s="177" t="s">
        <v>4</v>
      </c>
      <c r="B9" s="177"/>
      <c r="C9" s="177"/>
      <c r="D9" s="177"/>
      <c r="E9" s="177"/>
      <c r="F9" s="177"/>
    </row>
    <row r="11" spans="1:6">
      <c r="C11" s="199" t="s">
        <v>5</v>
      </c>
      <c r="D11" s="53" t="s">
        <v>781</v>
      </c>
      <c r="E11" s="199" t="s">
        <v>698</v>
      </c>
    </row>
    <row r="12" spans="1:6">
      <c r="C12" s="199"/>
      <c r="D12" s="54" t="s">
        <v>608</v>
      </c>
      <c r="E12" s="199"/>
    </row>
    <row r="13" spans="1:6">
      <c r="C13" s="96" t="s">
        <v>238</v>
      </c>
      <c r="D13" s="97">
        <f>SUM(D14,D20,D30,D40,D49,D56,D66,D71)</f>
        <v>1622833406287</v>
      </c>
      <c r="E13" s="97">
        <f>SUM(E14,E20,E30,E40,E49,E56,E66,E71)</f>
        <v>887871288753.84009</v>
      </c>
    </row>
    <row r="14" spans="1:6">
      <c r="C14" s="98" t="s">
        <v>575</v>
      </c>
      <c r="D14" s="99">
        <f>SUM(D15:D19)</f>
        <v>377772703498</v>
      </c>
      <c r="E14" s="99">
        <f>SUM(E15:E19)</f>
        <v>202223278883.86981</v>
      </c>
    </row>
    <row r="15" spans="1:6">
      <c r="C15" s="100" t="s">
        <v>190</v>
      </c>
      <c r="D15" s="101">
        <v>309943604911</v>
      </c>
      <c r="E15" s="101">
        <v>165249039115.94983</v>
      </c>
    </row>
    <row r="16" spans="1:6">
      <c r="C16" s="100" t="s">
        <v>191</v>
      </c>
      <c r="D16" s="101">
        <v>26271320885</v>
      </c>
      <c r="E16" s="101">
        <v>12688488943.690001</v>
      </c>
    </row>
    <row r="17" spans="3:5">
      <c r="C17" s="100" t="s">
        <v>192</v>
      </c>
      <c r="D17" s="101">
        <v>668027539</v>
      </c>
      <c r="E17" s="101">
        <v>378107476.94999987</v>
      </c>
    </row>
    <row r="18" spans="3:5">
      <c r="C18" s="100" t="s">
        <v>486</v>
      </c>
      <c r="D18" s="101">
        <v>2706133367</v>
      </c>
      <c r="E18" s="101">
        <v>1022459571.24</v>
      </c>
    </row>
    <row r="19" spans="3:5">
      <c r="C19" s="100" t="s">
        <v>193</v>
      </c>
      <c r="D19" s="101">
        <v>38183616796</v>
      </c>
      <c r="E19" s="101">
        <v>22885183776.039982</v>
      </c>
    </row>
    <row r="20" spans="3:5">
      <c r="C20" s="98" t="s">
        <v>576</v>
      </c>
      <c r="D20" s="99">
        <f>SUM(D21:D29)</f>
        <v>110169756792</v>
      </c>
      <c r="E20" s="99">
        <f>SUM(E21:E29)</f>
        <v>55842811093.720016</v>
      </c>
    </row>
    <row r="21" spans="3:5">
      <c r="C21" s="100" t="s">
        <v>194</v>
      </c>
      <c r="D21" s="101">
        <v>11443137328</v>
      </c>
      <c r="E21" s="101">
        <v>7766604757.6100006</v>
      </c>
    </row>
    <row r="22" spans="3:5">
      <c r="C22" s="100" t="s">
        <v>195</v>
      </c>
      <c r="D22" s="101">
        <v>11025261284</v>
      </c>
      <c r="E22" s="101">
        <v>4443157181.6899986</v>
      </c>
    </row>
    <row r="23" spans="3:5">
      <c r="C23" s="100" t="s">
        <v>196</v>
      </c>
      <c r="D23" s="101">
        <v>5430213176</v>
      </c>
      <c r="E23" s="101">
        <v>2322697892.3600025</v>
      </c>
    </row>
    <row r="24" spans="3:5">
      <c r="C24" s="100" t="s">
        <v>197</v>
      </c>
      <c r="D24" s="101">
        <v>3335613293</v>
      </c>
      <c r="E24" s="101">
        <v>1236538414.3999999</v>
      </c>
    </row>
    <row r="25" spans="3:5">
      <c r="C25" s="100" t="s">
        <v>198</v>
      </c>
      <c r="D25" s="101">
        <v>10669404203</v>
      </c>
      <c r="E25" s="101">
        <v>6611004662.9699965</v>
      </c>
    </row>
    <row r="26" spans="3:5">
      <c r="C26" s="100" t="s">
        <v>199</v>
      </c>
      <c r="D26" s="101">
        <v>9660946458</v>
      </c>
      <c r="E26" s="101">
        <v>5662708551.6700001</v>
      </c>
    </row>
    <row r="27" spans="3:5">
      <c r="C27" s="100" t="s">
        <v>200</v>
      </c>
      <c r="D27" s="101">
        <v>6526168737</v>
      </c>
      <c r="E27" s="101">
        <v>2510660388.7600012</v>
      </c>
    </row>
    <row r="28" spans="3:5">
      <c r="C28" s="100" t="s">
        <v>201</v>
      </c>
      <c r="D28" s="101">
        <v>22811971167</v>
      </c>
      <c r="E28" s="101">
        <v>6585903873.7100019</v>
      </c>
    </row>
    <row r="29" spans="3:5">
      <c r="C29" s="100" t="s">
        <v>202</v>
      </c>
      <c r="D29" s="101">
        <v>29267041146</v>
      </c>
      <c r="E29" s="101">
        <v>18703535370.550014</v>
      </c>
    </row>
    <row r="30" spans="3:5">
      <c r="C30" s="98" t="s">
        <v>577</v>
      </c>
      <c r="D30" s="99">
        <f>SUM(D31:D39)</f>
        <v>65411381413</v>
      </c>
      <c r="E30" s="99">
        <f>SUM(E31:E39)</f>
        <v>22720343219.139992</v>
      </c>
    </row>
    <row r="31" spans="3:5">
      <c r="C31" s="100" t="s">
        <v>203</v>
      </c>
      <c r="D31" s="101">
        <v>11702447899</v>
      </c>
      <c r="E31" s="101">
        <v>3549078520.21</v>
      </c>
    </row>
    <row r="32" spans="3:5">
      <c r="C32" s="100" t="s">
        <v>204</v>
      </c>
      <c r="D32" s="101">
        <v>5611935809</v>
      </c>
      <c r="E32" s="101">
        <v>2637748977.7800007</v>
      </c>
    </row>
    <row r="33" spans="3:5">
      <c r="C33" s="100" t="s">
        <v>205</v>
      </c>
      <c r="D33" s="101">
        <v>4059350557</v>
      </c>
      <c r="E33" s="101">
        <v>1097482440.6100004</v>
      </c>
    </row>
    <row r="34" spans="3:5">
      <c r="C34" s="100" t="s">
        <v>206</v>
      </c>
      <c r="D34" s="101">
        <v>15158879690</v>
      </c>
      <c r="E34" s="101">
        <v>5002787552.8000002</v>
      </c>
    </row>
    <row r="35" spans="3:5">
      <c r="C35" s="100" t="s">
        <v>207</v>
      </c>
      <c r="D35" s="101">
        <v>591440202</v>
      </c>
      <c r="E35" s="101">
        <v>164321803.56</v>
      </c>
    </row>
    <row r="36" spans="3:5">
      <c r="C36" s="100" t="s">
        <v>208</v>
      </c>
      <c r="D36" s="101">
        <v>3092772923</v>
      </c>
      <c r="E36" s="101">
        <v>1842268669.7299995</v>
      </c>
    </row>
    <row r="37" spans="3:5">
      <c r="C37" s="100" t="s">
        <v>209</v>
      </c>
      <c r="D37" s="101">
        <v>10275200554</v>
      </c>
      <c r="E37" s="101">
        <v>4091123116.669992</v>
      </c>
    </row>
    <row r="38" spans="3:5">
      <c r="C38" s="100" t="s">
        <v>210</v>
      </c>
      <c r="D38" s="101">
        <v>3801497018</v>
      </c>
      <c r="E38" s="101">
        <v>0</v>
      </c>
    </row>
    <row r="39" spans="3:5">
      <c r="C39" s="100" t="s">
        <v>211</v>
      </c>
      <c r="D39" s="101">
        <v>11117856761</v>
      </c>
      <c r="E39" s="101">
        <v>4335532137.7799969</v>
      </c>
    </row>
    <row r="40" spans="3:5">
      <c r="C40" s="98" t="s">
        <v>578</v>
      </c>
      <c r="D40" s="99">
        <f>SUM(D41:D48)</f>
        <v>540356079892</v>
      </c>
      <c r="E40" s="99">
        <f>SUM(E41:E48)</f>
        <v>337167570959.99005</v>
      </c>
    </row>
    <row r="41" spans="3:5">
      <c r="C41" s="100" t="s">
        <v>212</v>
      </c>
      <c r="D41" s="101">
        <v>167780996005</v>
      </c>
      <c r="E41" s="101">
        <v>87072286642.779999</v>
      </c>
    </row>
    <row r="42" spans="3:5">
      <c r="C42" s="100" t="s">
        <v>614</v>
      </c>
      <c r="D42" s="101">
        <v>181942892117</v>
      </c>
      <c r="E42" s="101">
        <v>102372151289.44997</v>
      </c>
    </row>
    <row r="43" spans="3:5">
      <c r="C43" s="100" t="s">
        <v>213</v>
      </c>
      <c r="D43" s="101">
        <v>19945483206</v>
      </c>
      <c r="E43" s="101">
        <v>11680373684.959995</v>
      </c>
    </row>
    <row r="44" spans="3:5">
      <c r="C44" s="100" t="s">
        <v>214</v>
      </c>
      <c r="D44" s="101">
        <v>101150073871</v>
      </c>
      <c r="E44" s="101">
        <v>78487012537.430008</v>
      </c>
    </row>
    <row r="45" spans="3:5">
      <c r="C45" s="100" t="s">
        <v>215</v>
      </c>
      <c r="D45" s="101">
        <v>39130651083</v>
      </c>
      <c r="E45" s="101">
        <v>25944389730.07</v>
      </c>
    </row>
    <row r="46" spans="3:5">
      <c r="C46" s="100" t="s">
        <v>216</v>
      </c>
      <c r="D46" s="101">
        <v>13786016885</v>
      </c>
      <c r="E46" s="101">
        <v>23430675070.639999</v>
      </c>
    </row>
    <row r="47" spans="3:5">
      <c r="C47" s="100" t="s">
        <v>217</v>
      </c>
      <c r="D47" s="101">
        <v>955120864</v>
      </c>
      <c r="E47" s="101">
        <v>408672486.58999991</v>
      </c>
    </row>
    <row r="48" spans="3:5">
      <c r="C48" s="100" t="s">
        <v>218</v>
      </c>
      <c r="D48" s="101">
        <v>15664845861</v>
      </c>
      <c r="E48" s="101">
        <v>7772009518.0700006</v>
      </c>
    </row>
    <row r="49" spans="3:5">
      <c r="C49" s="98" t="s">
        <v>579</v>
      </c>
      <c r="D49" s="99">
        <f>SUM(D50:D55)</f>
        <v>72988962348</v>
      </c>
      <c r="E49" s="99">
        <f>SUM(E50:E55)</f>
        <v>31593498941.669998</v>
      </c>
    </row>
    <row r="50" spans="3:5">
      <c r="C50" s="100" t="s">
        <v>219</v>
      </c>
      <c r="D50" s="101">
        <v>174800000</v>
      </c>
      <c r="E50" s="101">
        <v>1125966126.26</v>
      </c>
    </row>
    <row r="51" spans="3:5">
      <c r="C51" s="100" t="s">
        <v>783</v>
      </c>
      <c r="D51" s="101">
        <v>9545030188</v>
      </c>
      <c r="E51" s="101">
        <v>4335534533.9300003</v>
      </c>
    </row>
    <row r="52" spans="3:5">
      <c r="C52" s="100" t="s">
        <v>220</v>
      </c>
      <c r="D52" s="101">
        <v>8923828232</v>
      </c>
      <c r="E52" s="101">
        <v>6361819418.9999981</v>
      </c>
    </row>
    <row r="53" spans="3:5">
      <c r="C53" s="100" t="s">
        <v>784</v>
      </c>
      <c r="D53" s="101">
        <v>49901315868</v>
      </c>
      <c r="E53" s="101">
        <v>19229793179.990002</v>
      </c>
    </row>
    <row r="54" spans="3:5">
      <c r="C54" s="100" t="s">
        <v>221</v>
      </c>
      <c r="D54" s="101">
        <v>4443988060</v>
      </c>
      <c r="E54" s="101">
        <v>539416547.81999993</v>
      </c>
    </row>
    <row r="55" spans="3:5">
      <c r="C55" s="156" t="s">
        <v>2087</v>
      </c>
      <c r="D55" s="101">
        <v>0</v>
      </c>
      <c r="E55" s="101">
        <v>969134.67</v>
      </c>
    </row>
    <row r="56" spans="3:5">
      <c r="C56" s="98" t="s">
        <v>580</v>
      </c>
      <c r="D56" s="99">
        <f>SUM(D57:D65)</f>
        <v>33654087324</v>
      </c>
      <c r="E56" s="99">
        <f>SUM(E57:E65)</f>
        <v>14062114585.649998</v>
      </c>
    </row>
    <row r="57" spans="3:5">
      <c r="C57" s="100" t="s">
        <v>222</v>
      </c>
      <c r="D57" s="101">
        <v>6643236801</v>
      </c>
      <c r="E57" s="101">
        <v>3928147966.6899977</v>
      </c>
    </row>
    <row r="58" spans="3:5">
      <c r="C58" s="100" t="s">
        <v>223</v>
      </c>
      <c r="D58" s="101">
        <v>1353386376</v>
      </c>
      <c r="E58" s="101">
        <v>844319345.22999966</v>
      </c>
    </row>
    <row r="59" spans="3:5">
      <c r="C59" s="100" t="s">
        <v>224</v>
      </c>
      <c r="D59" s="101">
        <v>3447411652</v>
      </c>
      <c r="E59" s="101">
        <v>272995383.60999995</v>
      </c>
    </row>
    <row r="60" spans="3:5">
      <c r="C60" s="100" t="s">
        <v>225</v>
      </c>
      <c r="D60" s="101">
        <v>3370833704</v>
      </c>
      <c r="E60" s="101">
        <v>2921380142.5999999</v>
      </c>
    </row>
    <row r="61" spans="3:5">
      <c r="C61" s="100" t="s">
        <v>226</v>
      </c>
      <c r="D61" s="101">
        <v>11238571175</v>
      </c>
      <c r="E61" s="101">
        <v>1181277089.7600002</v>
      </c>
    </row>
    <row r="62" spans="3:5">
      <c r="C62" s="100" t="s">
        <v>227</v>
      </c>
      <c r="D62" s="101">
        <v>2479828116</v>
      </c>
      <c r="E62" s="101">
        <v>1292523170.0899999</v>
      </c>
    </row>
    <row r="63" spans="3:5">
      <c r="C63" s="100" t="s">
        <v>228</v>
      </c>
      <c r="D63" s="101">
        <v>696384278</v>
      </c>
      <c r="E63" s="101">
        <v>155783820.81999996</v>
      </c>
    </row>
    <row r="64" spans="3:5">
      <c r="C64" s="100" t="s">
        <v>229</v>
      </c>
      <c r="D64" s="101">
        <v>1450384039</v>
      </c>
      <c r="E64" s="101">
        <v>137778312.05000001</v>
      </c>
    </row>
    <row r="65" spans="3:5">
      <c r="C65" s="100" t="s">
        <v>230</v>
      </c>
      <c r="D65" s="101">
        <v>2974051183</v>
      </c>
      <c r="E65" s="101">
        <v>3327909354.8000011</v>
      </c>
    </row>
    <row r="66" spans="3:5">
      <c r="C66" s="98" t="s">
        <v>581</v>
      </c>
      <c r="D66" s="99">
        <f>SUM(D67:D70)</f>
        <v>98223319456</v>
      </c>
      <c r="E66" s="99">
        <f>SUM(E67:E70)</f>
        <v>43935603731.609985</v>
      </c>
    </row>
    <row r="67" spans="3:5">
      <c r="C67" s="100" t="s">
        <v>231</v>
      </c>
      <c r="D67" s="101">
        <v>40520299875</v>
      </c>
      <c r="E67" s="101">
        <v>15193591530.149992</v>
      </c>
    </row>
    <row r="68" spans="3:5">
      <c r="C68" s="100" t="s">
        <v>232</v>
      </c>
      <c r="D68" s="101">
        <v>55104645921</v>
      </c>
      <c r="E68" s="101">
        <v>28742012201.459995</v>
      </c>
    </row>
    <row r="69" spans="3:5">
      <c r="C69" s="100" t="s">
        <v>618</v>
      </c>
      <c r="D69" s="101">
        <v>152089385</v>
      </c>
      <c r="E69" s="101">
        <v>0</v>
      </c>
    </row>
    <row r="70" spans="3:5">
      <c r="C70" s="100" t="s">
        <v>233</v>
      </c>
      <c r="D70" s="101">
        <v>2446284275</v>
      </c>
      <c r="E70" s="101">
        <v>0</v>
      </c>
    </row>
    <row r="71" spans="3:5">
      <c r="C71" s="98" t="s">
        <v>582</v>
      </c>
      <c r="D71" s="99">
        <f>SUM(D72:D75)</f>
        <v>324257115564</v>
      </c>
      <c r="E71" s="99">
        <f>SUM(E72:E75)</f>
        <v>180326067338.19003</v>
      </c>
    </row>
    <row r="72" spans="3:5">
      <c r="C72" s="100" t="s">
        <v>234</v>
      </c>
      <c r="D72" s="101">
        <v>115480602004</v>
      </c>
      <c r="E72" s="101">
        <v>66887499112.949997</v>
      </c>
    </row>
    <row r="73" spans="3:5">
      <c r="C73" s="100" t="s">
        <v>235</v>
      </c>
      <c r="D73" s="101">
        <v>207303121140</v>
      </c>
      <c r="E73" s="101">
        <v>112425865547</v>
      </c>
    </row>
    <row r="74" spans="3:5">
      <c r="C74" s="100" t="s">
        <v>236</v>
      </c>
      <c r="D74" s="101">
        <v>1473392420</v>
      </c>
      <c r="E74" s="101">
        <v>1012222462.54</v>
      </c>
    </row>
    <row r="75" spans="3:5">
      <c r="C75" s="100" t="s">
        <v>723</v>
      </c>
      <c r="D75" s="101">
        <v>0</v>
      </c>
      <c r="E75" s="101">
        <v>480215.7</v>
      </c>
    </row>
    <row r="76" spans="3:5">
      <c r="C76" s="96" t="s">
        <v>338</v>
      </c>
      <c r="D76" s="102">
        <f>D77+D79</f>
        <v>121192561989</v>
      </c>
      <c r="E76" s="102">
        <f>E77+E79</f>
        <v>62303772789.549995</v>
      </c>
    </row>
    <row r="77" spans="3:5">
      <c r="C77" s="98" t="s">
        <v>583</v>
      </c>
      <c r="D77" s="99">
        <f>D78</f>
        <v>5117721882</v>
      </c>
      <c r="E77" s="99">
        <f>E78</f>
        <v>372310342.19999999</v>
      </c>
    </row>
    <row r="78" spans="3:5">
      <c r="C78" s="100" t="s">
        <v>584</v>
      </c>
      <c r="D78" s="101">
        <v>5117721882</v>
      </c>
      <c r="E78" s="101">
        <v>372310342.19999999</v>
      </c>
    </row>
    <row r="79" spans="3:5">
      <c r="C79" s="98" t="s">
        <v>585</v>
      </c>
      <c r="D79" s="99">
        <f>D80</f>
        <v>116074840107</v>
      </c>
      <c r="E79" s="99">
        <f>E80</f>
        <v>61931462447.349998</v>
      </c>
    </row>
    <row r="80" spans="3:5">
      <c r="C80" s="100" t="s">
        <v>586</v>
      </c>
      <c r="D80" s="101">
        <v>116074840107</v>
      </c>
      <c r="E80" s="101">
        <v>61931462447.349998</v>
      </c>
    </row>
    <row r="81" spans="3:6">
      <c r="C81" s="61" t="s">
        <v>337</v>
      </c>
      <c r="D81" s="103">
        <f>D76+D13</f>
        <v>1744025968276</v>
      </c>
      <c r="E81" s="103">
        <f>E76+E13</f>
        <v>950175061543.39014</v>
      </c>
    </row>
    <row r="82" spans="3:6">
      <c r="C82" s="129" t="s">
        <v>720</v>
      </c>
      <c r="D82" s="62"/>
      <c r="E82" s="63"/>
      <c r="F82" s="62"/>
    </row>
    <row r="83" spans="3:6">
      <c r="C83" s="116" t="s">
        <v>696</v>
      </c>
      <c r="D83" s="116"/>
      <c r="E83" s="116"/>
    </row>
    <row r="84" spans="3:6" ht="26.45" customHeight="1">
      <c r="C84" s="195" t="s">
        <v>2298</v>
      </c>
      <c r="D84" s="195"/>
      <c r="E84" s="195"/>
    </row>
    <row r="85" spans="3:6">
      <c r="C85" s="52" t="s">
        <v>721</v>
      </c>
    </row>
  </sheetData>
  <mergeCells count="11">
    <mergeCell ref="C84:E84"/>
    <mergeCell ref="A1:F1"/>
    <mergeCell ref="A2:F2"/>
    <mergeCell ref="A3:F3"/>
    <mergeCell ref="A5:F5"/>
    <mergeCell ref="A6:F6"/>
    <mergeCell ref="A7:F7"/>
    <mergeCell ref="A8:F8"/>
    <mergeCell ref="A9:F9"/>
    <mergeCell ref="E11:E12"/>
    <mergeCell ref="C11:C12"/>
  </mergeCells>
  <phoneticPr fontId="4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C955-3E7F-4815-A3CE-F10F1554FE53}">
  <dimension ref="A1:E2111"/>
  <sheetViews>
    <sheetView showGridLines="0" zoomScale="90" zoomScaleNormal="90" workbookViewId="0">
      <selection activeCell="C38" sqref="C38"/>
    </sheetView>
  </sheetViews>
  <sheetFormatPr baseColWidth="10" defaultColWidth="11.5703125" defaultRowHeight="15"/>
  <cols>
    <col min="1" max="2" width="11.5703125" style="11"/>
    <col min="3" max="3" width="135.85546875" style="11" customWidth="1"/>
    <col min="4" max="4" width="16.7109375" style="11" customWidth="1"/>
    <col min="5" max="5" width="16.140625" style="11" customWidth="1"/>
    <col min="6" max="7" width="11.5703125" style="11"/>
    <col min="8" max="9" width="14.7109375" style="11" bestFit="1" customWidth="1"/>
    <col min="10" max="16384" width="11.5703125" style="11"/>
  </cols>
  <sheetData>
    <row r="1" spans="1:5" ht="27.75">
      <c r="A1" s="203" t="s">
        <v>609</v>
      </c>
      <c r="B1" s="203"/>
      <c r="C1" s="203"/>
      <c r="D1" s="203"/>
      <c r="E1" s="203"/>
    </row>
    <row r="2" spans="1:5" ht="20.25">
      <c r="A2" s="204" t="s">
        <v>0</v>
      </c>
      <c r="B2" s="204"/>
      <c r="C2" s="204"/>
      <c r="D2" s="204"/>
      <c r="E2" s="204"/>
    </row>
    <row r="3" spans="1:5">
      <c r="A3" s="205" t="s">
        <v>1</v>
      </c>
      <c r="B3" s="205"/>
      <c r="C3" s="205"/>
      <c r="D3" s="205"/>
      <c r="E3" s="205"/>
    </row>
    <row r="4" spans="1:5">
      <c r="A4" s="64"/>
      <c r="B4" s="64"/>
      <c r="C4" s="64"/>
      <c r="D4" s="64"/>
      <c r="E4" s="64"/>
    </row>
    <row r="5" spans="1:5" ht="18.75">
      <c r="A5" s="206" t="s">
        <v>22</v>
      </c>
      <c r="B5" s="206"/>
      <c r="C5" s="206"/>
      <c r="D5" s="206"/>
      <c r="E5" s="206"/>
    </row>
    <row r="6" spans="1:5" ht="18.75">
      <c r="A6" s="207" t="s">
        <v>237</v>
      </c>
      <c r="B6" s="207"/>
      <c r="C6" s="207"/>
      <c r="D6" s="207"/>
      <c r="E6" s="207"/>
    </row>
    <row r="7" spans="1:5" ht="18.75">
      <c r="A7" s="209" t="s">
        <v>2297</v>
      </c>
      <c r="B7" s="209"/>
      <c r="C7" s="209"/>
      <c r="D7" s="209"/>
      <c r="E7" s="209"/>
    </row>
    <row r="8" spans="1:5" ht="18.75">
      <c r="A8" s="183" t="s">
        <v>608</v>
      </c>
      <c r="B8" s="183"/>
      <c r="C8" s="183"/>
      <c r="D8" s="183"/>
      <c r="E8" s="183"/>
    </row>
    <row r="9" spans="1:5" ht="15.75">
      <c r="A9" s="208" t="s">
        <v>4</v>
      </c>
      <c r="B9" s="208"/>
      <c r="C9" s="208"/>
      <c r="D9" s="208"/>
      <c r="E9" s="208"/>
    </row>
    <row r="10" spans="1:5">
      <c r="A10" s="64"/>
      <c r="B10" s="64"/>
      <c r="C10" s="64"/>
      <c r="D10" s="64"/>
      <c r="E10" s="64"/>
    </row>
    <row r="13" spans="1:5">
      <c r="C13" s="200" t="s">
        <v>5</v>
      </c>
      <c r="D13" s="65" t="s">
        <v>781</v>
      </c>
      <c r="E13" s="201" t="s">
        <v>698</v>
      </c>
    </row>
    <row r="14" spans="1:5">
      <c r="C14" s="200"/>
      <c r="D14" s="120" t="s">
        <v>608</v>
      </c>
      <c r="E14" s="201"/>
    </row>
    <row r="15" spans="1:5">
      <c r="C15" s="171" t="s">
        <v>238</v>
      </c>
      <c r="D15" s="172">
        <v>96543478243</v>
      </c>
      <c r="E15" s="172">
        <v>46802094152.279984</v>
      </c>
    </row>
    <row r="16" spans="1:5">
      <c r="C16" s="157" t="s">
        <v>239</v>
      </c>
      <c r="D16" s="158">
        <v>11233558074</v>
      </c>
      <c r="E16" s="158">
        <v>7264019170.4099979</v>
      </c>
    </row>
    <row r="17" spans="3:5">
      <c r="C17" s="159" t="s">
        <v>240</v>
      </c>
      <c r="D17" s="160">
        <v>7222922235</v>
      </c>
      <c r="E17" s="160">
        <v>5533159077.6599979</v>
      </c>
    </row>
    <row r="18" spans="3:5">
      <c r="C18" s="161" t="s">
        <v>587</v>
      </c>
      <c r="D18" s="160">
        <v>40000000</v>
      </c>
      <c r="E18" s="160">
        <v>48739107.68</v>
      </c>
    </row>
    <row r="19" spans="3:5">
      <c r="C19" s="161" t="s">
        <v>619</v>
      </c>
      <c r="D19" s="160">
        <v>11961356</v>
      </c>
      <c r="E19" s="160">
        <v>44241920.920000002</v>
      </c>
    </row>
    <row r="20" spans="3:5">
      <c r="C20" s="161" t="s">
        <v>620</v>
      </c>
      <c r="D20" s="160">
        <v>404611876</v>
      </c>
      <c r="E20" s="160">
        <v>126008168.25</v>
      </c>
    </row>
    <row r="21" spans="3:5">
      <c r="C21" s="161" t="s">
        <v>566</v>
      </c>
      <c r="D21" s="160">
        <v>250000000</v>
      </c>
      <c r="E21" s="160">
        <v>93742590.480000004</v>
      </c>
    </row>
    <row r="22" spans="3:5">
      <c r="C22" s="161" t="s">
        <v>850</v>
      </c>
      <c r="D22" s="160">
        <v>74617343</v>
      </c>
      <c r="E22" s="160">
        <v>40056556.789999999</v>
      </c>
    </row>
    <row r="23" spans="3:5">
      <c r="C23" s="161" t="s">
        <v>588</v>
      </c>
      <c r="D23" s="160">
        <v>20321906</v>
      </c>
      <c r="E23" s="160">
        <v>5210174.4000000004</v>
      </c>
    </row>
    <row r="24" spans="3:5">
      <c r="C24" s="161" t="s">
        <v>621</v>
      </c>
      <c r="D24" s="160">
        <v>50000000</v>
      </c>
      <c r="E24" s="160">
        <v>45438052.840000004</v>
      </c>
    </row>
    <row r="25" spans="3:5">
      <c r="C25" s="161" t="s">
        <v>851</v>
      </c>
      <c r="D25" s="160">
        <v>30904487</v>
      </c>
      <c r="E25" s="160">
        <v>0</v>
      </c>
    </row>
    <row r="26" spans="3:5">
      <c r="C26" s="161" t="s">
        <v>785</v>
      </c>
      <c r="D26" s="160">
        <v>150000001</v>
      </c>
      <c r="E26" s="160">
        <v>101499436.56999999</v>
      </c>
    </row>
    <row r="27" spans="3:5">
      <c r="C27" s="161" t="s">
        <v>786</v>
      </c>
      <c r="D27" s="160">
        <v>11090100</v>
      </c>
      <c r="E27" s="160">
        <v>1811015.74</v>
      </c>
    </row>
    <row r="28" spans="3:5">
      <c r="C28" s="161" t="s">
        <v>787</v>
      </c>
      <c r="D28" s="160">
        <v>7515600</v>
      </c>
      <c r="E28" s="160">
        <v>6501970.6399999997</v>
      </c>
    </row>
    <row r="29" spans="3:5">
      <c r="C29" s="161" t="s">
        <v>589</v>
      </c>
      <c r="D29" s="160">
        <v>22368258</v>
      </c>
      <c r="E29" s="160">
        <v>25820811.98</v>
      </c>
    </row>
    <row r="30" spans="3:5">
      <c r="C30" s="161" t="s">
        <v>789</v>
      </c>
      <c r="D30" s="160">
        <v>10380060</v>
      </c>
      <c r="E30" s="160">
        <v>2619173.54</v>
      </c>
    </row>
    <row r="31" spans="3:5">
      <c r="C31" s="161" t="s">
        <v>852</v>
      </c>
      <c r="D31" s="160">
        <v>800000000</v>
      </c>
      <c r="E31" s="160">
        <v>434850836.00999999</v>
      </c>
    </row>
    <row r="32" spans="3:5">
      <c r="C32" s="161" t="s">
        <v>2283</v>
      </c>
      <c r="D32" s="160">
        <v>0</v>
      </c>
      <c r="E32" s="160">
        <v>0</v>
      </c>
    </row>
    <row r="33" spans="3:5">
      <c r="C33" s="161" t="s">
        <v>622</v>
      </c>
      <c r="D33" s="160">
        <v>10432313</v>
      </c>
      <c r="E33" s="160">
        <v>6904670.3300000001</v>
      </c>
    </row>
    <row r="34" spans="3:5">
      <c r="C34" s="161" t="s">
        <v>853</v>
      </c>
      <c r="D34" s="160">
        <v>1895778</v>
      </c>
      <c r="E34" s="160">
        <v>1742046.11</v>
      </c>
    </row>
    <row r="35" spans="3:5">
      <c r="C35" s="161" t="s">
        <v>854</v>
      </c>
      <c r="D35" s="160">
        <v>1000000</v>
      </c>
      <c r="E35" s="160">
        <v>0</v>
      </c>
    </row>
    <row r="36" spans="3:5">
      <c r="C36" s="161" t="s">
        <v>790</v>
      </c>
      <c r="D36" s="160">
        <v>9536540</v>
      </c>
      <c r="E36" s="160">
        <v>0</v>
      </c>
    </row>
    <row r="37" spans="3:5">
      <c r="C37" s="161" t="s">
        <v>565</v>
      </c>
      <c r="D37" s="160">
        <v>1751736</v>
      </c>
      <c r="E37" s="160">
        <v>0</v>
      </c>
    </row>
    <row r="38" spans="3:5">
      <c r="C38" s="161" t="s">
        <v>791</v>
      </c>
      <c r="D38" s="160">
        <v>9507126</v>
      </c>
      <c r="E38" s="160">
        <v>2484944.6800000002</v>
      </c>
    </row>
    <row r="39" spans="3:5">
      <c r="C39" s="161" t="s">
        <v>778</v>
      </c>
      <c r="D39" s="160">
        <v>0</v>
      </c>
      <c r="E39" s="160">
        <v>0</v>
      </c>
    </row>
    <row r="40" spans="3:5">
      <c r="C40" s="161" t="s">
        <v>2193</v>
      </c>
      <c r="D40" s="160">
        <v>0</v>
      </c>
      <c r="E40" s="160">
        <v>0</v>
      </c>
    </row>
    <row r="41" spans="3:5">
      <c r="C41" s="161" t="s">
        <v>855</v>
      </c>
      <c r="D41" s="160">
        <v>125650113</v>
      </c>
      <c r="E41" s="160">
        <v>11153169.07</v>
      </c>
    </row>
    <row r="42" spans="3:5">
      <c r="C42" s="161" t="s">
        <v>856</v>
      </c>
      <c r="D42" s="160">
        <v>3526957</v>
      </c>
      <c r="E42" s="160">
        <v>0</v>
      </c>
    </row>
    <row r="43" spans="3:5">
      <c r="C43" s="161" t="s">
        <v>857</v>
      </c>
      <c r="D43" s="160">
        <v>73808208</v>
      </c>
      <c r="E43" s="160">
        <v>0</v>
      </c>
    </row>
    <row r="44" spans="3:5">
      <c r="C44" s="161" t="s">
        <v>623</v>
      </c>
      <c r="D44" s="160">
        <v>8480045</v>
      </c>
      <c r="E44" s="160">
        <v>10871229.800000001</v>
      </c>
    </row>
    <row r="45" spans="3:5">
      <c r="C45" s="161" t="s">
        <v>2194</v>
      </c>
      <c r="D45" s="160">
        <v>0</v>
      </c>
      <c r="E45" s="160">
        <v>0</v>
      </c>
    </row>
    <row r="46" spans="3:5">
      <c r="C46" s="161" t="s">
        <v>858</v>
      </c>
      <c r="D46" s="160">
        <v>247267400</v>
      </c>
      <c r="E46" s="160">
        <v>45583135.100000001</v>
      </c>
    </row>
    <row r="47" spans="3:5">
      <c r="C47" s="161" t="s">
        <v>859</v>
      </c>
      <c r="D47" s="160">
        <v>65275889</v>
      </c>
      <c r="E47" s="160">
        <v>88793062.989999995</v>
      </c>
    </row>
    <row r="48" spans="3:5">
      <c r="C48" s="161" t="s">
        <v>564</v>
      </c>
      <c r="D48" s="160">
        <v>12862214</v>
      </c>
      <c r="E48" s="160">
        <v>507682214</v>
      </c>
    </row>
    <row r="49" spans="3:5">
      <c r="C49" s="161" t="s">
        <v>860</v>
      </c>
      <c r="D49" s="160">
        <v>50413002</v>
      </c>
      <c r="E49" s="160">
        <v>0</v>
      </c>
    </row>
    <row r="50" spans="3:5">
      <c r="C50" s="161" t="s">
        <v>509</v>
      </c>
      <c r="D50" s="160">
        <v>262219700</v>
      </c>
      <c r="E50" s="160">
        <v>121765205.42</v>
      </c>
    </row>
    <row r="51" spans="3:5">
      <c r="C51" s="161" t="s">
        <v>793</v>
      </c>
      <c r="D51" s="160">
        <v>7527313</v>
      </c>
      <c r="E51" s="160">
        <v>0</v>
      </c>
    </row>
    <row r="52" spans="3:5">
      <c r="C52" s="161" t="s">
        <v>861</v>
      </c>
      <c r="D52" s="160">
        <v>80000000</v>
      </c>
      <c r="E52" s="160">
        <v>0</v>
      </c>
    </row>
    <row r="53" spans="3:5">
      <c r="C53" s="161" t="s">
        <v>567</v>
      </c>
      <c r="D53" s="160">
        <v>692180519</v>
      </c>
      <c r="E53" s="160">
        <v>745381214.73000002</v>
      </c>
    </row>
    <row r="54" spans="3:5">
      <c r="C54" s="161" t="s">
        <v>2088</v>
      </c>
      <c r="D54" s="160">
        <v>44308027</v>
      </c>
      <c r="E54" s="160">
        <v>44308027</v>
      </c>
    </row>
    <row r="55" spans="3:5">
      <c r="C55" s="161" t="s">
        <v>862</v>
      </c>
      <c r="D55" s="160">
        <v>9730024</v>
      </c>
      <c r="E55" s="160">
        <v>0</v>
      </c>
    </row>
    <row r="56" spans="3:5">
      <c r="C56" s="161" t="s">
        <v>590</v>
      </c>
      <c r="D56" s="160">
        <v>296302682</v>
      </c>
      <c r="E56" s="160">
        <v>168818417.63999999</v>
      </c>
    </row>
    <row r="57" spans="3:5">
      <c r="C57" s="161" t="s">
        <v>2136</v>
      </c>
      <c r="D57" s="160">
        <v>0</v>
      </c>
      <c r="E57" s="160">
        <v>2798966.4</v>
      </c>
    </row>
    <row r="58" spans="3:5">
      <c r="C58" s="161" t="s">
        <v>863</v>
      </c>
      <c r="D58" s="160">
        <v>1000000</v>
      </c>
      <c r="E58" s="160">
        <v>0</v>
      </c>
    </row>
    <row r="59" spans="3:5">
      <c r="C59" s="161" t="s">
        <v>864</v>
      </c>
      <c r="D59" s="160">
        <v>0</v>
      </c>
      <c r="E59" s="160">
        <v>278836372.24000001</v>
      </c>
    </row>
    <row r="60" spans="3:5">
      <c r="C60" s="161" t="s">
        <v>2137</v>
      </c>
      <c r="D60" s="160">
        <v>0</v>
      </c>
      <c r="E60" s="160">
        <v>7185114.96</v>
      </c>
    </row>
    <row r="61" spans="3:5">
      <c r="C61" s="161" t="s">
        <v>865</v>
      </c>
      <c r="D61" s="160">
        <v>0</v>
      </c>
      <c r="E61" s="160">
        <v>349411356.35000002</v>
      </c>
    </row>
    <row r="62" spans="3:5">
      <c r="C62" s="161" t="s">
        <v>866</v>
      </c>
      <c r="D62" s="160">
        <v>12842317</v>
      </c>
      <c r="E62" s="160">
        <v>0</v>
      </c>
    </row>
    <row r="63" spans="3:5">
      <c r="C63" s="161" t="s">
        <v>867</v>
      </c>
      <c r="D63" s="160">
        <v>0</v>
      </c>
      <c r="E63" s="160">
        <v>2912280</v>
      </c>
    </row>
    <row r="64" spans="3:5">
      <c r="C64" s="161" t="s">
        <v>624</v>
      </c>
      <c r="D64" s="160">
        <v>9334540</v>
      </c>
      <c r="E64" s="160">
        <v>0</v>
      </c>
    </row>
    <row r="65" spans="3:5">
      <c r="C65" s="161" t="s">
        <v>625</v>
      </c>
      <c r="D65" s="160">
        <v>15197105</v>
      </c>
      <c r="E65" s="160">
        <v>4093851.96</v>
      </c>
    </row>
    <row r="66" spans="3:5">
      <c r="C66" s="161" t="s">
        <v>443</v>
      </c>
      <c r="D66" s="160">
        <v>4298065</v>
      </c>
      <c r="E66" s="160">
        <v>11935200.060000001</v>
      </c>
    </row>
    <row r="67" spans="3:5">
      <c r="C67" s="161" t="s">
        <v>626</v>
      </c>
      <c r="D67" s="160">
        <v>9125326</v>
      </c>
      <c r="E67" s="160">
        <v>0</v>
      </c>
    </row>
    <row r="68" spans="3:5">
      <c r="C68" s="161" t="s">
        <v>627</v>
      </c>
      <c r="D68" s="160">
        <v>8116071</v>
      </c>
      <c r="E68" s="160">
        <v>0</v>
      </c>
    </row>
    <row r="69" spans="3:5">
      <c r="C69" s="161" t="s">
        <v>628</v>
      </c>
      <c r="D69" s="160">
        <v>365000353</v>
      </c>
      <c r="E69" s="160">
        <v>272052931.55000001</v>
      </c>
    </row>
    <row r="70" spans="3:5">
      <c r="C70" s="161" t="s">
        <v>629</v>
      </c>
      <c r="D70" s="160">
        <v>6000000</v>
      </c>
      <c r="E70" s="160">
        <v>101591068.43000001</v>
      </c>
    </row>
    <row r="71" spans="3:5">
      <c r="C71" s="161" t="s">
        <v>868</v>
      </c>
      <c r="D71" s="160">
        <v>73761343</v>
      </c>
      <c r="E71" s="160">
        <v>29092171.530000001</v>
      </c>
    </row>
    <row r="72" spans="3:5">
      <c r="C72" s="161" t="s">
        <v>559</v>
      </c>
      <c r="D72" s="160">
        <v>550727334</v>
      </c>
      <c r="E72" s="160">
        <v>505463022.42000002</v>
      </c>
    </row>
    <row r="73" spans="3:5">
      <c r="C73" s="161" t="s">
        <v>563</v>
      </c>
      <c r="D73" s="160">
        <v>12252984</v>
      </c>
      <c r="E73" s="160">
        <v>10166643.33</v>
      </c>
    </row>
    <row r="74" spans="3:5">
      <c r="C74" s="161" t="s">
        <v>869</v>
      </c>
      <c r="D74" s="160">
        <v>19017301</v>
      </c>
      <c r="E74" s="160">
        <v>0</v>
      </c>
    </row>
    <row r="75" spans="3:5">
      <c r="C75" s="161" t="s">
        <v>870</v>
      </c>
      <c r="D75" s="160">
        <v>4629558</v>
      </c>
      <c r="E75" s="160">
        <v>28156643.5</v>
      </c>
    </row>
    <row r="76" spans="3:5">
      <c r="C76" s="161" t="s">
        <v>871</v>
      </c>
      <c r="D76" s="160">
        <v>4358515</v>
      </c>
      <c r="E76" s="160">
        <v>4358515</v>
      </c>
    </row>
    <row r="77" spans="3:5">
      <c r="C77" s="161" t="s">
        <v>794</v>
      </c>
      <c r="D77" s="160">
        <v>113318935</v>
      </c>
      <c r="E77" s="160">
        <v>0</v>
      </c>
    </row>
    <row r="78" spans="3:5">
      <c r="C78" s="161" t="s">
        <v>872</v>
      </c>
      <c r="D78" s="160">
        <v>100000</v>
      </c>
      <c r="E78" s="160">
        <v>104987023.80000001</v>
      </c>
    </row>
    <row r="79" spans="3:5">
      <c r="C79" s="161" t="s">
        <v>795</v>
      </c>
      <c r="D79" s="160">
        <v>83908702</v>
      </c>
      <c r="E79" s="160">
        <v>68148970.670000002</v>
      </c>
    </row>
    <row r="80" spans="3:5">
      <c r="C80" s="161" t="s">
        <v>873</v>
      </c>
      <c r="D80" s="160">
        <v>165478160</v>
      </c>
      <c r="E80" s="160">
        <v>17732060.030000001</v>
      </c>
    </row>
    <row r="81" spans="3:5">
      <c r="C81" s="161" t="s">
        <v>874</v>
      </c>
      <c r="D81" s="160">
        <v>45109788</v>
      </c>
      <c r="E81" s="160">
        <v>0</v>
      </c>
    </row>
    <row r="82" spans="3:5">
      <c r="C82" s="161" t="s">
        <v>2173</v>
      </c>
      <c r="D82" s="160">
        <v>0</v>
      </c>
      <c r="E82" s="160">
        <v>125873817.29000001</v>
      </c>
    </row>
    <row r="83" spans="3:5">
      <c r="C83" s="161" t="s">
        <v>875</v>
      </c>
      <c r="D83" s="160">
        <v>0</v>
      </c>
      <c r="E83" s="160">
        <v>0</v>
      </c>
    </row>
    <row r="84" spans="3:5">
      <c r="C84" s="161" t="s">
        <v>876</v>
      </c>
      <c r="D84" s="160">
        <v>2945047</v>
      </c>
      <c r="E84" s="160">
        <v>0</v>
      </c>
    </row>
    <row r="85" spans="3:5">
      <c r="C85" s="161" t="s">
        <v>877</v>
      </c>
      <c r="D85" s="160">
        <v>5585530</v>
      </c>
      <c r="E85" s="160">
        <v>636950.11</v>
      </c>
    </row>
    <row r="86" spans="3:5">
      <c r="C86" s="161" t="s">
        <v>878</v>
      </c>
      <c r="D86" s="160">
        <v>181782167</v>
      </c>
      <c r="E86" s="160">
        <v>74088367.75</v>
      </c>
    </row>
    <row r="87" spans="3:5">
      <c r="C87" s="161" t="s">
        <v>258</v>
      </c>
      <c r="D87" s="160">
        <v>149999990</v>
      </c>
      <c r="E87" s="160">
        <v>114498925.64</v>
      </c>
    </row>
    <row r="88" spans="3:5">
      <c r="C88" s="161" t="s">
        <v>2176</v>
      </c>
      <c r="D88" s="160">
        <v>0</v>
      </c>
      <c r="E88" s="160">
        <v>0</v>
      </c>
    </row>
    <row r="89" spans="3:5">
      <c r="C89" s="161" t="s">
        <v>796</v>
      </c>
      <c r="D89" s="160">
        <v>587130926</v>
      </c>
      <c r="E89" s="160">
        <v>27159639.390000001</v>
      </c>
    </row>
    <row r="90" spans="3:5">
      <c r="C90" s="161" t="s">
        <v>879</v>
      </c>
      <c r="D90" s="160">
        <v>1510244</v>
      </c>
      <c r="E90" s="160">
        <v>0</v>
      </c>
    </row>
    <row r="91" spans="3:5">
      <c r="C91" s="161" t="s">
        <v>880</v>
      </c>
      <c r="D91" s="160">
        <v>8913591</v>
      </c>
      <c r="E91" s="160">
        <v>2919523.15</v>
      </c>
    </row>
    <row r="92" spans="3:5">
      <c r="C92" s="161" t="s">
        <v>562</v>
      </c>
      <c r="D92" s="160">
        <v>225001054</v>
      </c>
      <c r="E92" s="160">
        <v>224401414.19999999</v>
      </c>
    </row>
    <row r="93" spans="3:5">
      <c r="C93" s="161" t="s">
        <v>350</v>
      </c>
      <c r="D93" s="160">
        <v>1751736</v>
      </c>
      <c r="E93" s="160">
        <v>4895610.6100000003</v>
      </c>
    </row>
    <row r="94" spans="3:5">
      <c r="C94" s="161" t="s">
        <v>881</v>
      </c>
      <c r="D94" s="160">
        <v>9721548</v>
      </c>
      <c r="E94" s="160">
        <v>5782712.4900000002</v>
      </c>
    </row>
    <row r="95" spans="3:5">
      <c r="C95" s="161" t="s">
        <v>561</v>
      </c>
      <c r="D95" s="160">
        <v>1751736</v>
      </c>
      <c r="E95" s="160">
        <v>0</v>
      </c>
    </row>
    <row r="96" spans="3:5">
      <c r="C96" s="161" t="s">
        <v>882</v>
      </c>
      <c r="D96" s="160">
        <v>7166189</v>
      </c>
      <c r="E96" s="160">
        <v>1243101.23</v>
      </c>
    </row>
    <row r="97" spans="3:5">
      <c r="C97" s="161" t="s">
        <v>883</v>
      </c>
      <c r="D97" s="160">
        <v>1823763</v>
      </c>
      <c r="E97" s="160">
        <v>0</v>
      </c>
    </row>
    <row r="98" spans="3:5">
      <c r="C98" s="161" t="s">
        <v>430</v>
      </c>
      <c r="D98" s="160">
        <v>636815744</v>
      </c>
      <c r="E98" s="160">
        <v>420709670.86000001</v>
      </c>
    </row>
    <row r="99" spans="3:5">
      <c r="C99" s="161" t="s">
        <v>2195</v>
      </c>
      <c r="D99" s="160">
        <v>0</v>
      </c>
      <c r="E99" s="160">
        <v>0</v>
      </c>
    </row>
    <row r="100" spans="3:5">
      <c r="C100" s="161" t="s">
        <v>2196</v>
      </c>
      <c r="D100" s="160">
        <v>0</v>
      </c>
      <c r="E100" s="160">
        <v>0</v>
      </c>
    </row>
    <row r="101" spans="3:5">
      <c r="C101" s="161" t="s">
        <v>2197</v>
      </c>
      <c r="D101" s="160">
        <v>0</v>
      </c>
      <c r="E101" s="160">
        <v>0</v>
      </c>
    </row>
    <row r="102" spans="3:5">
      <c r="C102" s="159" t="s">
        <v>242</v>
      </c>
      <c r="D102" s="160">
        <v>388060363</v>
      </c>
      <c r="E102" s="160">
        <v>14036374.030000001</v>
      </c>
    </row>
    <row r="103" spans="3:5">
      <c r="C103" s="161" t="s">
        <v>630</v>
      </c>
      <c r="D103" s="160">
        <v>4617718</v>
      </c>
      <c r="E103" s="160">
        <v>8869686.1400000006</v>
      </c>
    </row>
    <row r="104" spans="3:5">
      <c r="C104" s="161" t="s">
        <v>560</v>
      </c>
      <c r="D104" s="160">
        <v>364907209</v>
      </c>
      <c r="E104" s="160">
        <v>0</v>
      </c>
    </row>
    <row r="105" spans="3:5">
      <c r="C105" s="161" t="s">
        <v>631</v>
      </c>
      <c r="D105" s="160">
        <v>18535436</v>
      </c>
      <c r="E105" s="160">
        <v>5166687.8900000006</v>
      </c>
    </row>
    <row r="106" spans="3:5">
      <c r="C106" s="161" t="s">
        <v>779</v>
      </c>
      <c r="D106" s="160">
        <v>0</v>
      </c>
      <c r="E106" s="160">
        <v>0</v>
      </c>
    </row>
    <row r="107" spans="3:5">
      <c r="C107" s="161" t="s">
        <v>2241</v>
      </c>
      <c r="D107" s="160">
        <v>0</v>
      </c>
      <c r="E107" s="160">
        <v>0</v>
      </c>
    </row>
    <row r="108" spans="3:5">
      <c r="C108" s="159" t="s">
        <v>243</v>
      </c>
      <c r="D108" s="160">
        <v>3622575476</v>
      </c>
      <c r="E108" s="160">
        <v>1716823718.7200003</v>
      </c>
    </row>
    <row r="109" spans="3:5">
      <c r="C109" s="161" t="s">
        <v>259</v>
      </c>
      <c r="D109" s="160">
        <v>875699815</v>
      </c>
      <c r="E109" s="160">
        <v>164901646.86000001</v>
      </c>
    </row>
    <row r="110" spans="3:5">
      <c r="C110" s="161" t="s">
        <v>564</v>
      </c>
      <c r="D110" s="160">
        <v>0</v>
      </c>
      <c r="E110" s="160">
        <v>0</v>
      </c>
    </row>
    <row r="111" spans="3:5">
      <c r="C111" s="161" t="s">
        <v>567</v>
      </c>
      <c r="D111" s="160">
        <v>0</v>
      </c>
      <c r="E111" s="160">
        <v>0</v>
      </c>
    </row>
    <row r="112" spans="3:5">
      <c r="C112" s="161" t="s">
        <v>864</v>
      </c>
      <c r="D112" s="160">
        <v>2746875661</v>
      </c>
      <c r="E112" s="160">
        <v>1551922071.8600001</v>
      </c>
    </row>
    <row r="113" spans="3:5">
      <c r="C113" s="157" t="s">
        <v>260</v>
      </c>
      <c r="D113" s="158">
        <v>2556203508</v>
      </c>
      <c r="E113" s="158">
        <v>1661616331.28</v>
      </c>
    </row>
    <row r="114" spans="3:5">
      <c r="C114" s="159" t="s">
        <v>240</v>
      </c>
      <c r="D114" s="160">
        <v>1091905086</v>
      </c>
      <c r="E114" s="160">
        <v>777043316.87999988</v>
      </c>
    </row>
    <row r="115" spans="3:5">
      <c r="C115" s="161" t="s">
        <v>884</v>
      </c>
      <c r="D115" s="160">
        <v>20000000</v>
      </c>
      <c r="E115" s="160">
        <v>0</v>
      </c>
    </row>
    <row r="116" spans="3:5">
      <c r="C116" s="161" t="s">
        <v>885</v>
      </c>
      <c r="D116" s="160">
        <v>27300136</v>
      </c>
      <c r="E116" s="160">
        <v>34243025.670000002</v>
      </c>
    </row>
    <row r="117" spans="3:5">
      <c r="C117" s="161" t="s">
        <v>788</v>
      </c>
      <c r="D117" s="160">
        <v>10029688</v>
      </c>
      <c r="E117" s="160">
        <v>0</v>
      </c>
    </row>
    <row r="118" spans="3:5">
      <c r="C118" s="161" t="s">
        <v>886</v>
      </c>
      <c r="D118" s="160">
        <v>3977039</v>
      </c>
      <c r="E118" s="160">
        <v>0</v>
      </c>
    </row>
    <row r="119" spans="3:5">
      <c r="C119" s="161" t="s">
        <v>558</v>
      </c>
      <c r="D119" s="160">
        <v>15662710</v>
      </c>
      <c r="E119" s="160">
        <v>0</v>
      </c>
    </row>
    <row r="120" spans="3:5">
      <c r="C120" s="161" t="s">
        <v>887</v>
      </c>
      <c r="D120" s="160">
        <v>17228026</v>
      </c>
      <c r="E120" s="160">
        <v>0</v>
      </c>
    </row>
    <row r="121" spans="3:5">
      <c r="C121" s="161" t="s">
        <v>888</v>
      </c>
      <c r="D121" s="160">
        <v>6758426</v>
      </c>
      <c r="E121" s="160">
        <v>0</v>
      </c>
    </row>
    <row r="122" spans="3:5">
      <c r="C122" s="161" t="s">
        <v>2089</v>
      </c>
      <c r="D122" s="160">
        <v>12609788</v>
      </c>
      <c r="E122" s="160">
        <v>0</v>
      </c>
    </row>
    <row r="123" spans="3:5">
      <c r="C123" s="161" t="s">
        <v>379</v>
      </c>
      <c r="D123" s="160">
        <v>1148800</v>
      </c>
      <c r="E123" s="160">
        <v>0</v>
      </c>
    </row>
    <row r="124" spans="3:5">
      <c r="C124" s="161" t="s">
        <v>889</v>
      </c>
      <c r="D124" s="160">
        <v>12609788</v>
      </c>
      <c r="E124" s="160">
        <v>0</v>
      </c>
    </row>
    <row r="125" spans="3:5">
      <c r="C125" s="161" t="s">
        <v>890</v>
      </c>
      <c r="D125" s="160">
        <v>7572995</v>
      </c>
      <c r="E125" s="160">
        <v>5561699.3399999999</v>
      </c>
    </row>
    <row r="126" spans="3:5">
      <c r="C126" s="161" t="s">
        <v>891</v>
      </c>
      <c r="D126" s="160">
        <v>1514599</v>
      </c>
      <c r="E126" s="160">
        <v>50896</v>
      </c>
    </row>
    <row r="127" spans="3:5">
      <c r="C127" s="161" t="s">
        <v>2277</v>
      </c>
      <c r="D127" s="160">
        <v>0</v>
      </c>
      <c r="E127" s="160">
        <v>8870462.4299999997</v>
      </c>
    </row>
    <row r="128" spans="3:5">
      <c r="C128" s="161" t="s">
        <v>892</v>
      </c>
      <c r="D128" s="160">
        <v>1128036</v>
      </c>
      <c r="E128" s="160">
        <v>0</v>
      </c>
    </row>
    <row r="129" spans="3:5">
      <c r="C129" s="161" t="s">
        <v>893</v>
      </c>
      <c r="D129" s="160">
        <v>12501268</v>
      </c>
      <c r="E129" s="160">
        <v>9296465.1799999997</v>
      </c>
    </row>
    <row r="130" spans="3:5">
      <c r="C130" s="161" t="s">
        <v>2138</v>
      </c>
      <c r="D130" s="160">
        <v>0</v>
      </c>
      <c r="E130" s="160">
        <v>0</v>
      </c>
    </row>
    <row r="131" spans="3:5">
      <c r="C131" s="161" t="s">
        <v>894</v>
      </c>
      <c r="D131" s="160">
        <v>2552835</v>
      </c>
      <c r="E131" s="160">
        <v>0</v>
      </c>
    </row>
    <row r="132" spans="3:5">
      <c r="C132" s="161" t="s">
        <v>895</v>
      </c>
      <c r="D132" s="160">
        <v>13752270</v>
      </c>
      <c r="E132" s="160">
        <v>0</v>
      </c>
    </row>
    <row r="133" spans="3:5">
      <c r="C133" s="161" t="s">
        <v>896</v>
      </c>
      <c r="D133" s="160">
        <v>2552835</v>
      </c>
      <c r="E133" s="160">
        <v>0</v>
      </c>
    </row>
    <row r="134" spans="3:5">
      <c r="C134" s="161" t="s">
        <v>897</v>
      </c>
      <c r="D134" s="160">
        <v>1511940</v>
      </c>
      <c r="E134" s="160">
        <v>0</v>
      </c>
    </row>
    <row r="135" spans="3:5">
      <c r="C135" s="161" t="s">
        <v>898</v>
      </c>
      <c r="D135" s="160">
        <v>7572993</v>
      </c>
      <c r="E135" s="160">
        <v>0</v>
      </c>
    </row>
    <row r="136" spans="3:5">
      <c r="C136" s="161" t="s">
        <v>899</v>
      </c>
      <c r="D136" s="160">
        <v>2521958</v>
      </c>
      <c r="E136" s="160">
        <v>3072138.07</v>
      </c>
    </row>
    <row r="137" spans="3:5">
      <c r="C137" s="161" t="s">
        <v>900</v>
      </c>
      <c r="D137" s="160">
        <v>7572992</v>
      </c>
      <c r="E137" s="160">
        <v>1256459.98</v>
      </c>
    </row>
    <row r="138" spans="3:5">
      <c r="C138" s="161" t="s">
        <v>901</v>
      </c>
      <c r="D138" s="160">
        <v>12609788</v>
      </c>
      <c r="E138" s="160">
        <v>1893255.62</v>
      </c>
    </row>
    <row r="139" spans="3:5">
      <c r="C139" s="161" t="s">
        <v>902</v>
      </c>
      <c r="D139" s="160">
        <v>2207595</v>
      </c>
      <c r="E139" s="160">
        <v>0</v>
      </c>
    </row>
    <row r="140" spans="3:5">
      <c r="C140" s="161" t="s">
        <v>903</v>
      </c>
      <c r="D140" s="160">
        <v>3539457</v>
      </c>
      <c r="E140" s="160">
        <v>0</v>
      </c>
    </row>
    <row r="141" spans="3:5">
      <c r="C141" s="161" t="s">
        <v>904</v>
      </c>
      <c r="D141" s="160">
        <v>310431326</v>
      </c>
      <c r="E141" s="160">
        <v>0</v>
      </c>
    </row>
    <row r="142" spans="3:5">
      <c r="C142" s="161" t="s">
        <v>905</v>
      </c>
      <c r="D142" s="160">
        <v>2438632</v>
      </c>
      <c r="E142" s="160">
        <v>0</v>
      </c>
    </row>
    <row r="143" spans="3:5">
      <c r="C143" s="161" t="s">
        <v>906</v>
      </c>
      <c r="D143" s="160">
        <v>1513028</v>
      </c>
      <c r="E143" s="160">
        <v>0</v>
      </c>
    </row>
    <row r="144" spans="3:5">
      <c r="C144" s="161" t="s">
        <v>907</v>
      </c>
      <c r="D144" s="160">
        <v>2554706</v>
      </c>
      <c r="E144" s="160">
        <v>0</v>
      </c>
    </row>
    <row r="145" spans="3:5">
      <c r="C145" s="161" t="s">
        <v>908</v>
      </c>
      <c r="D145" s="160">
        <v>8652964</v>
      </c>
      <c r="E145" s="160">
        <v>31629545.82</v>
      </c>
    </row>
    <row r="146" spans="3:5">
      <c r="C146" s="161" t="s">
        <v>433</v>
      </c>
      <c r="D146" s="160">
        <v>75001372</v>
      </c>
      <c r="E146" s="160">
        <v>60000914.480000004</v>
      </c>
    </row>
    <row r="147" spans="3:5">
      <c r="C147" s="161" t="s">
        <v>909</v>
      </c>
      <c r="D147" s="160">
        <v>7800000</v>
      </c>
      <c r="E147" s="160">
        <v>0</v>
      </c>
    </row>
    <row r="148" spans="3:5">
      <c r="C148" s="161" t="s">
        <v>2139</v>
      </c>
      <c r="D148" s="160">
        <v>0</v>
      </c>
      <c r="E148" s="160">
        <v>4430910.76</v>
      </c>
    </row>
    <row r="149" spans="3:5">
      <c r="C149" s="161" t="s">
        <v>910</v>
      </c>
      <c r="D149" s="160">
        <v>22539134</v>
      </c>
      <c r="E149" s="160">
        <v>18000000</v>
      </c>
    </row>
    <row r="150" spans="3:5">
      <c r="C150" s="161" t="s">
        <v>591</v>
      </c>
      <c r="D150" s="160">
        <v>1000000</v>
      </c>
      <c r="E150" s="160">
        <v>0</v>
      </c>
    </row>
    <row r="151" spans="3:5">
      <c r="C151" s="161" t="s">
        <v>911</v>
      </c>
      <c r="D151" s="160">
        <v>37500001</v>
      </c>
      <c r="E151" s="160">
        <v>30000000</v>
      </c>
    </row>
    <row r="152" spans="3:5">
      <c r="C152" s="161" t="s">
        <v>912</v>
      </c>
      <c r="D152" s="160">
        <v>3955517</v>
      </c>
      <c r="E152" s="160">
        <v>0</v>
      </c>
    </row>
    <row r="153" spans="3:5">
      <c r="C153" s="161" t="s">
        <v>913</v>
      </c>
      <c r="D153" s="160">
        <v>0</v>
      </c>
      <c r="E153" s="160">
        <v>228432117.88</v>
      </c>
    </row>
    <row r="154" spans="3:5">
      <c r="C154" s="161" t="s">
        <v>914</v>
      </c>
      <c r="D154" s="160">
        <v>15112947</v>
      </c>
      <c r="E154" s="160">
        <v>12000000</v>
      </c>
    </row>
    <row r="155" spans="3:5">
      <c r="C155" s="161" t="s">
        <v>915</v>
      </c>
      <c r="D155" s="160">
        <v>30000000</v>
      </c>
      <c r="E155" s="160">
        <v>24000000</v>
      </c>
    </row>
    <row r="156" spans="3:5">
      <c r="C156" s="161" t="s">
        <v>916</v>
      </c>
      <c r="D156" s="160">
        <v>37500001</v>
      </c>
      <c r="E156" s="160">
        <v>29246799.850000001</v>
      </c>
    </row>
    <row r="157" spans="3:5">
      <c r="C157" s="161" t="s">
        <v>557</v>
      </c>
      <c r="D157" s="160">
        <v>18939334</v>
      </c>
      <c r="E157" s="160">
        <v>0</v>
      </c>
    </row>
    <row r="158" spans="3:5">
      <c r="C158" s="161" t="s">
        <v>917</v>
      </c>
      <c r="D158" s="160">
        <v>1824625</v>
      </c>
      <c r="E158" s="160">
        <v>0</v>
      </c>
    </row>
    <row r="159" spans="3:5">
      <c r="C159" s="161" t="s">
        <v>735</v>
      </c>
      <c r="D159" s="160">
        <v>0</v>
      </c>
      <c r="E159" s="160">
        <v>0</v>
      </c>
    </row>
    <row r="160" spans="3:5">
      <c r="C160" s="161" t="s">
        <v>736</v>
      </c>
      <c r="D160" s="160">
        <v>0</v>
      </c>
      <c r="E160" s="160">
        <v>6222045.3200000003</v>
      </c>
    </row>
    <row r="161" spans="3:5">
      <c r="C161" s="161" t="s">
        <v>737</v>
      </c>
      <c r="D161" s="160">
        <v>0</v>
      </c>
      <c r="E161" s="160">
        <v>0</v>
      </c>
    </row>
    <row r="162" spans="3:5">
      <c r="C162" s="161" t="s">
        <v>918</v>
      </c>
      <c r="D162" s="160">
        <v>0</v>
      </c>
      <c r="E162" s="160">
        <v>0</v>
      </c>
    </row>
    <row r="163" spans="3:5">
      <c r="C163" s="161" t="s">
        <v>738</v>
      </c>
      <c r="D163" s="160">
        <v>0</v>
      </c>
      <c r="E163" s="160">
        <v>6067937.1500000004</v>
      </c>
    </row>
    <row r="164" spans="3:5">
      <c r="C164" s="161" t="s">
        <v>261</v>
      </c>
      <c r="D164" s="160">
        <v>112500117</v>
      </c>
      <c r="E164" s="160">
        <v>103553629.45999999</v>
      </c>
    </row>
    <row r="165" spans="3:5">
      <c r="C165" s="161" t="s">
        <v>739</v>
      </c>
      <c r="D165" s="160">
        <v>0</v>
      </c>
      <c r="E165" s="160">
        <v>6295740.1699999999</v>
      </c>
    </row>
    <row r="166" spans="3:5">
      <c r="C166" s="161" t="s">
        <v>262</v>
      </c>
      <c r="D166" s="160">
        <v>112500000</v>
      </c>
      <c r="E166" s="160">
        <v>88515633.670000002</v>
      </c>
    </row>
    <row r="167" spans="3:5">
      <c r="C167" s="161" t="s">
        <v>919</v>
      </c>
      <c r="D167" s="160">
        <v>1204728</v>
      </c>
      <c r="E167" s="160">
        <v>4403640.03</v>
      </c>
    </row>
    <row r="168" spans="3:5">
      <c r="C168" s="161" t="s">
        <v>920</v>
      </c>
      <c r="D168" s="160">
        <v>7500002</v>
      </c>
      <c r="E168" s="160">
        <v>0</v>
      </c>
    </row>
    <row r="169" spans="3:5">
      <c r="C169" s="161" t="s">
        <v>352</v>
      </c>
      <c r="D169" s="160">
        <v>75000690</v>
      </c>
      <c r="E169" s="160">
        <v>60000000</v>
      </c>
    </row>
    <row r="170" spans="3:5">
      <c r="C170" s="159" t="s">
        <v>242</v>
      </c>
      <c r="D170" s="160">
        <v>0</v>
      </c>
      <c r="E170" s="160">
        <v>139354077.63999999</v>
      </c>
    </row>
    <row r="171" spans="3:5">
      <c r="C171" s="161" t="s">
        <v>2284</v>
      </c>
      <c r="D171" s="160">
        <v>0</v>
      </c>
      <c r="E171" s="160">
        <v>0</v>
      </c>
    </row>
    <row r="172" spans="3:5">
      <c r="C172" s="161" t="s">
        <v>740</v>
      </c>
      <c r="D172" s="160">
        <v>0</v>
      </c>
      <c r="E172" s="160">
        <v>11055166.16</v>
      </c>
    </row>
    <row r="173" spans="3:5">
      <c r="C173" s="161" t="s">
        <v>780</v>
      </c>
      <c r="D173" s="160">
        <v>0</v>
      </c>
      <c r="E173" s="160">
        <v>53016985.279999994</v>
      </c>
    </row>
    <row r="174" spans="3:5">
      <c r="C174" s="161" t="s">
        <v>2285</v>
      </c>
      <c r="D174" s="160">
        <v>0</v>
      </c>
      <c r="E174" s="160">
        <v>0</v>
      </c>
    </row>
    <row r="175" spans="3:5">
      <c r="C175" s="161" t="s">
        <v>352</v>
      </c>
      <c r="D175" s="160">
        <v>0</v>
      </c>
      <c r="E175" s="160">
        <v>75281926.200000003</v>
      </c>
    </row>
    <row r="176" spans="3:5">
      <c r="C176" s="161" t="s">
        <v>2286</v>
      </c>
      <c r="D176" s="160">
        <v>0</v>
      </c>
      <c r="E176" s="160">
        <v>0</v>
      </c>
    </row>
    <row r="177" spans="3:5">
      <c r="C177" s="159" t="s">
        <v>243</v>
      </c>
      <c r="D177" s="160">
        <v>1464298422</v>
      </c>
      <c r="E177" s="160">
        <v>745218936.76000023</v>
      </c>
    </row>
    <row r="178" spans="3:5">
      <c r="C178" s="161" t="s">
        <v>263</v>
      </c>
      <c r="D178" s="160">
        <v>958524574</v>
      </c>
      <c r="E178" s="160">
        <v>312844954.71000016</v>
      </c>
    </row>
    <row r="179" spans="3:5">
      <c r="C179" s="161" t="s">
        <v>921</v>
      </c>
      <c r="D179" s="160">
        <v>505773848</v>
      </c>
      <c r="E179" s="160">
        <v>432373982.05000001</v>
      </c>
    </row>
    <row r="180" spans="3:5">
      <c r="C180" s="157" t="s">
        <v>264</v>
      </c>
      <c r="D180" s="158">
        <v>629260886</v>
      </c>
      <c r="E180" s="158">
        <v>263059267.63000003</v>
      </c>
    </row>
    <row r="181" spans="3:5">
      <c r="C181" s="159" t="s">
        <v>240</v>
      </c>
      <c r="D181" s="160">
        <v>613907623</v>
      </c>
      <c r="E181" s="160">
        <v>248681594.69000003</v>
      </c>
    </row>
    <row r="182" spans="3:5">
      <c r="C182" s="161" t="s">
        <v>922</v>
      </c>
      <c r="D182" s="160">
        <v>1157222</v>
      </c>
      <c r="E182" s="160">
        <v>0</v>
      </c>
    </row>
    <row r="183" spans="3:5">
      <c r="C183" s="161" t="s">
        <v>923</v>
      </c>
      <c r="D183" s="160">
        <v>29890837</v>
      </c>
      <c r="E183" s="160">
        <v>6193832.7300000004</v>
      </c>
    </row>
    <row r="184" spans="3:5">
      <c r="C184" s="161" t="s">
        <v>924</v>
      </c>
      <c r="D184" s="160">
        <v>1157222</v>
      </c>
      <c r="E184" s="160">
        <v>967193.24</v>
      </c>
    </row>
    <row r="185" spans="3:5">
      <c r="C185" s="161" t="s">
        <v>925</v>
      </c>
      <c r="D185" s="160">
        <v>1226851</v>
      </c>
      <c r="E185" s="160">
        <v>0</v>
      </c>
    </row>
    <row r="186" spans="3:5">
      <c r="C186" s="161" t="s">
        <v>926</v>
      </c>
      <c r="D186" s="160">
        <v>3507580</v>
      </c>
      <c r="E186" s="160">
        <v>0</v>
      </c>
    </row>
    <row r="187" spans="3:5">
      <c r="C187" s="161" t="s">
        <v>556</v>
      </c>
      <c r="D187" s="160">
        <v>30000017</v>
      </c>
      <c r="E187" s="160">
        <v>23431542.899999999</v>
      </c>
    </row>
    <row r="188" spans="3:5">
      <c r="C188" s="161" t="s">
        <v>927</v>
      </c>
      <c r="D188" s="160">
        <v>8222423</v>
      </c>
      <c r="E188" s="160">
        <v>2150270.0299999998</v>
      </c>
    </row>
    <row r="189" spans="3:5">
      <c r="C189" s="161" t="s">
        <v>928</v>
      </c>
      <c r="D189" s="160">
        <v>30000000</v>
      </c>
      <c r="E189" s="160">
        <v>24000000</v>
      </c>
    </row>
    <row r="190" spans="3:5">
      <c r="C190" s="161" t="s">
        <v>929</v>
      </c>
      <c r="D190" s="160">
        <v>21004245</v>
      </c>
      <c r="E190" s="160">
        <v>16424424.73</v>
      </c>
    </row>
    <row r="191" spans="3:5">
      <c r="C191" s="161" t="s">
        <v>2140</v>
      </c>
      <c r="D191" s="160">
        <v>0</v>
      </c>
      <c r="E191" s="160">
        <v>4775239.79</v>
      </c>
    </row>
    <row r="192" spans="3:5">
      <c r="C192" s="161" t="s">
        <v>930</v>
      </c>
      <c r="D192" s="160">
        <v>1136823</v>
      </c>
      <c r="E192" s="160">
        <v>5684116.5199999996</v>
      </c>
    </row>
    <row r="193" spans="3:5">
      <c r="C193" s="161" t="s">
        <v>2141</v>
      </c>
      <c r="D193" s="160">
        <v>0</v>
      </c>
      <c r="E193" s="160">
        <v>4775239.79</v>
      </c>
    </row>
    <row r="194" spans="3:5">
      <c r="C194" s="161" t="s">
        <v>931</v>
      </c>
      <c r="D194" s="160">
        <v>2822494</v>
      </c>
      <c r="E194" s="160">
        <v>2822494</v>
      </c>
    </row>
    <row r="195" spans="3:5">
      <c r="C195" s="161" t="s">
        <v>932</v>
      </c>
      <c r="D195" s="160">
        <v>1066744</v>
      </c>
      <c r="E195" s="160">
        <v>1066744</v>
      </c>
    </row>
    <row r="196" spans="3:5">
      <c r="C196" s="161" t="s">
        <v>933</v>
      </c>
      <c r="D196" s="160">
        <v>4964252</v>
      </c>
      <c r="E196" s="160">
        <v>4964252</v>
      </c>
    </row>
    <row r="197" spans="3:5">
      <c r="C197" s="161" t="s">
        <v>2142</v>
      </c>
      <c r="D197" s="160">
        <v>0</v>
      </c>
      <c r="E197" s="160">
        <v>3157465.78</v>
      </c>
    </row>
    <row r="198" spans="3:5">
      <c r="C198" s="161" t="s">
        <v>934</v>
      </c>
      <c r="D198" s="160">
        <v>4881403</v>
      </c>
      <c r="E198" s="160">
        <v>0</v>
      </c>
    </row>
    <row r="199" spans="3:5">
      <c r="C199" s="161" t="s">
        <v>935</v>
      </c>
      <c r="D199" s="160">
        <v>1147210</v>
      </c>
      <c r="E199" s="160">
        <v>0</v>
      </c>
    </row>
    <row r="200" spans="3:5">
      <c r="C200" s="161" t="s">
        <v>936</v>
      </c>
      <c r="D200" s="160">
        <v>2520504</v>
      </c>
      <c r="E200" s="160">
        <v>0</v>
      </c>
    </row>
    <row r="201" spans="3:5">
      <c r="C201" s="161" t="s">
        <v>937</v>
      </c>
      <c r="D201" s="160">
        <v>24466094</v>
      </c>
      <c r="E201" s="160">
        <v>1658519.17</v>
      </c>
    </row>
    <row r="202" spans="3:5">
      <c r="C202" s="161" t="s">
        <v>938</v>
      </c>
      <c r="D202" s="160">
        <v>9005866</v>
      </c>
      <c r="E202" s="160">
        <v>0</v>
      </c>
    </row>
    <row r="203" spans="3:5">
      <c r="C203" s="161" t="s">
        <v>939</v>
      </c>
      <c r="D203" s="160">
        <v>0</v>
      </c>
      <c r="E203" s="160">
        <v>67105896.770000003</v>
      </c>
    </row>
    <row r="204" spans="3:5">
      <c r="C204" s="161" t="s">
        <v>265</v>
      </c>
      <c r="D204" s="160">
        <v>97357823</v>
      </c>
      <c r="E204" s="160">
        <v>0</v>
      </c>
    </row>
    <row r="205" spans="3:5">
      <c r="C205" s="161" t="s">
        <v>940</v>
      </c>
      <c r="D205" s="160">
        <v>3140743</v>
      </c>
      <c r="E205" s="160">
        <v>317890.46000000002</v>
      </c>
    </row>
    <row r="206" spans="3:5">
      <c r="C206" s="161" t="s">
        <v>941</v>
      </c>
      <c r="D206" s="160">
        <v>2779218</v>
      </c>
      <c r="E206" s="160">
        <v>0</v>
      </c>
    </row>
    <row r="207" spans="3:5">
      <c r="C207" s="161" t="s">
        <v>741</v>
      </c>
      <c r="D207" s="160">
        <v>0</v>
      </c>
      <c r="E207" s="160">
        <v>0</v>
      </c>
    </row>
    <row r="208" spans="3:5">
      <c r="C208" s="161" t="s">
        <v>942</v>
      </c>
      <c r="D208" s="160">
        <v>7245649</v>
      </c>
      <c r="E208" s="160">
        <v>0</v>
      </c>
    </row>
    <row r="209" spans="3:5">
      <c r="C209" s="161" t="s">
        <v>943</v>
      </c>
      <c r="D209" s="160">
        <v>34836443</v>
      </c>
      <c r="E209" s="160">
        <v>0</v>
      </c>
    </row>
    <row r="210" spans="3:5">
      <c r="C210" s="161" t="s">
        <v>944</v>
      </c>
      <c r="D210" s="160">
        <v>10338573</v>
      </c>
      <c r="E210" s="160">
        <v>0</v>
      </c>
    </row>
    <row r="211" spans="3:5">
      <c r="C211" s="161" t="s">
        <v>945</v>
      </c>
      <c r="D211" s="160">
        <v>0</v>
      </c>
      <c r="E211" s="160">
        <v>4721992.09</v>
      </c>
    </row>
    <row r="212" spans="3:5">
      <c r="C212" s="161" t="s">
        <v>946</v>
      </c>
      <c r="D212" s="160">
        <v>56757953</v>
      </c>
      <c r="E212" s="160">
        <v>0</v>
      </c>
    </row>
    <row r="213" spans="3:5">
      <c r="C213" s="161" t="s">
        <v>947</v>
      </c>
      <c r="D213" s="160">
        <v>5882044</v>
      </c>
      <c r="E213" s="160">
        <v>3247235.33</v>
      </c>
    </row>
    <row r="214" spans="3:5">
      <c r="C214" s="161" t="s">
        <v>632</v>
      </c>
      <c r="D214" s="160">
        <v>42518868</v>
      </c>
      <c r="E214" s="160">
        <v>2034358.88</v>
      </c>
    </row>
    <row r="215" spans="3:5">
      <c r="C215" s="161" t="s">
        <v>948</v>
      </c>
      <c r="D215" s="160">
        <v>37532576</v>
      </c>
      <c r="E215" s="160">
        <v>19663078.759999998</v>
      </c>
    </row>
    <row r="216" spans="3:5">
      <c r="C216" s="161" t="s">
        <v>949</v>
      </c>
      <c r="D216" s="160">
        <v>22500001</v>
      </c>
      <c r="E216" s="160">
        <v>17000000</v>
      </c>
    </row>
    <row r="217" spans="3:5">
      <c r="C217" s="161" t="s">
        <v>2198</v>
      </c>
      <c r="D217" s="160">
        <v>0</v>
      </c>
      <c r="E217" s="160">
        <v>0</v>
      </c>
    </row>
    <row r="218" spans="3:5">
      <c r="C218" s="161" t="s">
        <v>353</v>
      </c>
      <c r="D218" s="160">
        <v>30001015</v>
      </c>
      <c r="E218" s="160">
        <v>24000000</v>
      </c>
    </row>
    <row r="219" spans="3:5">
      <c r="C219" s="161" t="s">
        <v>950</v>
      </c>
      <c r="D219" s="160">
        <v>77963381</v>
      </c>
      <c r="E219" s="160">
        <v>0</v>
      </c>
    </row>
    <row r="220" spans="3:5">
      <c r="C220" s="161" t="s">
        <v>592</v>
      </c>
      <c r="D220" s="160">
        <v>6875549</v>
      </c>
      <c r="E220" s="160">
        <v>8519807.7199999988</v>
      </c>
    </row>
    <row r="221" spans="3:5">
      <c r="C221" s="159" t="s">
        <v>242</v>
      </c>
      <c r="D221" s="160">
        <v>15353263</v>
      </c>
      <c r="E221" s="160">
        <v>14377672.939999999</v>
      </c>
    </row>
    <row r="222" spans="3:5">
      <c r="C222" s="161" t="s">
        <v>742</v>
      </c>
      <c r="D222" s="160">
        <v>0</v>
      </c>
      <c r="E222" s="160">
        <v>14377672.939999999</v>
      </c>
    </row>
    <row r="223" spans="3:5">
      <c r="C223" s="161" t="s">
        <v>950</v>
      </c>
      <c r="D223" s="160">
        <v>15353263</v>
      </c>
      <c r="E223" s="160">
        <v>0</v>
      </c>
    </row>
    <row r="224" spans="3:5">
      <c r="C224" s="161" t="s">
        <v>2287</v>
      </c>
      <c r="D224" s="160">
        <v>0</v>
      </c>
      <c r="E224" s="160">
        <v>0</v>
      </c>
    </row>
    <row r="225" spans="3:5">
      <c r="C225" s="159" t="s">
        <v>243</v>
      </c>
      <c r="D225" s="160">
        <v>0</v>
      </c>
      <c r="E225" s="160">
        <v>0</v>
      </c>
    </row>
    <row r="226" spans="3:5">
      <c r="C226" s="161" t="s">
        <v>939</v>
      </c>
      <c r="D226" s="160">
        <v>0</v>
      </c>
      <c r="E226" s="160">
        <v>0</v>
      </c>
    </row>
    <row r="227" spans="3:5">
      <c r="C227" s="157" t="s">
        <v>245</v>
      </c>
      <c r="D227" s="158">
        <v>2154789967</v>
      </c>
      <c r="E227" s="158">
        <v>642521454.4000001</v>
      </c>
    </row>
    <row r="228" spans="3:5">
      <c r="C228" s="159" t="s">
        <v>240</v>
      </c>
      <c r="D228" s="160">
        <v>1812383704</v>
      </c>
      <c r="E228" s="160">
        <v>623684370.03000009</v>
      </c>
    </row>
    <row r="229" spans="3:5">
      <c r="C229" s="161" t="s">
        <v>951</v>
      </c>
      <c r="D229" s="160">
        <v>70729961</v>
      </c>
      <c r="E229" s="160">
        <v>19561727.859999999</v>
      </c>
    </row>
    <row r="230" spans="3:5">
      <c r="C230" s="161" t="s">
        <v>952</v>
      </c>
      <c r="D230" s="160">
        <v>80027982</v>
      </c>
      <c r="E230" s="160">
        <v>24585196.870000001</v>
      </c>
    </row>
    <row r="231" spans="3:5">
      <c r="C231" s="161" t="s">
        <v>953</v>
      </c>
      <c r="D231" s="160">
        <v>7500000</v>
      </c>
      <c r="E231" s="160">
        <v>6000000</v>
      </c>
    </row>
    <row r="232" spans="3:5">
      <c r="C232" s="161" t="s">
        <v>954</v>
      </c>
      <c r="D232" s="160">
        <v>5990582</v>
      </c>
      <c r="E232" s="160">
        <v>1817715.79</v>
      </c>
    </row>
    <row r="233" spans="3:5">
      <c r="C233" s="161" t="s">
        <v>555</v>
      </c>
      <c r="D233" s="160">
        <v>106500000</v>
      </c>
      <c r="E233" s="160">
        <v>106393363.5</v>
      </c>
    </row>
    <row r="234" spans="3:5">
      <c r="C234" s="161" t="s">
        <v>955</v>
      </c>
      <c r="D234" s="160">
        <v>82480910</v>
      </c>
      <c r="E234" s="160">
        <v>37676084.68</v>
      </c>
    </row>
    <row r="235" spans="3:5">
      <c r="C235" s="161" t="s">
        <v>444</v>
      </c>
      <c r="D235" s="160">
        <v>25009724</v>
      </c>
      <c r="E235" s="160">
        <v>9483606.4900000002</v>
      </c>
    </row>
    <row r="236" spans="3:5">
      <c r="C236" s="161" t="s">
        <v>956</v>
      </c>
      <c r="D236" s="160">
        <v>36826601</v>
      </c>
      <c r="E236" s="160">
        <v>0</v>
      </c>
    </row>
    <row r="237" spans="3:5">
      <c r="C237" s="161" t="s">
        <v>957</v>
      </c>
      <c r="D237" s="160">
        <v>15604233</v>
      </c>
      <c r="E237" s="160">
        <v>0</v>
      </c>
    </row>
    <row r="238" spans="3:5">
      <c r="C238" s="161" t="s">
        <v>958</v>
      </c>
      <c r="D238" s="160">
        <v>6846774</v>
      </c>
      <c r="E238" s="160">
        <v>1128785.95</v>
      </c>
    </row>
    <row r="239" spans="3:5">
      <c r="C239" s="161" t="s">
        <v>959</v>
      </c>
      <c r="D239" s="160">
        <v>2779045</v>
      </c>
      <c r="E239" s="160">
        <v>0</v>
      </c>
    </row>
    <row r="240" spans="3:5">
      <c r="C240" s="161" t="s">
        <v>960</v>
      </c>
      <c r="D240" s="160">
        <v>2779045</v>
      </c>
      <c r="E240" s="160">
        <v>0</v>
      </c>
    </row>
    <row r="241" spans="3:5">
      <c r="C241" s="161" t="s">
        <v>961</v>
      </c>
      <c r="D241" s="160">
        <v>2779043</v>
      </c>
      <c r="E241" s="160">
        <v>0</v>
      </c>
    </row>
    <row r="242" spans="3:5">
      <c r="C242" s="161" t="s">
        <v>962</v>
      </c>
      <c r="D242" s="160">
        <v>6487327</v>
      </c>
      <c r="E242" s="160">
        <v>3390770.5</v>
      </c>
    </row>
    <row r="243" spans="3:5">
      <c r="C243" s="161" t="s">
        <v>963</v>
      </c>
      <c r="D243" s="160">
        <v>1390220</v>
      </c>
      <c r="E243" s="160">
        <v>0</v>
      </c>
    </row>
    <row r="244" spans="3:5">
      <c r="C244" s="161" t="s">
        <v>964</v>
      </c>
      <c r="D244" s="160">
        <v>3475551</v>
      </c>
      <c r="E244" s="160">
        <v>1825748.23</v>
      </c>
    </row>
    <row r="245" spans="3:5">
      <c r="C245" s="161" t="s">
        <v>965</v>
      </c>
      <c r="D245" s="160">
        <v>1266283</v>
      </c>
      <c r="E245" s="160">
        <v>0</v>
      </c>
    </row>
    <row r="246" spans="3:5">
      <c r="C246" s="161" t="s">
        <v>966</v>
      </c>
      <c r="D246" s="160">
        <v>5490542</v>
      </c>
      <c r="E246" s="160">
        <v>0</v>
      </c>
    </row>
    <row r="247" spans="3:5">
      <c r="C247" s="161" t="s">
        <v>967</v>
      </c>
      <c r="D247" s="160">
        <v>1539962</v>
      </c>
      <c r="E247" s="160">
        <v>0</v>
      </c>
    </row>
    <row r="248" spans="3:5">
      <c r="C248" s="161" t="s">
        <v>968</v>
      </c>
      <c r="D248" s="160">
        <v>12410285</v>
      </c>
      <c r="E248" s="160">
        <v>0</v>
      </c>
    </row>
    <row r="249" spans="3:5">
      <c r="C249" s="161" t="s">
        <v>266</v>
      </c>
      <c r="D249" s="160">
        <v>3001000</v>
      </c>
      <c r="E249" s="160">
        <v>2400000</v>
      </c>
    </row>
    <row r="250" spans="3:5">
      <c r="C250" s="161" t="s">
        <v>969</v>
      </c>
      <c r="D250" s="160">
        <v>1778073</v>
      </c>
      <c r="E250" s="160">
        <v>0</v>
      </c>
    </row>
    <row r="251" spans="3:5">
      <c r="C251" s="161" t="s">
        <v>970</v>
      </c>
      <c r="D251" s="160">
        <v>2540104</v>
      </c>
      <c r="E251" s="160">
        <v>0</v>
      </c>
    </row>
    <row r="252" spans="3:5">
      <c r="C252" s="161" t="s">
        <v>267</v>
      </c>
      <c r="D252" s="160">
        <v>4500000</v>
      </c>
      <c r="E252" s="160">
        <v>1544076.82</v>
      </c>
    </row>
    <row r="253" spans="3:5">
      <c r="C253" s="161" t="s">
        <v>387</v>
      </c>
      <c r="D253" s="160">
        <v>2540104</v>
      </c>
      <c r="E253" s="160">
        <v>0</v>
      </c>
    </row>
    <row r="254" spans="3:5">
      <c r="C254" s="161" t="s">
        <v>388</v>
      </c>
      <c r="D254" s="160">
        <v>2540104</v>
      </c>
      <c r="E254" s="160">
        <v>0</v>
      </c>
    </row>
    <row r="255" spans="3:5">
      <c r="C255" s="161" t="s">
        <v>971</v>
      </c>
      <c r="D255" s="160">
        <v>1087290</v>
      </c>
      <c r="E255" s="160">
        <v>0</v>
      </c>
    </row>
    <row r="256" spans="3:5">
      <c r="C256" s="161" t="s">
        <v>268</v>
      </c>
      <c r="D256" s="160">
        <v>9096288</v>
      </c>
      <c r="E256" s="160">
        <v>0</v>
      </c>
    </row>
    <row r="257" spans="3:5">
      <c r="C257" s="161" t="s">
        <v>972</v>
      </c>
      <c r="D257" s="160">
        <v>6219972</v>
      </c>
      <c r="E257" s="160">
        <v>2870232.94</v>
      </c>
    </row>
    <row r="258" spans="3:5">
      <c r="C258" s="161" t="s">
        <v>554</v>
      </c>
      <c r="D258" s="160">
        <v>1294237</v>
      </c>
      <c r="E258" s="160">
        <v>1050510.01</v>
      </c>
    </row>
    <row r="259" spans="3:5">
      <c r="C259" s="161" t="s">
        <v>973</v>
      </c>
      <c r="D259" s="160">
        <v>1697132</v>
      </c>
      <c r="E259" s="160">
        <v>0</v>
      </c>
    </row>
    <row r="260" spans="3:5">
      <c r="C260" s="161" t="s">
        <v>553</v>
      </c>
      <c r="D260" s="160">
        <v>4348252</v>
      </c>
      <c r="E260" s="160">
        <v>2100554.5099999998</v>
      </c>
    </row>
    <row r="261" spans="3:5">
      <c r="C261" s="161" t="s">
        <v>974</v>
      </c>
      <c r="D261" s="160">
        <v>1000000</v>
      </c>
      <c r="E261" s="160">
        <v>14345615.52</v>
      </c>
    </row>
    <row r="262" spans="3:5">
      <c r="C262" s="161" t="s">
        <v>389</v>
      </c>
      <c r="D262" s="160">
        <v>2209319</v>
      </c>
      <c r="E262" s="160">
        <v>0</v>
      </c>
    </row>
    <row r="263" spans="3:5">
      <c r="C263" s="161" t="s">
        <v>975</v>
      </c>
      <c r="D263" s="160">
        <v>0</v>
      </c>
      <c r="E263" s="160">
        <v>185037170.34999999</v>
      </c>
    </row>
    <row r="264" spans="3:5">
      <c r="C264" s="161" t="s">
        <v>2242</v>
      </c>
      <c r="D264" s="160">
        <v>0</v>
      </c>
      <c r="E264" s="160">
        <v>899817.12</v>
      </c>
    </row>
    <row r="265" spans="3:5">
      <c r="C265" s="161" t="s">
        <v>2243</v>
      </c>
      <c r="D265" s="160">
        <v>0</v>
      </c>
      <c r="E265" s="160">
        <v>1109812.19</v>
      </c>
    </row>
    <row r="266" spans="3:5">
      <c r="C266" s="161" t="s">
        <v>976</v>
      </c>
      <c r="D266" s="160">
        <v>150000000</v>
      </c>
      <c r="E266" s="160">
        <v>149054485.79000002</v>
      </c>
    </row>
    <row r="267" spans="3:5">
      <c r="C267" s="161" t="s">
        <v>977</v>
      </c>
      <c r="D267" s="160">
        <v>56087877</v>
      </c>
      <c r="E267" s="160">
        <v>0</v>
      </c>
    </row>
    <row r="268" spans="3:5">
      <c r="C268" s="161" t="s">
        <v>978</v>
      </c>
      <c r="D268" s="160">
        <v>450068</v>
      </c>
      <c r="E268" s="160">
        <v>0</v>
      </c>
    </row>
    <row r="269" spans="3:5">
      <c r="C269" s="161" t="s">
        <v>743</v>
      </c>
      <c r="D269" s="160">
        <v>0</v>
      </c>
      <c r="E269" s="160">
        <v>5960277.5199999996</v>
      </c>
    </row>
    <row r="270" spans="3:5">
      <c r="C270" s="161" t="s">
        <v>269</v>
      </c>
      <c r="D270" s="160">
        <v>985000000</v>
      </c>
      <c r="E270" s="160">
        <v>0</v>
      </c>
    </row>
    <row r="271" spans="3:5">
      <c r="C271" s="161" t="s">
        <v>979</v>
      </c>
      <c r="D271" s="160">
        <v>3000000</v>
      </c>
      <c r="E271" s="160">
        <v>2400000</v>
      </c>
    </row>
    <row r="272" spans="3:5">
      <c r="C272" s="161" t="s">
        <v>798</v>
      </c>
      <c r="D272" s="160">
        <v>18131803</v>
      </c>
      <c r="E272" s="160">
        <v>0</v>
      </c>
    </row>
    <row r="273" spans="3:5">
      <c r="C273" s="161" t="s">
        <v>980</v>
      </c>
      <c r="D273" s="160">
        <v>4114300</v>
      </c>
      <c r="E273" s="160">
        <v>2932950.96</v>
      </c>
    </row>
    <row r="274" spans="3:5">
      <c r="C274" s="161" t="s">
        <v>744</v>
      </c>
      <c r="D274" s="160">
        <v>0</v>
      </c>
      <c r="E274" s="160">
        <v>5971667.3300000001</v>
      </c>
    </row>
    <row r="275" spans="3:5">
      <c r="C275" s="161" t="s">
        <v>981</v>
      </c>
      <c r="D275" s="160">
        <v>4500000</v>
      </c>
      <c r="E275" s="160">
        <v>2572902.69</v>
      </c>
    </row>
    <row r="276" spans="3:5">
      <c r="C276" s="161" t="s">
        <v>982</v>
      </c>
      <c r="D276" s="160">
        <v>5000000</v>
      </c>
      <c r="E276" s="160">
        <v>0</v>
      </c>
    </row>
    <row r="277" spans="3:5">
      <c r="C277" s="161" t="s">
        <v>983</v>
      </c>
      <c r="D277" s="160">
        <v>16842797</v>
      </c>
      <c r="E277" s="160">
        <v>0</v>
      </c>
    </row>
    <row r="278" spans="3:5">
      <c r="C278" s="161" t="s">
        <v>984</v>
      </c>
      <c r="D278" s="160">
        <v>20594048</v>
      </c>
      <c r="E278" s="160">
        <v>8892662.0199999996</v>
      </c>
    </row>
    <row r="279" spans="3:5">
      <c r="C279" s="161" t="s">
        <v>270</v>
      </c>
      <c r="D279" s="160">
        <v>7500000</v>
      </c>
      <c r="E279" s="160">
        <v>6000000</v>
      </c>
    </row>
    <row r="280" spans="3:5">
      <c r="C280" s="161" t="s">
        <v>745</v>
      </c>
      <c r="D280" s="160">
        <v>0</v>
      </c>
      <c r="E280" s="160">
        <v>6169634.3899999997</v>
      </c>
    </row>
    <row r="281" spans="3:5">
      <c r="C281" s="161" t="s">
        <v>271</v>
      </c>
      <c r="D281" s="160">
        <v>3000000</v>
      </c>
      <c r="E281" s="160">
        <v>0</v>
      </c>
    </row>
    <row r="282" spans="3:5">
      <c r="C282" s="161" t="s">
        <v>354</v>
      </c>
      <c r="D282" s="160">
        <v>7500000</v>
      </c>
      <c r="E282" s="160">
        <v>6000000</v>
      </c>
    </row>
    <row r="283" spans="3:5">
      <c r="C283" s="161" t="s">
        <v>985</v>
      </c>
      <c r="D283" s="160">
        <v>5109366</v>
      </c>
      <c r="E283" s="160">
        <v>4509000</v>
      </c>
    </row>
    <row r="284" spans="3:5">
      <c r="C284" s="161" t="s">
        <v>2199</v>
      </c>
      <c r="D284" s="160">
        <v>0</v>
      </c>
      <c r="E284" s="160">
        <v>0</v>
      </c>
    </row>
    <row r="285" spans="3:5">
      <c r="C285" s="161" t="s">
        <v>919</v>
      </c>
      <c r="D285" s="160">
        <v>3787500</v>
      </c>
      <c r="E285" s="160">
        <v>0</v>
      </c>
    </row>
    <row r="286" spans="3:5">
      <c r="C286" s="161" t="s">
        <v>2200</v>
      </c>
      <c r="D286" s="160">
        <v>0</v>
      </c>
      <c r="E286" s="160">
        <v>0</v>
      </c>
    </row>
    <row r="287" spans="3:5">
      <c r="C287" s="159" t="s">
        <v>242</v>
      </c>
      <c r="D287" s="160">
        <v>342406263</v>
      </c>
      <c r="E287" s="160">
        <v>18837084.370000001</v>
      </c>
    </row>
    <row r="288" spans="3:5">
      <c r="C288" s="161" t="s">
        <v>269</v>
      </c>
      <c r="D288" s="160">
        <v>15000000</v>
      </c>
      <c r="E288" s="160">
        <v>0</v>
      </c>
    </row>
    <row r="289" spans="3:5">
      <c r="C289" s="161" t="s">
        <v>487</v>
      </c>
      <c r="D289" s="160">
        <v>327406263</v>
      </c>
      <c r="E289" s="160">
        <v>13743481.550000001</v>
      </c>
    </row>
    <row r="290" spans="3:5">
      <c r="C290" s="161" t="s">
        <v>746</v>
      </c>
      <c r="D290" s="160">
        <v>0</v>
      </c>
      <c r="E290" s="160">
        <v>5093602.82</v>
      </c>
    </row>
    <row r="291" spans="3:5">
      <c r="C291" s="159" t="s">
        <v>243</v>
      </c>
      <c r="D291" s="160">
        <v>0</v>
      </c>
      <c r="E291" s="160">
        <v>0</v>
      </c>
    </row>
    <row r="292" spans="3:5">
      <c r="C292" s="161" t="s">
        <v>975</v>
      </c>
      <c r="D292" s="160">
        <v>0</v>
      </c>
      <c r="E292" s="160">
        <v>0</v>
      </c>
    </row>
    <row r="293" spans="3:5">
      <c r="C293" s="161" t="s">
        <v>2278</v>
      </c>
      <c r="D293" s="160">
        <v>0</v>
      </c>
      <c r="E293" s="160">
        <v>0</v>
      </c>
    </row>
    <row r="294" spans="3:5">
      <c r="C294" s="157" t="s">
        <v>272</v>
      </c>
      <c r="D294" s="158">
        <v>3238249486</v>
      </c>
      <c r="E294" s="158">
        <v>993316332.36000025</v>
      </c>
    </row>
    <row r="295" spans="3:5">
      <c r="C295" s="159" t="s">
        <v>240</v>
      </c>
      <c r="D295" s="160">
        <v>2962249486</v>
      </c>
      <c r="E295" s="160">
        <v>903351916.47000027</v>
      </c>
    </row>
    <row r="296" spans="3:5">
      <c r="C296" s="161" t="s">
        <v>593</v>
      </c>
      <c r="D296" s="160">
        <v>1214590</v>
      </c>
      <c r="E296" s="160">
        <v>0</v>
      </c>
    </row>
    <row r="297" spans="3:5">
      <c r="C297" s="161" t="s">
        <v>445</v>
      </c>
      <c r="D297" s="160">
        <v>1500000000</v>
      </c>
      <c r="E297" s="160">
        <v>305343261.08000004</v>
      </c>
    </row>
    <row r="298" spans="3:5">
      <c r="C298" s="161" t="s">
        <v>633</v>
      </c>
      <c r="D298" s="160">
        <v>20487441</v>
      </c>
      <c r="E298" s="160">
        <v>30579502.780000001</v>
      </c>
    </row>
    <row r="299" spans="3:5">
      <c r="C299" s="161" t="s">
        <v>341</v>
      </c>
      <c r="D299" s="160">
        <v>1100000000</v>
      </c>
      <c r="E299" s="160">
        <v>241795634.83000001</v>
      </c>
    </row>
    <row r="300" spans="3:5">
      <c r="C300" s="161" t="s">
        <v>986</v>
      </c>
      <c r="D300" s="160">
        <v>44763887</v>
      </c>
      <c r="E300" s="160">
        <v>87848339.49000001</v>
      </c>
    </row>
    <row r="301" spans="3:5">
      <c r="C301" s="161" t="s">
        <v>987</v>
      </c>
      <c r="D301" s="160">
        <v>0</v>
      </c>
      <c r="E301" s="160">
        <v>5659730.3300000001</v>
      </c>
    </row>
    <row r="302" spans="3:5">
      <c r="C302" s="161" t="s">
        <v>988</v>
      </c>
      <c r="D302" s="160">
        <v>30000000</v>
      </c>
      <c r="E302" s="160">
        <v>24000000</v>
      </c>
    </row>
    <row r="303" spans="3:5">
      <c r="C303" s="161" t="s">
        <v>989</v>
      </c>
      <c r="D303" s="160">
        <v>0</v>
      </c>
      <c r="E303" s="160">
        <v>2837659.06</v>
      </c>
    </row>
    <row r="304" spans="3:5">
      <c r="C304" s="161" t="s">
        <v>990</v>
      </c>
      <c r="D304" s="160">
        <v>3337895</v>
      </c>
      <c r="E304" s="160">
        <v>2586995.63</v>
      </c>
    </row>
    <row r="305" spans="3:5">
      <c r="C305" s="161" t="s">
        <v>552</v>
      </c>
      <c r="D305" s="160">
        <v>52500001</v>
      </c>
      <c r="E305" s="160">
        <v>42000000</v>
      </c>
    </row>
    <row r="306" spans="3:5">
      <c r="C306" s="161" t="s">
        <v>991</v>
      </c>
      <c r="D306" s="160">
        <v>1200000</v>
      </c>
      <c r="E306" s="160">
        <v>0</v>
      </c>
    </row>
    <row r="307" spans="3:5">
      <c r="C307" s="161" t="s">
        <v>992</v>
      </c>
      <c r="D307" s="160">
        <v>3779637</v>
      </c>
      <c r="E307" s="160">
        <v>5168800.97</v>
      </c>
    </row>
    <row r="308" spans="3:5">
      <c r="C308" s="161" t="s">
        <v>993</v>
      </c>
      <c r="D308" s="160">
        <v>15021140</v>
      </c>
      <c r="E308" s="160">
        <v>12000000</v>
      </c>
    </row>
    <row r="309" spans="3:5">
      <c r="C309" s="161" t="s">
        <v>994</v>
      </c>
      <c r="D309" s="160">
        <v>22515376</v>
      </c>
      <c r="E309" s="160">
        <v>17648865.73</v>
      </c>
    </row>
    <row r="310" spans="3:5">
      <c r="C310" s="161" t="s">
        <v>995</v>
      </c>
      <c r="D310" s="160">
        <v>0</v>
      </c>
      <c r="E310" s="160">
        <v>2256361.58</v>
      </c>
    </row>
    <row r="311" spans="3:5">
      <c r="C311" s="161" t="s">
        <v>704</v>
      </c>
      <c r="D311" s="160">
        <v>0</v>
      </c>
      <c r="E311" s="160">
        <v>1769379.03</v>
      </c>
    </row>
    <row r="312" spans="3:5">
      <c r="C312" s="161" t="s">
        <v>705</v>
      </c>
      <c r="D312" s="160">
        <v>0</v>
      </c>
      <c r="E312" s="160">
        <v>1847695.58</v>
      </c>
    </row>
    <row r="313" spans="3:5">
      <c r="C313" s="161" t="s">
        <v>996</v>
      </c>
      <c r="D313" s="160">
        <v>5568297</v>
      </c>
      <c r="E313" s="160">
        <v>0</v>
      </c>
    </row>
    <row r="314" spans="3:5">
      <c r="C314" s="161" t="s">
        <v>799</v>
      </c>
      <c r="D314" s="160">
        <v>0</v>
      </c>
      <c r="E314" s="160">
        <v>1740034.41</v>
      </c>
    </row>
    <row r="315" spans="3:5">
      <c r="C315" s="161" t="s">
        <v>997</v>
      </c>
      <c r="D315" s="160">
        <v>5054925</v>
      </c>
      <c r="E315" s="160">
        <v>0</v>
      </c>
    </row>
    <row r="316" spans="3:5">
      <c r="C316" s="161" t="s">
        <v>2244</v>
      </c>
      <c r="D316" s="160">
        <v>0</v>
      </c>
      <c r="E316" s="160">
        <v>421987.5</v>
      </c>
    </row>
    <row r="317" spans="3:5">
      <c r="C317" s="161" t="s">
        <v>747</v>
      </c>
      <c r="D317" s="160">
        <v>0</v>
      </c>
      <c r="E317" s="160">
        <v>5687521.8499999996</v>
      </c>
    </row>
    <row r="318" spans="3:5">
      <c r="C318" s="161" t="s">
        <v>998</v>
      </c>
      <c r="D318" s="160">
        <v>4228542</v>
      </c>
      <c r="E318" s="160">
        <v>0</v>
      </c>
    </row>
    <row r="319" spans="3:5">
      <c r="C319" s="161" t="s">
        <v>999</v>
      </c>
      <c r="D319" s="160">
        <v>10259585</v>
      </c>
      <c r="E319" s="160">
        <v>0</v>
      </c>
    </row>
    <row r="320" spans="3:5">
      <c r="C320" s="161" t="s">
        <v>1000</v>
      </c>
      <c r="D320" s="160">
        <v>4017656</v>
      </c>
      <c r="E320" s="160">
        <v>0</v>
      </c>
    </row>
    <row r="321" spans="3:5">
      <c r="C321" s="161" t="s">
        <v>1001</v>
      </c>
      <c r="D321" s="160">
        <v>2844650</v>
      </c>
      <c r="E321" s="160">
        <v>0</v>
      </c>
    </row>
    <row r="322" spans="3:5">
      <c r="C322" s="161" t="s">
        <v>1002</v>
      </c>
      <c r="D322" s="160">
        <v>1095012</v>
      </c>
      <c r="E322" s="160">
        <v>0</v>
      </c>
    </row>
    <row r="323" spans="3:5">
      <c r="C323" s="161" t="s">
        <v>1003</v>
      </c>
      <c r="D323" s="160">
        <v>39493497</v>
      </c>
      <c r="E323" s="160">
        <v>0</v>
      </c>
    </row>
    <row r="324" spans="3:5">
      <c r="C324" s="161" t="s">
        <v>470</v>
      </c>
      <c r="D324" s="160">
        <v>12480334</v>
      </c>
      <c r="E324" s="160">
        <v>12469844.949999999</v>
      </c>
    </row>
    <row r="325" spans="3:5">
      <c r="C325" s="161" t="s">
        <v>355</v>
      </c>
      <c r="D325" s="160">
        <v>29773058</v>
      </c>
      <c r="E325" s="160">
        <v>22000000</v>
      </c>
    </row>
    <row r="326" spans="3:5">
      <c r="C326" s="161" t="s">
        <v>2270</v>
      </c>
      <c r="D326" s="160">
        <v>0</v>
      </c>
      <c r="E326" s="160">
        <v>16887562.600000001</v>
      </c>
    </row>
    <row r="327" spans="3:5">
      <c r="C327" s="161" t="s">
        <v>273</v>
      </c>
      <c r="D327" s="160">
        <v>52613963</v>
      </c>
      <c r="E327" s="160">
        <v>60802739.07</v>
      </c>
    </row>
    <row r="328" spans="3:5">
      <c r="C328" s="159" t="s">
        <v>243</v>
      </c>
      <c r="D328" s="160">
        <v>276000000</v>
      </c>
      <c r="E328" s="160">
        <v>89964415.890000001</v>
      </c>
    </row>
    <row r="329" spans="3:5">
      <c r="C329" s="161" t="s">
        <v>921</v>
      </c>
      <c r="D329" s="160">
        <v>276000000</v>
      </c>
      <c r="E329" s="160">
        <v>89964415.890000001</v>
      </c>
    </row>
    <row r="330" spans="3:5">
      <c r="C330" s="157" t="s">
        <v>246</v>
      </c>
      <c r="D330" s="158">
        <v>3319558086</v>
      </c>
      <c r="E330" s="158">
        <v>1439103678.5999999</v>
      </c>
    </row>
    <row r="331" spans="3:5">
      <c r="C331" s="159" t="s">
        <v>240</v>
      </c>
      <c r="D331" s="160">
        <v>2270614511</v>
      </c>
      <c r="E331" s="160">
        <v>1439103678.5999999</v>
      </c>
    </row>
    <row r="332" spans="3:5">
      <c r="C332" s="161" t="s">
        <v>1004</v>
      </c>
      <c r="D332" s="160">
        <v>5740696</v>
      </c>
      <c r="E332" s="160">
        <v>0</v>
      </c>
    </row>
    <row r="333" spans="3:5">
      <c r="C333" s="161" t="s">
        <v>634</v>
      </c>
      <c r="D333" s="160">
        <v>2725489</v>
      </c>
      <c r="E333" s="160">
        <v>0</v>
      </c>
    </row>
    <row r="334" spans="3:5">
      <c r="C334" s="161" t="s">
        <v>1005</v>
      </c>
      <c r="D334" s="160">
        <v>25006973</v>
      </c>
      <c r="E334" s="160">
        <v>17872324.219999999</v>
      </c>
    </row>
    <row r="335" spans="3:5">
      <c r="C335" s="161" t="s">
        <v>1006</v>
      </c>
      <c r="D335" s="160">
        <v>1931173</v>
      </c>
      <c r="E335" s="160">
        <v>0</v>
      </c>
    </row>
    <row r="336" spans="3:5">
      <c r="C336" s="161" t="s">
        <v>1007</v>
      </c>
      <c r="D336" s="160">
        <v>10945349</v>
      </c>
      <c r="E336" s="160">
        <v>26519880.740000002</v>
      </c>
    </row>
    <row r="337" spans="3:5">
      <c r="C337" s="161" t="s">
        <v>1008</v>
      </c>
      <c r="D337" s="160">
        <v>5744000</v>
      </c>
      <c r="E337" s="160">
        <v>0</v>
      </c>
    </row>
    <row r="338" spans="3:5">
      <c r="C338" s="161" t="s">
        <v>1009</v>
      </c>
      <c r="D338" s="160">
        <v>12640275</v>
      </c>
      <c r="E338" s="160">
        <v>0</v>
      </c>
    </row>
    <row r="339" spans="3:5">
      <c r="C339" s="161" t="s">
        <v>1075</v>
      </c>
      <c r="D339" s="160">
        <v>0</v>
      </c>
      <c r="E339" s="160">
        <v>143651500.18000001</v>
      </c>
    </row>
    <row r="340" spans="3:5">
      <c r="C340" s="161" t="s">
        <v>446</v>
      </c>
      <c r="D340" s="160">
        <v>29237609</v>
      </c>
      <c r="E340" s="160">
        <v>0</v>
      </c>
    </row>
    <row r="341" spans="3:5">
      <c r="C341" s="161" t="s">
        <v>1010</v>
      </c>
      <c r="D341" s="160">
        <v>0</v>
      </c>
      <c r="E341" s="160">
        <v>2146185.3199999998</v>
      </c>
    </row>
    <row r="342" spans="3:5">
      <c r="C342" s="161" t="s">
        <v>1011</v>
      </c>
      <c r="D342" s="160">
        <v>33077394</v>
      </c>
      <c r="E342" s="160">
        <v>0</v>
      </c>
    </row>
    <row r="343" spans="3:5">
      <c r="C343" s="161" t="s">
        <v>2143</v>
      </c>
      <c r="D343" s="160">
        <v>0</v>
      </c>
      <c r="E343" s="160">
        <v>12823471.42</v>
      </c>
    </row>
    <row r="344" spans="3:5">
      <c r="C344" s="161" t="s">
        <v>1012</v>
      </c>
      <c r="D344" s="160">
        <v>21462414</v>
      </c>
      <c r="E344" s="160">
        <v>17010974.18</v>
      </c>
    </row>
    <row r="345" spans="3:5">
      <c r="C345" s="161" t="s">
        <v>724</v>
      </c>
      <c r="D345" s="160">
        <v>0</v>
      </c>
      <c r="E345" s="160">
        <v>0</v>
      </c>
    </row>
    <row r="346" spans="3:5">
      <c r="C346" s="161" t="s">
        <v>1013</v>
      </c>
      <c r="D346" s="160">
        <v>37510000</v>
      </c>
      <c r="E346" s="160">
        <v>37343431.140000001</v>
      </c>
    </row>
    <row r="347" spans="3:5">
      <c r="C347" s="161" t="s">
        <v>2090</v>
      </c>
      <c r="D347" s="160">
        <v>3700000</v>
      </c>
      <c r="E347" s="160">
        <v>0</v>
      </c>
    </row>
    <row r="348" spans="3:5">
      <c r="C348" s="161" t="s">
        <v>1014</v>
      </c>
      <c r="D348" s="160">
        <v>37500029</v>
      </c>
      <c r="E348" s="160">
        <v>37338572.189999998</v>
      </c>
    </row>
    <row r="349" spans="3:5">
      <c r="C349" s="161" t="s">
        <v>1015</v>
      </c>
      <c r="D349" s="160">
        <v>7596315</v>
      </c>
      <c r="E349" s="160">
        <v>2584156.96</v>
      </c>
    </row>
    <row r="350" spans="3:5">
      <c r="C350" s="161" t="s">
        <v>1016</v>
      </c>
      <c r="D350" s="160">
        <v>5645883</v>
      </c>
      <c r="E350" s="160">
        <v>0</v>
      </c>
    </row>
    <row r="351" spans="3:5">
      <c r="C351" s="161" t="s">
        <v>1017</v>
      </c>
      <c r="D351" s="160">
        <v>7656660</v>
      </c>
      <c r="E351" s="160">
        <v>4984473.38</v>
      </c>
    </row>
    <row r="352" spans="3:5">
      <c r="C352" s="161" t="s">
        <v>1018</v>
      </c>
      <c r="D352" s="160">
        <v>6917773</v>
      </c>
      <c r="E352" s="160">
        <v>4400647.2</v>
      </c>
    </row>
    <row r="353" spans="3:5">
      <c r="C353" s="161" t="s">
        <v>1019</v>
      </c>
      <c r="D353" s="160">
        <v>26204967</v>
      </c>
      <c r="E353" s="160">
        <v>12405900.880000001</v>
      </c>
    </row>
    <row r="354" spans="3:5">
      <c r="C354" s="161" t="s">
        <v>1020</v>
      </c>
      <c r="D354" s="160">
        <v>8273439</v>
      </c>
      <c r="E354" s="160">
        <v>6262209.6299999999</v>
      </c>
    </row>
    <row r="355" spans="3:5">
      <c r="C355" s="161" t="s">
        <v>1021</v>
      </c>
      <c r="D355" s="160">
        <v>4516773</v>
      </c>
      <c r="E355" s="160">
        <v>1875107.58</v>
      </c>
    </row>
    <row r="356" spans="3:5">
      <c r="C356" s="161" t="s">
        <v>1022</v>
      </c>
      <c r="D356" s="160">
        <v>1088833</v>
      </c>
      <c r="E356" s="160">
        <v>0</v>
      </c>
    </row>
    <row r="357" spans="3:5">
      <c r="C357" s="161" t="s">
        <v>1023</v>
      </c>
      <c r="D357" s="160">
        <v>1088833</v>
      </c>
      <c r="E357" s="160">
        <v>0</v>
      </c>
    </row>
    <row r="358" spans="3:5">
      <c r="C358" s="161" t="s">
        <v>1024</v>
      </c>
      <c r="D358" s="160">
        <v>2506068</v>
      </c>
      <c r="E358" s="160">
        <v>0</v>
      </c>
    </row>
    <row r="359" spans="3:5">
      <c r="C359" s="161" t="s">
        <v>1025</v>
      </c>
      <c r="D359" s="160">
        <v>6902575</v>
      </c>
      <c r="E359" s="160">
        <v>6504683.3700000001</v>
      </c>
    </row>
    <row r="360" spans="3:5">
      <c r="C360" s="161" t="s">
        <v>1026</v>
      </c>
      <c r="D360" s="160">
        <v>2506068</v>
      </c>
      <c r="E360" s="160">
        <v>0</v>
      </c>
    </row>
    <row r="361" spans="3:5">
      <c r="C361" s="161" t="s">
        <v>1027</v>
      </c>
      <c r="D361" s="160">
        <v>1519414</v>
      </c>
      <c r="E361" s="160">
        <v>0</v>
      </c>
    </row>
    <row r="362" spans="3:5">
      <c r="C362" s="161" t="s">
        <v>1028</v>
      </c>
      <c r="D362" s="160">
        <v>7597070</v>
      </c>
      <c r="E362" s="160">
        <v>0</v>
      </c>
    </row>
    <row r="363" spans="3:5">
      <c r="C363" s="161" t="s">
        <v>342</v>
      </c>
      <c r="D363" s="160">
        <v>196433820</v>
      </c>
      <c r="E363" s="160">
        <v>19435201.289999999</v>
      </c>
    </row>
    <row r="364" spans="3:5">
      <c r="C364" s="161" t="s">
        <v>2091</v>
      </c>
      <c r="D364" s="160">
        <v>2884427</v>
      </c>
      <c r="E364" s="160">
        <v>0</v>
      </c>
    </row>
    <row r="365" spans="3:5">
      <c r="C365" s="161" t="s">
        <v>1029</v>
      </c>
      <c r="D365" s="160">
        <v>1310000</v>
      </c>
      <c r="E365" s="160">
        <v>0</v>
      </c>
    </row>
    <row r="366" spans="3:5">
      <c r="C366" s="161" t="s">
        <v>2144</v>
      </c>
      <c r="D366" s="160">
        <v>0</v>
      </c>
      <c r="E366" s="160">
        <v>0</v>
      </c>
    </row>
    <row r="367" spans="3:5">
      <c r="C367" s="161" t="s">
        <v>1030</v>
      </c>
      <c r="D367" s="160">
        <v>2437449</v>
      </c>
      <c r="E367" s="160">
        <v>0</v>
      </c>
    </row>
    <row r="368" spans="3:5">
      <c r="C368" s="161" t="s">
        <v>2145</v>
      </c>
      <c r="D368" s="160">
        <v>0</v>
      </c>
      <c r="E368" s="160">
        <v>0</v>
      </c>
    </row>
    <row r="369" spans="3:5">
      <c r="C369" s="161" t="s">
        <v>1031</v>
      </c>
      <c r="D369" s="160">
        <v>1596112</v>
      </c>
      <c r="E369" s="160">
        <v>0</v>
      </c>
    </row>
    <row r="370" spans="3:5">
      <c r="C370" s="161" t="s">
        <v>1032</v>
      </c>
      <c r="D370" s="160">
        <v>3754097</v>
      </c>
      <c r="E370" s="160">
        <v>0</v>
      </c>
    </row>
    <row r="371" spans="3:5">
      <c r="C371" s="161" t="s">
        <v>1033</v>
      </c>
      <c r="D371" s="160">
        <v>1595760</v>
      </c>
      <c r="E371" s="160">
        <v>0</v>
      </c>
    </row>
    <row r="372" spans="3:5">
      <c r="C372" s="161" t="s">
        <v>1034</v>
      </c>
      <c r="D372" s="160">
        <v>1117032</v>
      </c>
      <c r="E372" s="160">
        <v>0</v>
      </c>
    </row>
    <row r="373" spans="3:5">
      <c r="C373" s="161" t="s">
        <v>343</v>
      </c>
      <c r="D373" s="160">
        <v>10850043</v>
      </c>
      <c r="E373" s="160">
        <v>0</v>
      </c>
    </row>
    <row r="374" spans="3:5">
      <c r="C374" s="161" t="s">
        <v>1035</v>
      </c>
      <c r="D374" s="160">
        <v>3401093</v>
      </c>
      <c r="E374" s="160">
        <v>0</v>
      </c>
    </row>
    <row r="375" spans="3:5">
      <c r="C375" s="161" t="s">
        <v>1036</v>
      </c>
      <c r="D375" s="160">
        <v>3059076</v>
      </c>
      <c r="E375" s="160">
        <v>0</v>
      </c>
    </row>
    <row r="376" spans="3:5">
      <c r="C376" s="161" t="s">
        <v>1037</v>
      </c>
      <c r="D376" s="160">
        <v>44901865</v>
      </c>
      <c r="E376" s="160">
        <v>0</v>
      </c>
    </row>
    <row r="377" spans="3:5">
      <c r="C377" s="161" t="s">
        <v>1038</v>
      </c>
      <c r="D377" s="160">
        <v>1559024</v>
      </c>
      <c r="E377" s="160">
        <v>0</v>
      </c>
    </row>
    <row r="378" spans="3:5">
      <c r="C378" s="161" t="s">
        <v>1039</v>
      </c>
      <c r="D378" s="160">
        <v>16509137</v>
      </c>
      <c r="E378" s="160">
        <v>0</v>
      </c>
    </row>
    <row r="379" spans="3:5">
      <c r="C379" s="161" t="s">
        <v>1040</v>
      </c>
      <c r="D379" s="160">
        <v>1559024</v>
      </c>
      <c r="E379" s="160">
        <v>0</v>
      </c>
    </row>
    <row r="380" spans="3:5">
      <c r="C380" s="161" t="s">
        <v>1041</v>
      </c>
      <c r="D380" s="160">
        <v>1989693</v>
      </c>
      <c r="E380" s="160">
        <v>0</v>
      </c>
    </row>
    <row r="381" spans="3:5">
      <c r="C381" s="161" t="s">
        <v>1042</v>
      </c>
      <c r="D381" s="160">
        <v>50121296</v>
      </c>
      <c r="E381" s="160">
        <v>49520082</v>
      </c>
    </row>
    <row r="382" spans="3:5">
      <c r="C382" s="161" t="s">
        <v>1043</v>
      </c>
      <c r="D382" s="160">
        <v>5295987</v>
      </c>
      <c r="E382" s="160">
        <v>1552525.71</v>
      </c>
    </row>
    <row r="383" spans="3:5">
      <c r="C383" s="161" t="s">
        <v>1044</v>
      </c>
      <c r="D383" s="160">
        <v>1072941</v>
      </c>
      <c r="E383" s="160">
        <v>0</v>
      </c>
    </row>
    <row r="384" spans="3:5">
      <c r="C384" s="161" t="s">
        <v>1045</v>
      </c>
      <c r="D384" s="160">
        <v>11597000</v>
      </c>
      <c r="E384" s="160">
        <v>0</v>
      </c>
    </row>
    <row r="385" spans="3:5">
      <c r="C385" s="161" t="s">
        <v>748</v>
      </c>
      <c r="D385" s="160">
        <v>0</v>
      </c>
      <c r="E385" s="160">
        <v>6136267.3399999999</v>
      </c>
    </row>
    <row r="386" spans="3:5">
      <c r="C386" s="161" t="s">
        <v>1046</v>
      </c>
      <c r="D386" s="160">
        <v>1514599</v>
      </c>
      <c r="E386" s="160">
        <v>0</v>
      </c>
    </row>
    <row r="387" spans="3:5">
      <c r="C387" s="161" t="s">
        <v>1047</v>
      </c>
      <c r="D387" s="160">
        <v>1514599</v>
      </c>
      <c r="E387" s="160">
        <v>0</v>
      </c>
    </row>
    <row r="388" spans="3:5">
      <c r="C388" s="161" t="s">
        <v>1048</v>
      </c>
      <c r="D388" s="160">
        <v>0</v>
      </c>
      <c r="E388" s="160">
        <v>0</v>
      </c>
    </row>
    <row r="389" spans="3:5">
      <c r="C389" s="161" t="s">
        <v>1049</v>
      </c>
      <c r="D389" s="160">
        <v>1516038</v>
      </c>
      <c r="E389" s="160">
        <v>0</v>
      </c>
    </row>
    <row r="390" spans="3:5">
      <c r="C390" s="161" t="s">
        <v>1050</v>
      </c>
      <c r="D390" s="160">
        <v>1516038</v>
      </c>
      <c r="E390" s="160">
        <v>0</v>
      </c>
    </row>
    <row r="391" spans="3:5">
      <c r="C391" s="161" t="s">
        <v>1051</v>
      </c>
      <c r="D391" s="160">
        <v>5222496</v>
      </c>
      <c r="E391" s="160">
        <v>0</v>
      </c>
    </row>
    <row r="392" spans="3:5">
      <c r="C392" s="161" t="s">
        <v>1052</v>
      </c>
      <c r="D392" s="160">
        <v>1516038</v>
      </c>
      <c r="E392" s="160">
        <v>0</v>
      </c>
    </row>
    <row r="393" spans="3:5">
      <c r="C393" s="161" t="s">
        <v>1053</v>
      </c>
      <c r="D393" s="160">
        <v>8388626</v>
      </c>
      <c r="E393" s="160">
        <v>0</v>
      </c>
    </row>
    <row r="394" spans="3:5">
      <c r="C394" s="161" t="s">
        <v>1054</v>
      </c>
      <c r="D394" s="160">
        <v>2489491</v>
      </c>
      <c r="E394" s="160">
        <v>0</v>
      </c>
    </row>
    <row r="395" spans="3:5">
      <c r="C395" s="161" t="s">
        <v>1055</v>
      </c>
      <c r="D395" s="160">
        <v>5000000</v>
      </c>
      <c r="E395" s="160">
        <v>0</v>
      </c>
    </row>
    <row r="396" spans="3:5">
      <c r="C396" s="161" t="s">
        <v>1056</v>
      </c>
      <c r="D396" s="160">
        <v>2489491</v>
      </c>
      <c r="E396" s="160">
        <v>0</v>
      </c>
    </row>
    <row r="397" spans="3:5">
      <c r="C397" s="161" t="s">
        <v>1057</v>
      </c>
      <c r="D397" s="160">
        <v>2489491</v>
      </c>
      <c r="E397" s="160">
        <v>0</v>
      </c>
    </row>
    <row r="398" spans="3:5">
      <c r="C398" s="161" t="s">
        <v>1058</v>
      </c>
      <c r="D398" s="160">
        <v>1077476</v>
      </c>
      <c r="E398" s="160">
        <v>24883.84</v>
      </c>
    </row>
    <row r="399" spans="3:5">
      <c r="C399" s="161" t="s">
        <v>1059</v>
      </c>
      <c r="D399" s="160">
        <v>28060354</v>
      </c>
      <c r="E399" s="160">
        <v>0</v>
      </c>
    </row>
    <row r="400" spans="3:5">
      <c r="C400" s="161" t="s">
        <v>1060</v>
      </c>
      <c r="D400" s="160">
        <v>1077476</v>
      </c>
      <c r="E400" s="160">
        <v>24883.84</v>
      </c>
    </row>
    <row r="401" spans="3:5">
      <c r="C401" s="161" t="s">
        <v>1061</v>
      </c>
      <c r="D401" s="160">
        <v>1508467</v>
      </c>
      <c r="E401" s="160">
        <v>2732720.88</v>
      </c>
    </row>
    <row r="402" spans="3:5">
      <c r="C402" s="161" t="s">
        <v>800</v>
      </c>
      <c r="D402" s="160">
        <v>755258653</v>
      </c>
      <c r="E402" s="160">
        <v>743478363.28999996</v>
      </c>
    </row>
    <row r="403" spans="3:5">
      <c r="C403" s="161" t="s">
        <v>1062</v>
      </c>
      <c r="D403" s="160">
        <v>42431165</v>
      </c>
      <c r="E403" s="160">
        <v>0</v>
      </c>
    </row>
    <row r="404" spans="3:5">
      <c r="C404" s="161" t="s">
        <v>635</v>
      </c>
      <c r="D404" s="160">
        <v>1466207</v>
      </c>
      <c r="E404" s="160">
        <v>0</v>
      </c>
    </row>
    <row r="405" spans="3:5">
      <c r="C405" s="161" t="s">
        <v>2092</v>
      </c>
      <c r="D405" s="160">
        <v>96907025</v>
      </c>
      <c r="E405" s="160">
        <v>0</v>
      </c>
    </row>
    <row r="406" spans="3:5">
      <c r="C406" s="161" t="s">
        <v>1063</v>
      </c>
      <c r="D406" s="160">
        <v>15000031</v>
      </c>
      <c r="E406" s="160">
        <v>12000031</v>
      </c>
    </row>
    <row r="407" spans="3:5">
      <c r="C407" s="161" t="s">
        <v>1064</v>
      </c>
      <c r="D407" s="160">
        <v>75000000</v>
      </c>
      <c r="E407" s="160">
        <v>66279877.890000001</v>
      </c>
    </row>
    <row r="408" spans="3:5">
      <c r="C408" s="161" t="s">
        <v>1065</v>
      </c>
      <c r="D408" s="160">
        <v>1514599</v>
      </c>
      <c r="E408" s="160">
        <v>0</v>
      </c>
    </row>
    <row r="409" spans="3:5">
      <c r="C409" s="161" t="s">
        <v>1066</v>
      </c>
      <c r="D409" s="160">
        <v>112920651</v>
      </c>
      <c r="E409" s="160">
        <v>90420651</v>
      </c>
    </row>
    <row r="410" spans="3:5">
      <c r="C410" s="161" t="s">
        <v>1067</v>
      </c>
      <c r="D410" s="160">
        <v>10356939</v>
      </c>
      <c r="E410" s="160">
        <v>0</v>
      </c>
    </row>
    <row r="411" spans="3:5">
      <c r="C411" s="161" t="s">
        <v>1068</v>
      </c>
      <c r="D411" s="160">
        <v>38372329</v>
      </c>
      <c r="E411" s="160">
        <v>28467422</v>
      </c>
    </row>
    <row r="412" spans="3:5">
      <c r="C412" s="161" t="s">
        <v>1069</v>
      </c>
      <c r="D412" s="160">
        <v>46052778</v>
      </c>
      <c r="E412" s="160">
        <v>0</v>
      </c>
    </row>
    <row r="413" spans="3:5">
      <c r="C413" s="161" t="s">
        <v>1070</v>
      </c>
      <c r="D413" s="160">
        <v>12246282</v>
      </c>
      <c r="E413" s="160">
        <v>0</v>
      </c>
    </row>
    <row r="414" spans="3:5">
      <c r="C414" s="161" t="s">
        <v>2093</v>
      </c>
      <c r="D414" s="160">
        <v>35000000</v>
      </c>
      <c r="E414" s="160">
        <v>0</v>
      </c>
    </row>
    <row r="415" spans="3:5">
      <c r="C415" s="161" t="s">
        <v>1071</v>
      </c>
      <c r="D415" s="160">
        <v>59360662</v>
      </c>
      <c r="E415" s="160">
        <v>0</v>
      </c>
    </row>
    <row r="416" spans="3:5">
      <c r="C416" s="161" t="s">
        <v>1072</v>
      </c>
      <c r="D416" s="160">
        <v>125547191</v>
      </c>
      <c r="E416" s="160">
        <v>0</v>
      </c>
    </row>
    <row r="417" spans="3:5">
      <c r="C417" s="161" t="s">
        <v>1073</v>
      </c>
      <c r="D417" s="160">
        <v>97512371</v>
      </c>
      <c r="E417" s="160">
        <v>85307250.129999995</v>
      </c>
    </row>
    <row r="418" spans="3:5">
      <c r="C418" s="159" t="s">
        <v>242</v>
      </c>
      <c r="D418" s="160">
        <v>8757016</v>
      </c>
      <c r="E418" s="160">
        <v>0</v>
      </c>
    </row>
    <row r="419" spans="3:5">
      <c r="C419" s="161" t="s">
        <v>2094</v>
      </c>
      <c r="D419" s="160">
        <v>6599199</v>
      </c>
      <c r="E419" s="160">
        <v>0</v>
      </c>
    </row>
    <row r="420" spans="3:5">
      <c r="C420" s="161" t="s">
        <v>1074</v>
      </c>
      <c r="D420" s="160">
        <v>2157817</v>
      </c>
      <c r="E420" s="160">
        <v>0</v>
      </c>
    </row>
    <row r="421" spans="3:5">
      <c r="C421" s="159" t="s">
        <v>243</v>
      </c>
      <c r="D421" s="160">
        <v>550959819</v>
      </c>
      <c r="E421" s="160">
        <v>0</v>
      </c>
    </row>
    <row r="422" spans="3:5">
      <c r="C422" s="161" t="s">
        <v>636</v>
      </c>
      <c r="D422" s="160">
        <v>127829819</v>
      </c>
      <c r="E422" s="160">
        <v>0</v>
      </c>
    </row>
    <row r="423" spans="3:5">
      <c r="C423" s="161" t="s">
        <v>1075</v>
      </c>
      <c r="D423" s="160">
        <v>423130000</v>
      </c>
      <c r="E423" s="160">
        <v>0</v>
      </c>
    </row>
    <row r="424" spans="3:5">
      <c r="C424" s="159" t="s">
        <v>244</v>
      </c>
      <c r="D424" s="160">
        <v>489226740</v>
      </c>
      <c r="E424" s="160">
        <v>0</v>
      </c>
    </row>
    <row r="425" spans="3:5">
      <c r="C425" s="161" t="s">
        <v>274</v>
      </c>
      <c r="D425" s="160">
        <v>96929844</v>
      </c>
      <c r="E425" s="160">
        <v>0</v>
      </c>
    </row>
    <row r="426" spans="3:5">
      <c r="C426" s="161" t="s">
        <v>1075</v>
      </c>
      <c r="D426" s="160">
        <v>392296896</v>
      </c>
      <c r="E426" s="160">
        <v>0</v>
      </c>
    </row>
    <row r="427" spans="3:5">
      <c r="C427" s="157" t="s">
        <v>275</v>
      </c>
      <c r="D427" s="158">
        <v>1125980738</v>
      </c>
      <c r="E427" s="158">
        <v>582674657.01999998</v>
      </c>
    </row>
    <row r="428" spans="3:5">
      <c r="C428" s="159" t="s">
        <v>240</v>
      </c>
      <c r="D428" s="160">
        <v>1109087269</v>
      </c>
      <c r="E428" s="160">
        <v>582674657.01999998</v>
      </c>
    </row>
    <row r="429" spans="3:5">
      <c r="C429" s="161" t="s">
        <v>637</v>
      </c>
      <c r="D429" s="160">
        <v>5765056</v>
      </c>
      <c r="E429" s="160">
        <v>0</v>
      </c>
    </row>
    <row r="430" spans="3:5">
      <c r="C430" s="161" t="s">
        <v>1076</v>
      </c>
      <c r="D430" s="160">
        <v>15000000</v>
      </c>
      <c r="E430" s="160">
        <v>11999028.25</v>
      </c>
    </row>
    <row r="431" spans="3:5">
      <c r="C431" s="161" t="s">
        <v>1077</v>
      </c>
      <c r="D431" s="160">
        <v>4966671</v>
      </c>
      <c r="E431" s="160">
        <v>6660678.7300000004</v>
      </c>
    </row>
    <row r="432" spans="3:5">
      <c r="C432" s="161" t="s">
        <v>1078</v>
      </c>
      <c r="D432" s="160">
        <v>0</v>
      </c>
      <c r="E432" s="160">
        <v>2324662.3299999996</v>
      </c>
    </row>
    <row r="433" spans="3:5">
      <c r="C433" s="161" t="s">
        <v>1079</v>
      </c>
      <c r="D433" s="160">
        <v>15038680</v>
      </c>
      <c r="E433" s="160">
        <v>12038367.060000001</v>
      </c>
    </row>
    <row r="434" spans="3:5">
      <c r="C434" s="161" t="s">
        <v>1080</v>
      </c>
      <c r="D434" s="160">
        <v>0</v>
      </c>
      <c r="E434" s="160">
        <v>2701184.87</v>
      </c>
    </row>
    <row r="435" spans="3:5">
      <c r="C435" s="161" t="s">
        <v>1081</v>
      </c>
      <c r="D435" s="160">
        <v>0</v>
      </c>
      <c r="E435" s="160">
        <v>2469074.65</v>
      </c>
    </row>
    <row r="436" spans="3:5">
      <c r="C436" s="161" t="s">
        <v>1082</v>
      </c>
      <c r="D436" s="160">
        <v>1077369</v>
      </c>
      <c r="E436" s="160">
        <v>0</v>
      </c>
    </row>
    <row r="437" spans="3:5">
      <c r="C437" s="161" t="s">
        <v>1083</v>
      </c>
      <c r="D437" s="160">
        <v>1539099</v>
      </c>
      <c r="E437" s="160">
        <v>0</v>
      </c>
    </row>
    <row r="438" spans="3:5">
      <c r="C438" s="161" t="s">
        <v>1084</v>
      </c>
      <c r="D438" s="160">
        <v>5417029</v>
      </c>
      <c r="E438" s="160">
        <v>0</v>
      </c>
    </row>
    <row r="439" spans="3:5">
      <c r="C439" s="161" t="s">
        <v>1085</v>
      </c>
      <c r="D439" s="160">
        <v>1494129</v>
      </c>
      <c r="E439" s="160">
        <v>0</v>
      </c>
    </row>
    <row r="440" spans="3:5">
      <c r="C440" s="161" t="s">
        <v>706</v>
      </c>
      <c r="D440" s="160">
        <v>0</v>
      </c>
      <c r="E440" s="160">
        <v>854283.72</v>
      </c>
    </row>
    <row r="441" spans="3:5">
      <c r="C441" s="161" t="s">
        <v>1086</v>
      </c>
      <c r="D441" s="160">
        <v>1063369</v>
      </c>
      <c r="E441" s="160">
        <v>0</v>
      </c>
    </row>
    <row r="442" spans="3:5">
      <c r="C442" s="161" t="s">
        <v>1087</v>
      </c>
      <c r="D442" s="160">
        <v>1632035</v>
      </c>
      <c r="E442" s="160">
        <v>0</v>
      </c>
    </row>
    <row r="443" spans="3:5">
      <c r="C443" s="161" t="s">
        <v>1088</v>
      </c>
      <c r="D443" s="160">
        <v>1750953</v>
      </c>
      <c r="E443" s="160">
        <v>0</v>
      </c>
    </row>
    <row r="444" spans="3:5">
      <c r="C444" s="161" t="s">
        <v>707</v>
      </c>
      <c r="D444" s="160">
        <v>0</v>
      </c>
      <c r="E444" s="160">
        <v>851392.78</v>
      </c>
    </row>
    <row r="445" spans="3:5">
      <c r="C445" s="161" t="s">
        <v>1089</v>
      </c>
      <c r="D445" s="160">
        <v>1750953</v>
      </c>
      <c r="E445" s="160">
        <v>0</v>
      </c>
    </row>
    <row r="446" spans="3:5">
      <c r="C446" s="161" t="s">
        <v>1090</v>
      </c>
      <c r="D446" s="160">
        <v>1750953</v>
      </c>
      <c r="E446" s="160">
        <v>0</v>
      </c>
    </row>
    <row r="447" spans="3:5">
      <c r="C447" s="161" t="s">
        <v>708</v>
      </c>
      <c r="D447" s="160">
        <v>0</v>
      </c>
      <c r="E447" s="160">
        <v>2554698.88</v>
      </c>
    </row>
    <row r="448" spans="3:5">
      <c r="C448" s="161" t="s">
        <v>1091</v>
      </c>
      <c r="D448" s="160">
        <v>1510897</v>
      </c>
      <c r="E448" s="160">
        <v>0</v>
      </c>
    </row>
    <row r="449" spans="3:5">
      <c r="C449" s="161" t="s">
        <v>709</v>
      </c>
      <c r="D449" s="160">
        <v>0</v>
      </c>
      <c r="E449" s="160">
        <v>3895191.47</v>
      </c>
    </row>
    <row r="450" spans="3:5">
      <c r="C450" s="161" t="s">
        <v>710</v>
      </c>
      <c r="D450" s="160">
        <v>0</v>
      </c>
      <c r="E450" s="160">
        <v>2573873.0299999998</v>
      </c>
    </row>
    <row r="451" spans="3:5">
      <c r="C451" s="161" t="s">
        <v>1092</v>
      </c>
      <c r="D451" s="160">
        <v>0</v>
      </c>
      <c r="E451" s="160">
        <v>7903334.1400000006</v>
      </c>
    </row>
    <row r="452" spans="3:5">
      <c r="C452" s="161" t="s">
        <v>2245</v>
      </c>
      <c r="D452" s="160">
        <v>0</v>
      </c>
      <c r="E452" s="160">
        <v>828099.74</v>
      </c>
    </row>
    <row r="453" spans="3:5">
      <c r="C453" s="161" t="s">
        <v>2246</v>
      </c>
      <c r="D453" s="160">
        <v>0</v>
      </c>
      <c r="E453" s="160">
        <v>816246.9</v>
      </c>
    </row>
    <row r="454" spans="3:5">
      <c r="C454" s="161" t="s">
        <v>1093</v>
      </c>
      <c r="D454" s="160">
        <v>4907476</v>
      </c>
      <c r="E454" s="160">
        <v>8954414.25</v>
      </c>
    </row>
    <row r="455" spans="3:5">
      <c r="C455" s="161" t="s">
        <v>2146</v>
      </c>
      <c r="D455" s="160">
        <v>0</v>
      </c>
      <c r="E455" s="160">
        <v>3474900.5</v>
      </c>
    </row>
    <row r="456" spans="3:5">
      <c r="C456" s="161" t="s">
        <v>1094</v>
      </c>
      <c r="D456" s="160">
        <v>700000000</v>
      </c>
      <c r="E456" s="160">
        <v>96473158.959999993</v>
      </c>
    </row>
    <row r="457" spans="3:5">
      <c r="C457" s="161" t="s">
        <v>276</v>
      </c>
      <c r="D457" s="160">
        <v>155926163</v>
      </c>
      <c r="E457" s="160">
        <v>16572399.539999999</v>
      </c>
    </row>
    <row r="458" spans="3:5">
      <c r="C458" s="161" t="s">
        <v>1095</v>
      </c>
      <c r="D458" s="160">
        <v>8856691</v>
      </c>
      <c r="E458" s="160">
        <v>0</v>
      </c>
    </row>
    <row r="459" spans="3:5">
      <c r="C459" s="161" t="s">
        <v>749</v>
      </c>
      <c r="D459" s="160">
        <v>0</v>
      </c>
      <c r="E459" s="160">
        <v>5235713.9800000004</v>
      </c>
    </row>
    <row r="460" spans="3:5">
      <c r="C460" s="161" t="s">
        <v>750</v>
      </c>
      <c r="D460" s="160">
        <v>0</v>
      </c>
      <c r="E460" s="160">
        <v>0</v>
      </c>
    </row>
    <row r="461" spans="3:5">
      <c r="C461" s="161" t="s">
        <v>638</v>
      </c>
      <c r="D461" s="160">
        <v>1075882</v>
      </c>
      <c r="E461" s="160">
        <v>0</v>
      </c>
    </row>
    <row r="462" spans="3:5">
      <c r="C462" s="161" t="s">
        <v>390</v>
      </c>
      <c r="D462" s="160">
        <v>1543101</v>
      </c>
      <c r="E462" s="160">
        <v>0</v>
      </c>
    </row>
    <row r="463" spans="3:5">
      <c r="C463" s="161" t="s">
        <v>1096</v>
      </c>
      <c r="D463" s="160">
        <v>108520676</v>
      </c>
      <c r="E463" s="160">
        <v>0</v>
      </c>
    </row>
    <row r="464" spans="3:5">
      <c r="C464" s="161" t="s">
        <v>1097</v>
      </c>
      <c r="D464" s="160">
        <v>15000020</v>
      </c>
      <c r="E464" s="160">
        <v>12000000</v>
      </c>
    </row>
    <row r="465" spans="3:5">
      <c r="C465" s="161" t="s">
        <v>751</v>
      </c>
      <c r="D465" s="160">
        <v>0</v>
      </c>
      <c r="E465" s="160">
        <v>0</v>
      </c>
    </row>
    <row r="466" spans="3:5">
      <c r="C466" s="161" t="s">
        <v>1098</v>
      </c>
      <c r="D466" s="160">
        <v>15000000</v>
      </c>
      <c r="E466" s="160">
        <v>12000000</v>
      </c>
    </row>
    <row r="467" spans="3:5">
      <c r="C467" s="161" t="s">
        <v>1099</v>
      </c>
      <c r="D467" s="160">
        <v>15000008</v>
      </c>
      <c r="E467" s="160">
        <v>12000000</v>
      </c>
    </row>
    <row r="468" spans="3:5">
      <c r="C468" s="161" t="s">
        <v>356</v>
      </c>
      <c r="D468" s="160">
        <v>22500059</v>
      </c>
      <c r="E468" s="160">
        <v>17999840.68</v>
      </c>
    </row>
    <row r="469" spans="3:5">
      <c r="C469" s="161" t="s">
        <v>277</v>
      </c>
      <c r="D469" s="160">
        <v>1000000</v>
      </c>
      <c r="E469" s="160">
        <v>339494112.56</v>
      </c>
    </row>
    <row r="470" spans="3:5">
      <c r="C470" s="159" t="s">
        <v>242</v>
      </c>
      <c r="D470" s="160">
        <v>1288795</v>
      </c>
      <c r="E470" s="160">
        <v>0</v>
      </c>
    </row>
    <row r="471" spans="3:5">
      <c r="C471" s="161" t="s">
        <v>804</v>
      </c>
      <c r="D471" s="160">
        <v>1288795</v>
      </c>
      <c r="E471" s="160">
        <v>0</v>
      </c>
    </row>
    <row r="472" spans="3:5">
      <c r="C472" s="159" t="s">
        <v>244</v>
      </c>
      <c r="D472" s="160">
        <v>15604674</v>
      </c>
      <c r="E472" s="160">
        <v>0</v>
      </c>
    </row>
    <row r="473" spans="3:5">
      <c r="C473" s="161" t="s">
        <v>805</v>
      </c>
      <c r="D473" s="160">
        <v>15604674</v>
      </c>
      <c r="E473" s="160">
        <v>0</v>
      </c>
    </row>
    <row r="474" spans="3:5">
      <c r="C474" s="157" t="s">
        <v>247</v>
      </c>
      <c r="D474" s="158">
        <v>1499067987</v>
      </c>
      <c r="E474" s="158">
        <v>583906263.38000011</v>
      </c>
    </row>
    <row r="475" spans="3:5">
      <c r="C475" s="159" t="s">
        <v>240</v>
      </c>
      <c r="D475" s="160">
        <v>1226801580</v>
      </c>
      <c r="E475" s="160">
        <v>551086464.67000008</v>
      </c>
    </row>
    <row r="476" spans="3:5">
      <c r="C476" s="161" t="s">
        <v>1100</v>
      </c>
      <c r="D476" s="160">
        <v>89766549</v>
      </c>
      <c r="E476" s="160">
        <v>0</v>
      </c>
    </row>
    <row r="477" spans="3:5">
      <c r="C477" s="161" t="s">
        <v>1101</v>
      </c>
      <c r="D477" s="160">
        <v>43243245</v>
      </c>
      <c r="E477" s="160">
        <v>16452236.99</v>
      </c>
    </row>
    <row r="478" spans="3:5">
      <c r="C478" s="161" t="s">
        <v>1102</v>
      </c>
      <c r="D478" s="160">
        <v>27085583</v>
      </c>
      <c r="E478" s="160">
        <v>0</v>
      </c>
    </row>
    <row r="479" spans="3:5">
      <c r="C479" s="161" t="s">
        <v>1103</v>
      </c>
      <c r="D479" s="160">
        <v>1341855</v>
      </c>
      <c r="E479" s="160">
        <v>0</v>
      </c>
    </row>
    <row r="480" spans="3:5">
      <c r="C480" s="161" t="s">
        <v>1104</v>
      </c>
      <c r="D480" s="160">
        <v>49432876</v>
      </c>
      <c r="E480" s="160">
        <v>0</v>
      </c>
    </row>
    <row r="481" spans="3:5">
      <c r="C481" s="161" t="s">
        <v>594</v>
      </c>
      <c r="D481" s="160">
        <v>30000000</v>
      </c>
      <c r="E481" s="160">
        <v>42236409.289999992</v>
      </c>
    </row>
    <row r="482" spans="3:5">
      <c r="C482" s="161" t="s">
        <v>1105</v>
      </c>
      <c r="D482" s="160">
        <v>78000000</v>
      </c>
      <c r="E482" s="160">
        <v>17122258.68</v>
      </c>
    </row>
    <row r="483" spans="3:5">
      <c r="C483" s="161" t="s">
        <v>1106</v>
      </c>
      <c r="D483" s="160">
        <v>39000000</v>
      </c>
      <c r="E483" s="160">
        <v>39000000</v>
      </c>
    </row>
    <row r="484" spans="3:5">
      <c r="C484" s="161" t="s">
        <v>711</v>
      </c>
      <c r="D484" s="160">
        <v>0</v>
      </c>
      <c r="E484" s="160">
        <v>3641029.54</v>
      </c>
    </row>
    <row r="485" spans="3:5">
      <c r="C485" s="161" t="s">
        <v>1107</v>
      </c>
      <c r="D485" s="160">
        <v>36157505</v>
      </c>
      <c r="E485" s="160">
        <v>0</v>
      </c>
    </row>
    <row r="486" spans="3:5">
      <c r="C486" s="161" t="s">
        <v>1108</v>
      </c>
      <c r="D486" s="160">
        <v>102553368</v>
      </c>
      <c r="E486" s="160">
        <v>4146248.72</v>
      </c>
    </row>
    <row r="487" spans="3:5">
      <c r="C487" s="161" t="s">
        <v>381</v>
      </c>
      <c r="D487" s="160">
        <v>10932847</v>
      </c>
      <c r="E487" s="160">
        <v>4147127.83</v>
      </c>
    </row>
    <row r="488" spans="3:5">
      <c r="C488" s="161" t="s">
        <v>639</v>
      </c>
      <c r="D488" s="160">
        <v>4120981</v>
      </c>
      <c r="E488" s="160">
        <v>1338655.31</v>
      </c>
    </row>
    <row r="489" spans="3:5">
      <c r="C489" s="161" t="s">
        <v>1109</v>
      </c>
      <c r="D489" s="160">
        <v>0</v>
      </c>
      <c r="E489" s="160">
        <v>1056776.08</v>
      </c>
    </row>
    <row r="490" spans="3:5">
      <c r="C490" s="161" t="s">
        <v>752</v>
      </c>
      <c r="D490" s="160">
        <v>0</v>
      </c>
      <c r="E490" s="160">
        <v>483191.5</v>
      </c>
    </row>
    <row r="491" spans="3:5">
      <c r="C491" s="161" t="s">
        <v>1110</v>
      </c>
      <c r="D491" s="160">
        <v>5765056</v>
      </c>
      <c r="E491" s="160">
        <v>0</v>
      </c>
    </row>
    <row r="492" spans="3:5">
      <c r="C492" s="161" t="s">
        <v>382</v>
      </c>
      <c r="D492" s="160">
        <v>5081906</v>
      </c>
      <c r="E492" s="160">
        <v>3552538.6</v>
      </c>
    </row>
    <row r="493" spans="3:5">
      <c r="C493" s="161" t="s">
        <v>640</v>
      </c>
      <c r="D493" s="160">
        <v>3268867</v>
      </c>
      <c r="E493" s="160">
        <v>185466.66</v>
      </c>
    </row>
    <row r="494" spans="3:5">
      <c r="C494" s="161" t="s">
        <v>1111</v>
      </c>
      <c r="D494" s="160">
        <v>10564353</v>
      </c>
      <c r="E494" s="160">
        <v>0</v>
      </c>
    </row>
    <row r="495" spans="3:5">
      <c r="C495" s="161" t="s">
        <v>383</v>
      </c>
      <c r="D495" s="160">
        <v>1938252</v>
      </c>
      <c r="E495" s="160">
        <v>0</v>
      </c>
    </row>
    <row r="496" spans="3:5">
      <c r="C496" s="161" t="s">
        <v>1112</v>
      </c>
      <c r="D496" s="160">
        <v>1193330</v>
      </c>
      <c r="E496" s="160">
        <v>0</v>
      </c>
    </row>
    <row r="497" spans="3:5">
      <c r="C497" s="161" t="s">
        <v>1113</v>
      </c>
      <c r="D497" s="160">
        <v>1516906</v>
      </c>
      <c r="E497" s="160">
        <v>0</v>
      </c>
    </row>
    <row r="498" spans="3:5">
      <c r="C498" s="161" t="s">
        <v>1114</v>
      </c>
      <c r="D498" s="160">
        <v>1067870</v>
      </c>
      <c r="E498" s="160">
        <v>1998878.47</v>
      </c>
    </row>
    <row r="499" spans="3:5">
      <c r="C499" s="161" t="s">
        <v>725</v>
      </c>
      <c r="D499" s="160">
        <v>0</v>
      </c>
      <c r="E499" s="160">
        <v>218595328.11000001</v>
      </c>
    </row>
    <row r="500" spans="3:5">
      <c r="C500" s="161" t="s">
        <v>1115</v>
      </c>
      <c r="D500" s="160">
        <v>3027128</v>
      </c>
      <c r="E500" s="160">
        <v>953293.32</v>
      </c>
    </row>
    <row r="501" spans="3:5">
      <c r="C501" s="161" t="s">
        <v>1116</v>
      </c>
      <c r="D501" s="160">
        <v>2557771</v>
      </c>
      <c r="E501" s="160">
        <v>1430627.26</v>
      </c>
    </row>
    <row r="502" spans="3:5">
      <c r="C502" s="161" t="s">
        <v>1117</v>
      </c>
      <c r="D502" s="160">
        <v>92391513</v>
      </c>
      <c r="E502" s="160">
        <v>0</v>
      </c>
    </row>
    <row r="503" spans="3:5">
      <c r="C503" s="161" t="s">
        <v>1118</v>
      </c>
      <c r="D503" s="160">
        <v>1310000</v>
      </c>
      <c r="E503" s="160">
        <v>10735227.99</v>
      </c>
    </row>
    <row r="504" spans="3:5">
      <c r="C504" s="161" t="s">
        <v>1119</v>
      </c>
      <c r="D504" s="160">
        <v>19500000</v>
      </c>
      <c r="E504" s="160">
        <v>0</v>
      </c>
    </row>
    <row r="505" spans="3:5">
      <c r="C505" s="161" t="s">
        <v>1120</v>
      </c>
      <c r="D505" s="160">
        <v>23400000</v>
      </c>
      <c r="E505" s="160">
        <v>0</v>
      </c>
    </row>
    <row r="506" spans="3:5">
      <c r="C506" s="161" t="s">
        <v>1121</v>
      </c>
      <c r="D506" s="160">
        <v>23400000</v>
      </c>
      <c r="E506" s="160">
        <v>0</v>
      </c>
    </row>
    <row r="507" spans="3:5">
      <c r="C507" s="161" t="s">
        <v>1122</v>
      </c>
      <c r="D507" s="160">
        <v>15612348</v>
      </c>
      <c r="E507" s="160">
        <v>9378813.4700000007</v>
      </c>
    </row>
    <row r="508" spans="3:5">
      <c r="C508" s="161" t="s">
        <v>344</v>
      </c>
      <c r="D508" s="160">
        <v>55658568</v>
      </c>
      <c r="E508" s="160">
        <v>7675353.7699999996</v>
      </c>
    </row>
    <row r="509" spans="3:5">
      <c r="C509" s="161" t="s">
        <v>1123</v>
      </c>
      <c r="D509" s="160">
        <v>105000000</v>
      </c>
      <c r="E509" s="160">
        <v>102949653.68000001</v>
      </c>
    </row>
    <row r="510" spans="3:5">
      <c r="C510" s="161" t="s">
        <v>1124</v>
      </c>
      <c r="D510" s="160">
        <v>15856374</v>
      </c>
      <c r="E510" s="160">
        <v>7856374</v>
      </c>
    </row>
    <row r="511" spans="3:5">
      <c r="C511" s="161" t="s">
        <v>1125</v>
      </c>
      <c r="D511" s="160">
        <v>50600000</v>
      </c>
      <c r="E511" s="160">
        <v>0</v>
      </c>
    </row>
    <row r="512" spans="3:5">
      <c r="C512" s="161" t="s">
        <v>1126</v>
      </c>
      <c r="D512" s="160">
        <v>48322864</v>
      </c>
      <c r="E512" s="160">
        <v>20000000</v>
      </c>
    </row>
    <row r="513" spans="3:5">
      <c r="C513" s="161" t="s">
        <v>1127</v>
      </c>
      <c r="D513" s="160">
        <v>3003940</v>
      </c>
      <c r="E513" s="160">
        <v>0</v>
      </c>
    </row>
    <row r="514" spans="3:5">
      <c r="C514" s="161" t="s">
        <v>1128</v>
      </c>
      <c r="D514" s="160">
        <v>16503395</v>
      </c>
      <c r="E514" s="160">
        <v>11661687</v>
      </c>
    </row>
    <row r="515" spans="3:5">
      <c r="C515" s="161" t="s">
        <v>1129</v>
      </c>
      <c r="D515" s="160">
        <v>67851384</v>
      </c>
      <c r="E515" s="160">
        <v>22262939.940000001</v>
      </c>
    </row>
    <row r="516" spans="3:5">
      <c r="C516" s="161" t="s">
        <v>1130</v>
      </c>
      <c r="D516" s="160">
        <v>54574367</v>
      </c>
      <c r="E516" s="160">
        <v>0</v>
      </c>
    </row>
    <row r="517" spans="3:5">
      <c r="C517" s="161" t="s">
        <v>1131</v>
      </c>
      <c r="D517" s="160">
        <v>11661687</v>
      </c>
      <c r="E517" s="160">
        <v>0</v>
      </c>
    </row>
    <row r="518" spans="3:5">
      <c r="C518" s="161" t="s">
        <v>1132</v>
      </c>
      <c r="D518" s="160">
        <v>23879729</v>
      </c>
      <c r="E518" s="160">
        <v>0</v>
      </c>
    </row>
    <row r="519" spans="3:5">
      <c r="C519" s="161" t="s">
        <v>278</v>
      </c>
      <c r="D519" s="160">
        <v>50659163</v>
      </c>
      <c r="E519" s="160">
        <v>2226348.46</v>
      </c>
    </row>
    <row r="520" spans="3:5">
      <c r="C520" s="159" t="s">
        <v>242</v>
      </c>
      <c r="D520" s="160">
        <v>39715907</v>
      </c>
      <c r="E520" s="160">
        <v>32819798.710000001</v>
      </c>
    </row>
    <row r="521" spans="3:5">
      <c r="C521" s="161" t="s">
        <v>551</v>
      </c>
      <c r="D521" s="160">
        <v>19720001</v>
      </c>
      <c r="E521" s="160">
        <v>12876567.710000001</v>
      </c>
    </row>
    <row r="522" spans="3:5">
      <c r="C522" s="161" t="s">
        <v>806</v>
      </c>
      <c r="D522" s="160">
        <v>19995906</v>
      </c>
      <c r="E522" s="160">
        <v>19943231</v>
      </c>
    </row>
    <row r="523" spans="3:5">
      <c r="C523" s="159" t="s">
        <v>243</v>
      </c>
      <c r="D523" s="160">
        <v>232550500</v>
      </c>
      <c r="E523" s="160">
        <v>0</v>
      </c>
    </row>
    <row r="524" spans="3:5">
      <c r="C524" s="161" t="s">
        <v>921</v>
      </c>
      <c r="D524" s="160">
        <v>232550500</v>
      </c>
      <c r="E524" s="160">
        <v>0</v>
      </c>
    </row>
    <row r="525" spans="3:5">
      <c r="C525" s="161" t="s">
        <v>725</v>
      </c>
      <c r="D525" s="160">
        <v>0</v>
      </c>
      <c r="E525" s="160">
        <v>0</v>
      </c>
    </row>
    <row r="526" spans="3:5">
      <c r="C526" s="157" t="s">
        <v>279</v>
      </c>
      <c r="D526" s="158">
        <v>1728965020</v>
      </c>
      <c r="E526" s="158">
        <v>675422814.90999997</v>
      </c>
    </row>
    <row r="527" spans="3:5">
      <c r="C527" s="159" t="s">
        <v>240</v>
      </c>
      <c r="D527" s="160">
        <v>1728965020</v>
      </c>
      <c r="E527" s="160">
        <v>675422814.90999997</v>
      </c>
    </row>
    <row r="528" spans="3:5">
      <c r="C528" s="161" t="s">
        <v>1133</v>
      </c>
      <c r="D528" s="160">
        <v>8772492</v>
      </c>
      <c r="E528" s="160">
        <v>5910553.7300000004</v>
      </c>
    </row>
    <row r="529" spans="3:5">
      <c r="C529" s="161" t="s">
        <v>1134</v>
      </c>
      <c r="D529" s="160">
        <v>64305821</v>
      </c>
      <c r="E529" s="160">
        <v>21251474.27</v>
      </c>
    </row>
    <row r="530" spans="3:5">
      <c r="C530" s="161" t="s">
        <v>1135</v>
      </c>
      <c r="D530" s="160">
        <v>1712376</v>
      </c>
      <c r="E530" s="160">
        <v>909769.28</v>
      </c>
    </row>
    <row r="531" spans="3:5">
      <c r="C531" s="161" t="s">
        <v>1136</v>
      </c>
      <c r="D531" s="160">
        <v>8197657</v>
      </c>
      <c r="E531" s="160">
        <v>1369518.75</v>
      </c>
    </row>
    <row r="532" spans="3:5">
      <c r="C532" s="161" t="s">
        <v>2279</v>
      </c>
      <c r="D532" s="160">
        <v>0</v>
      </c>
      <c r="E532" s="160">
        <v>313408.39</v>
      </c>
    </row>
    <row r="533" spans="3:5">
      <c r="C533" s="161" t="s">
        <v>1137</v>
      </c>
      <c r="D533" s="160">
        <v>137311858</v>
      </c>
      <c r="E533" s="160">
        <v>18741253.75</v>
      </c>
    </row>
    <row r="534" spans="3:5">
      <c r="C534" s="161" t="s">
        <v>1138</v>
      </c>
      <c r="D534" s="160">
        <v>2940444</v>
      </c>
      <c r="E534" s="160">
        <v>0</v>
      </c>
    </row>
    <row r="535" spans="3:5">
      <c r="C535" s="161" t="s">
        <v>1139</v>
      </c>
      <c r="D535" s="160">
        <v>1148800</v>
      </c>
      <c r="E535" s="160">
        <v>0</v>
      </c>
    </row>
    <row r="536" spans="3:5">
      <c r="C536" s="161" t="s">
        <v>1140</v>
      </c>
      <c r="D536" s="160">
        <v>1148800</v>
      </c>
      <c r="E536" s="160">
        <v>0</v>
      </c>
    </row>
    <row r="537" spans="3:5">
      <c r="C537" s="161" t="s">
        <v>1141</v>
      </c>
      <c r="D537" s="160">
        <v>2154855</v>
      </c>
      <c r="E537" s="160">
        <v>2477862.7999999998</v>
      </c>
    </row>
    <row r="538" spans="3:5">
      <c r="C538" s="161" t="s">
        <v>1142</v>
      </c>
      <c r="D538" s="160">
        <v>7492480</v>
      </c>
      <c r="E538" s="160">
        <v>20408081.669999998</v>
      </c>
    </row>
    <row r="539" spans="3:5">
      <c r="C539" s="161" t="s">
        <v>1143</v>
      </c>
      <c r="D539" s="160">
        <v>0</v>
      </c>
      <c r="E539" s="160">
        <v>536010.93999999994</v>
      </c>
    </row>
    <row r="540" spans="3:5">
      <c r="C540" s="161" t="s">
        <v>1144</v>
      </c>
      <c r="D540" s="160">
        <v>5524318</v>
      </c>
      <c r="E540" s="160">
        <v>0</v>
      </c>
    </row>
    <row r="541" spans="3:5">
      <c r="C541" s="161" t="s">
        <v>1145</v>
      </c>
      <c r="D541" s="160">
        <v>268235</v>
      </c>
      <c r="E541" s="160">
        <v>0</v>
      </c>
    </row>
    <row r="542" spans="3:5">
      <c r="C542" s="161" t="s">
        <v>1146</v>
      </c>
      <c r="D542" s="160">
        <v>3895164</v>
      </c>
      <c r="E542" s="160">
        <v>0</v>
      </c>
    </row>
    <row r="543" spans="3:5">
      <c r="C543" s="161" t="s">
        <v>1147</v>
      </c>
      <c r="D543" s="160">
        <v>1072941</v>
      </c>
      <c r="E543" s="160">
        <v>0</v>
      </c>
    </row>
    <row r="544" spans="3:5">
      <c r="C544" s="161" t="s">
        <v>1148</v>
      </c>
      <c r="D544" s="160">
        <v>1390181</v>
      </c>
      <c r="E544" s="160">
        <v>0</v>
      </c>
    </row>
    <row r="545" spans="3:5">
      <c r="C545" s="161" t="s">
        <v>1149</v>
      </c>
      <c r="D545" s="160">
        <v>1103829</v>
      </c>
      <c r="E545" s="160">
        <v>0</v>
      </c>
    </row>
    <row r="546" spans="3:5">
      <c r="C546" s="161" t="s">
        <v>1150</v>
      </c>
      <c r="D546" s="160">
        <v>5203875</v>
      </c>
      <c r="E546" s="160">
        <v>301013.3</v>
      </c>
    </row>
    <row r="547" spans="3:5">
      <c r="C547" s="161" t="s">
        <v>1151</v>
      </c>
      <c r="D547" s="160">
        <v>1103829</v>
      </c>
      <c r="E547" s="160">
        <v>0</v>
      </c>
    </row>
    <row r="548" spans="3:5">
      <c r="C548" s="161" t="s">
        <v>1152</v>
      </c>
      <c r="D548" s="160">
        <v>29947984</v>
      </c>
      <c r="E548" s="160">
        <v>0</v>
      </c>
    </row>
    <row r="549" spans="3:5">
      <c r="C549" s="161" t="s">
        <v>1153</v>
      </c>
      <c r="D549" s="160">
        <v>6107332</v>
      </c>
      <c r="E549" s="160">
        <v>489908.56</v>
      </c>
    </row>
    <row r="550" spans="3:5">
      <c r="C550" s="161" t="s">
        <v>1154</v>
      </c>
      <c r="D550" s="160">
        <v>12690749</v>
      </c>
      <c r="E550" s="160">
        <v>34090.720000000001</v>
      </c>
    </row>
    <row r="551" spans="3:5">
      <c r="C551" s="161" t="s">
        <v>550</v>
      </c>
      <c r="D551" s="160">
        <v>75009959</v>
      </c>
      <c r="E551" s="160">
        <v>73736197.269999996</v>
      </c>
    </row>
    <row r="552" spans="3:5">
      <c r="C552" s="161" t="s">
        <v>1155</v>
      </c>
      <c r="D552" s="160">
        <v>1816559</v>
      </c>
      <c r="E552" s="160">
        <v>0</v>
      </c>
    </row>
    <row r="553" spans="3:5">
      <c r="C553" s="161" t="s">
        <v>1156</v>
      </c>
      <c r="D553" s="160">
        <v>105000032</v>
      </c>
      <c r="E553" s="160">
        <v>104058217.44</v>
      </c>
    </row>
    <row r="554" spans="3:5">
      <c r="C554" s="161" t="s">
        <v>1157</v>
      </c>
      <c r="D554" s="160">
        <v>8165286</v>
      </c>
      <c r="E554" s="160">
        <v>5971028.5099999998</v>
      </c>
    </row>
    <row r="555" spans="3:5">
      <c r="C555" s="161" t="s">
        <v>1158</v>
      </c>
      <c r="D555" s="160">
        <v>19621021</v>
      </c>
      <c r="E555" s="160">
        <v>880046.94</v>
      </c>
    </row>
    <row r="556" spans="3:5">
      <c r="C556" s="161" t="s">
        <v>1159</v>
      </c>
      <c r="D556" s="160">
        <v>4357440</v>
      </c>
      <c r="E556" s="160">
        <v>0</v>
      </c>
    </row>
    <row r="557" spans="3:5">
      <c r="C557" s="161" t="s">
        <v>1160</v>
      </c>
      <c r="D557" s="160">
        <v>28670626</v>
      </c>
      <c r="E557" s="160">
        <v>8410012.3499999996</v>
      </c>
    </row>
    <row r="558" spans="3:5">
      <c r="C558" s="161" t="s">
        <v>1161</v>
      </c>
      <c r="D558" s="160">
        <v>43866429</v>
      </c>
      <c r="E558" s="160">
        <v>0</v>
      </c>
    </row>
    <row r="559" spans="3:5">
      <c r="C559" s="161" t="s">
        <v>753</v>
      </c>
      <c r="D559" s="160">
        <v>0</v>
      </c>
      <c r="E559" s="160">
        <v>6266188.1200000001</v>
      </c>
    </row>
    <row r="560" spans="3:5">
      <c r="C560" s="161" t="s">
        <v>280</v>
      </c>
      <c r="D560" s="160">
        <v>90000000</v>
      </c>
      <c r="E560" s="160">
        <v>72000000</v>
      </c>
    </row>
    <row r="561" spans="3:5">
      <c r="C561" s="161" t="s">
        <v>754</v>
      </c>
      <c r="D561" s="160">
        <v>0</v>
      </c>
      <c r="E561" s="160">
        <v>6036214.0599999996</v>
      </c>
    </row>
    <row r="562" spans="3:5">
      <c r="C562" s="161" t="s">
        <v>808</v>
      </c>
      <c r="D562" s="160">
        <v>0</v>
      </c>
      <c r="E562" s="160">
        <v>7151859.3300000001</v>
      </c>
    </row>
    <row r="563" spans="3:5">
      <c r="C563" s="161" t="s">
        <v>1162</v>
      </c>
      <c r="D563" s="160">
        <v>1430268</v>
      </c>
      <c r="E563" s="160">
        <v>0</v>
      </c>
    </row>
    <row r="564" spans="3:5">
      <c r="C564" s="161" t="s">
        <v>1163</v>
      </c>
      <c r="D564" s="160">
        <v>52500000</v>
      </c>
      <c r="E564" s="160">
        <v>51936880.160000004</v>
      </c>
    </row>
    <row r="565" spans="3:5">
      <c r="C565" s="161" t="s">
        <v>2247</v>
      </c>
      <c r="D565" s="160">
        <v>0</v>
      </c>
      <c r="E565" s="160">
        <v>0</v>
      </c>
    </row>
    <row r="566" spans="3:5">
      <c r="C566" s="161" t="s">
        <v>1164</v>
      </c>
      <c r="D566" s="160">
        <v>88963550</v>
      </c>
      <c r="E566" s="160">
        <v>79680105.340000004</v>
      </c>
    </row>
    <row r="567" spans="3:5">
      <c r="C567" s="161" t="s">
        <v>2288</v>
      </c>
      <c r="D567" s="160">
        <v>0</v>
      </c>
      <c r="E567" s="160">
        <v>0</v>
      </c>
    </row>
    <row r="568" spans="3:5">
      <c r="C568" s="161" t="s">
        <v>489</v>
      </c>
      <c r="D568" s="160">
        <v>6069830</v>
      </c>
      <c r="E568" s="160">
        <v>2514281.58</v>
      </c>
    </row>
    <row r="569" spans="3:5">
      <c r="C569" s="161" t="s">
        <v>2289</v>
      </c>
      <c r="D569" s="160">
        <v>0</v>
      </c>
      <c r="E569" s="160">
        <v>0</v>
      </c>
    </row>
    <row r="570" spans="3:5">
      <c r="C570" s="161" t="s">
        <v>1165</v>
      </c>
      <c r="D570" s="160">
        <v>900000000</v>
      </c>
      <c r="E570" s="160">
        <v>184038837.65000001</v>
      </c>
    </row>
    <row r="571" spans="3:5">
      <c r="C571" s="157" t="s">
        <v>248</v>
      </c>
      <c r="D571" s="158">
        <v>347739571</v>
      </c>
      <c r="E571" s="158">
        <v>280497394.15999997</v>
      </c>
    </row>
    <row r="572" spans="3:5">
      <c r="C572" s="159" t="s">
        <v>240</v>
      </c>
      <c r="D572" s="160">
        <v>347739571</v>
      </c>
      <c r="E572" s="160">
        <v>280497394.15999997</v>
      </c>
    </row>
    <row r="573" spans="3:5">
      <c r="C573" s="161" t="s">
        <v>2201</v>
      </c>
      <c r="D573" s="160">
        <v>0</v>
      </c>
      <c r="E573" s="160">
        <v>0</v>
      </c>
    </row>
    <row r="574" spans="3:5">
      <c r="C574" s="161" t="s">
        <v>1166</v>
      </c>
      <c r="D574" s="160">
        <v>1605717</v>
      </c>
      <c r="E574" s="160">
        <v>0</v>
      </c>
    </row>
    <row r="575" spans="3:5">
      <c r="C575" s="161" t="s">
        <v>384</v>
      </c>
      <c r="D575" s="160">
        <v>5276700</v>
      </c>
      <c r="E575" s="160">
        <v>0</v>
      </c>
    </row>
    <row r="576" spans="3:5">
      <c r="C576" s="161" t="s">
        <v>1167</v>
      </c>
      <c r="D576" s="160">
        <v>1651551</v>
      </c>
      <c r="E576" s="160">
        <v>0</v>
      </c>
    </row>
    <row r="577" spans="3:5">
      <c r="C577" s="161" t="s">
        <v>2147</v>
      </c>
      <c r="D577" s="160">
        <v>0</v>
      </c>
      <c r="E577" s="160">
        <v>0</v>
      </c>
    </row>
    <row r="578" spans="3:5">
      <c r="C578" s="161" t="s">
        <v>1168</v>
      </c>
      <c r="D578" s="160">
        <v>0</v>
      </c>
      <c r="E578" s="160">
        <v>4111202.68</v>
      </c>
    </row>
    <row r="579" spans="3:5">
      <c r="C579" s="161" t="s">
        <v>712</v>
      </c>
      <c r="D579" s="160">
        <v>0</v>
      </c>
      <c r="E579" s="160">
        <v>1197914.98</v>
      </c>
    </row>
    <row r="580" spans="3:5">
      <c r="C580" s="161" t="s">
        <v>1169</v>
      </c>
      <c r="D580" s="160">
        <v>0</v>
      </c>
      <c r="E580" s="160">
        <v>52763761.759999998</v>
      </c>
    </row>
    <row r="581" spans="3:5">
      <c r="C581" s="161" t="s">
        <v>1170</v>
      </c>
      <c r="D581" s="160">
        <v>0</v>
      </c>
      <c r="E581" s="160">
        <v>0</v>
      </c>
    </row>
    <row r="582" spans="3:5">
      <c r="C582" s="161" t="s">
        <v>713</v>
      </c>
      <c r="D582" s="160">
        <v>0</v>
      </c>
      <c r="E582" s="160">
        <v>3817157.04</v>
      </c>
    </row>
    <row r="583" spans="3:5">
      <c r="C583" s="161" t="s">
        <v>434</v>
      </c>
      <c r="D583" s="160">
        <v>15000000</v>
      </c>
      <c r="E583" s="160">
        <v>12000000</v>
      </c>
    </row>
    <row r="584" spans="3:5">
      <c r="C584" s="161" t="s">
        <v>2248</v>
      </c>
      <c r="D584" s="160">
        <v>0</v>
      </c>
      <c r="E584" s="160">
        <v>1875250.94</v>
      </c>
    </row>
    <row r="585" spans="3:5">
      <c r="C585" s="161" t="s">
        <v>1171</v>
      </c>
      <c r="D585" s="160">
        <v>0</v>
      </c>
      <c r="E585" s="160">
        <v>4738359.7300000004</v>
      </c>
    </row>
    <row r="586" spans="3:5">
      <c r="C586" s="161" t="s">
        <v>2249</v>
      </c>
      <c r="D586" s="160">
        <v>0</v>
      </c>
      <c r="E586" s="160">
        <v>1256310.51</v>
      </c>
    </row>
    <row r="587" spans="3:5">
      <c r="C587" s="161" t="s">
        <v>1172</v>
      </c>
      <c r="D587" s="160">
        <v>101349917</v>
      </c>
      <c r="E587" s="160">
        <v>91226094.299999997</v>
      </c>
    </row>
    <row r="588" spans="3:5">
      <c r="C588" s="161" t="s">
        <v>1173</v>
      </c>
      <c r="D588" s="160">
        <v>2829816</v>
      </c>
      <c r="E588" s="160">
        <v>0</v>
      </c>
    </row>
    <row r="589" spans="3:5">
      <c r="C589" s="161" t="s">
        <v>1174</v>
      </c>
      <c r="D589" s="160">
        <v>23693954</v>
      </c>
      <c r="E589" s="160">
        <v>5776514.5999999996</v>
      </c>
    </row>
    <row r="590" spans="3:5">
      <c r="C590" s="161" t="s">
        <v>1175</v>
      </c>
      <c r="D590" s="160">
        <v>1446529</v>
      </c>
      <c r="E590" s="160">
        <v>1768452.86</v>
      </c>
    </row>
    <row r="591" spans="3:5">
      <c r="C591" s="161" t="s">
        <v>1176</v>
      </c>
      <c r="D591" s="160">
        <v>4164146</v>
      </c>
      <c r="E591" s="160">
        <v>1584741.89</v>
      </c>
    </row>
    <row r="592" spans="3:5">
      <c r="C592" s="161" t="s">
        <v>1177</v>
      </c>
      <c r="D592" s="160">
        <v>4982491</v>
      </c>
      <c r="E592" s="160">
        <v>1089109.8899999999</v>
      </c>
    </row>
    <row r="593" spans="3:5">
      <c r="C593" s="161" t="s">
        <v>1178</v>
      </c>
      <c r="D593" s="160">
        <v>2829816</v>
      </c>
      <c r="E593" s="160">
        <v>0</v>
      </c>
    </row>
    <row r="594" spans="3:5">
      <c r="C594" s="161" t="s">
        <v>1179</v>
      </c>
      <c r="D594" s="160">
        <v>1780595</v>
      </c>
      <c r="E594" s="160">
        <v>0</v>
      </c>
    </row>
    <row r="595" spans="3:5">
      <c r="C595" s="161" t="s">
        <v>1180</v>
      </c>
      <c r="D595" s="160">
        <v>8766131</v>
      </c>
      <c r="E595" s="160">
        <v>1644330.85</v>
      </c>
    </row>
    <row r="596" spans="3:5">
      <c r="C596" s="161" t="s">
        <v>1181</v>
      </c>
      <c r="D596" s="160">
        <v>1512666</v>
      </c>
      <c r="E596" s="160">
        <v>2745806.35</v>
      </c>
    </row>
    <row r="597" spans="3:5">
      <c r="C597" s="161" t="s">
        <v>755</v>
      </c>
      <c r="D597" s="160">
        <v>0</v>
      </c>
      <c r="E597" s="160">
        <v>0</v>
      </c>
    </row>
    <row r="598" spans="3:5">
      <c r="C598" s="161" t="s">
        <v>1182</v>
      </c>
      <c r="D598" s="160">
        <v>4928521</v>
      </c>
      <c r="E598" s="160">
        <v>0</v>
      </c>
    </row>
    <row r="599" spans="3:5">
      <c r="C599" s="161" t="s">
        <v>756</v>
      </c>
      <c r="D599" s="160">
        <v>0</v>
      </c>
      <c r="E599" s="160">
        <v>0</v>
      </c>
    </row>
    <row r="600" spans="3:5">
      <c r="C600" s="161" t="s">
        <v>1183</v>
      </c>
      <c r="D600" s="160">
        <v>44525856</v>
      </c>
      <c r="E600" s="160">
        <v>0</v>
      </c>
    </row>
    <row r="601" spans="3:5">
      <c r="C601" s="161" t="s">
        <v>797</v>
      </c>
      <c r="D601" s="160">
        <v>1293193</v>
      </c>
      <c r="E601" s="160">
        <v>0</v>
      </c>
    </row>
    <row r="602" spans="3:5">
      <c r="C602" s="161" t="s">
        <v>1184</v>
      </c>
      <c r="D602" s="160">
        <v>22500000</v>
      </c>
      <c r="E602" s="160">
        <v>17999955.699999999</v>
      </c>
    </row>
    <row r="603" spans="3:5">
      <c r="C603" s="161" t="s">
        <v>357</v>
      </c>
      <c r="D603" s="160">
        <v>60101972</v>
      </c>
      <c r="E603" s="160">
        <v>44902430.079999998</v>
      </c>
    </row>
    <row r="604" spans="3:5">
      <c r="C604" s="161" t="s">
        <v>1185</v>
      </c>
      <c r="D604" s="160">
        <v>37500000</v>
      </c>
      <c r="E604" s="160">
        <v>30000000</v>
      </c>
    </row>
    <row r="605" spans="3:5">
      <c r="C605" s="157" t="s">
        <v>249</v>
      </c>
      <c r="D605" s="158">
        <v>2658987011</v>
      </c>
      <c r="E605" s="158">
        <v>1115063161.0699999</v>
      </c>
    </row>
    <row r="606" spans="3:5">
      <c r="C606" s="159" t="s">
        <v>240</v>
      </c>
      <c r="D606" s="160">
        <v>2451534484</v>
      </c>
      <c r="E606" s="160">
        <v>959120160.05000007</v>
      </c>
    </row>
    <row r="607" spans="3:5">
      <c r="C607" s="161" t="s">
        <v>1186</v>
      </c>
      <c r="D607" s="160">
        <v>1598529</v>
      </c>
      <c r="E607" s="160">
        <v>0</v>
      </c>
    </row>
    <row r="608" spans="3:5">
      <c r="C608" s="161" t="s">
        <v>1187</v>
      </c>
      <c r="D608" s="160">
        <v>736699</v>
      </c>
      <c r="E608" s="160">
        <v>0</v>
      </c>
    </row>
    <row r="609" spans="3:5">
      <c r="C609" s="161" t="s">
        <v>1188</v>
      </c>
      <c r="D609" s="160">
        <v>1073335</v>
      </c>
      <c r="E609" s="160">
        <v>168831.96</v>
      </c>
    </row>
    <row r="610" spans="3:5">
      <c r="C610" s="161" t="s">
        <v>1189</v>
      </c>
      <c r="D610" s="160">
        <v>278808</v>
      </c>
      <c r="E610" s="160">
        <v>1558807.1</v>
      </c>
    </row>
    <row r="611" spans="3:5">
      <c r="C611" s="161" t="s">
        <v>1190</v>
      </c>
      <c r="D611" s="160">
        <v>1645541</v>
      </c>
      <c r="E611" s="160">
        <v>0</v>
      </c>
    </row>
    <row r="612" spans="3:5">
      <c r="C612" s="161" t="s">
        <v>810</v>
      </c>
      <c r="D612" s="160">
        <v>26419072</v>
      </c>
      <c r="E612" s="160">
        <v>18640367.190000001</v>
      </c>
    </row>
    <row r="613" spans="3:5">
      <c r="C613" s="161" t="s">
        <v>1191</v>
      </c>
      <c r="D613" s="160">
        <v>1873679</v>
      </c>
      <c r="E613" s="160">
        <v>1047359.55</v>
      </c>
    </row>
    <row r="614" spans="3:5">
      <c r="C614" s="161" t="s">
        <v>1192</v>
      </c>
      <c r="D614" s="160">
        <v>596092630</v>
      </c>
      <c r="E614" s="160">
        <v>58490635.419999994</v>
      </c>
    </row>
    <row r="615" spans="3:5">
      <c r="C615" s="161" t="s">
        <v>1193</v>
      </c>
      <c r="D615" s="160">
        <v>1153011</v>
      </c>
      <c r="E615" s="160">
        <v>1409915.9</v>
      </c>
    </row>
    <row r="616" spans="3:5">
      <c r="C616" s="161" t="s">
        <v>1194</v>
      </c>
      <c r="D616" s="160">
        <v>145445</v>
      </c>
      <c r="E616" s="160">
        <v>0</v>
      </c>
    </row>
    <row r="617" spans="3:5">
      <c r="C617" s="161" t="s">
        <v>1195</v>
      </c>
      <c r="D617" s="160">
        <v>29336</v>
      </c>
      <c r="E617" s="160">
        <v>0</v>
      </c>
    </row>
    <row r="618" spans="3:5">
      <c r="C618" s="161" t="s">
        <v>1196</v>
      </c>
      <c r="D618" s="160">
        <v>77963381</v>
      </c>
      <c r="E618" s="160">
        <v>0</v>
      </c>
    </row>
    <row r="619" spans="3:5">
      <c r="C619" s="161" t="s">
        <v>811</v>
      </c>
      <c r="D619" s="160">
        <v>32077889</v>
      </c>
      <c r="E619" s="160">
        <v>0</v>
      </c>
    </row>
    <row r="620" spans="3:5">
      <c r="C620" s="161" t="s">
        <v>2095</v>
      </c>
      <c r="D620" s="160">
        <v>3488681</v>
      </c>
      <c r="E620" s="160">
        <v>0</v>
      </c>
    </row>
    <row r="621" spans="3:5">
      <c r="C621" s="161" t="s">
        <v>1197</v>
      </c>
      <c r="D621" s="160">
        <v>4096176</v>
      </c>
      <c r="E621" s="160">
        <v>0</v>
      </c>
    </row>
    <row r="622" spans="3:5">
      <c r="C622" s="161" t="s">
        <v>1198</v>
      </c>
      <c r="D622" s="160">
        <v>91053295</v>
      </c>
      <c r="E622" s="160">
        <v>79838225.319999993</v>
      </c>
    </row>
    <row r="623" spans="3:5">
      <c r="C623" s="161" t="s">
        <v>1199</v>
      </c>
      <c r="D623" s="160">
        <v>1153011</v>
      </c>
      <c r="E623" s="160">
        <v>0</v>
      </c>
    </row>
    <row r="624" spans="3:5">
      <c r="C624" s="161" t="s">
        <v>1200</v>
      </c>
      <c r="D624" s="160">
        <v>38330024</v>
      </c>
      <c r="E624" s="160">
        <v>45290609.609999999</v>
      </c>
    </row>
    <row r="625" spans="3:5">
      <c r="C625" s="161" t="s">
        <v>549</v>
      </c>
      <c r="D625" s="160">
        <v>24764983</v>
      </c>
      <c r="E625" s="160">
        <v>4448573.37</v>
      </c>
    </row>
    <row r="626" spans="3:5">
      <c r="C626" s="161" t="s">
        <v>1201</v>
      </c>
      <c r="D626" s="160">
        <v>38981691</v>
      </c>
      <c r="E626" s="160">
        <v>30000000</v>
      </c>
    </row>
    <row r="627" spans="3:5">
      <c r="C627" s="161" t="s">
        <v>1202</v>
      </c>
      <c r="D627" s="160">
        <v>1567033</v>
      </c>
      <c r="E627" s="160">
        <v>0</v>
      </c>
    </row>
    <row r="628" spans="3:5">
      <c r="C628" s="161" t="s">
        <v>1203</v>
      </c>
      <c r="D628" s="160">
        <v>27000000</v>
      </c>
      <c r="E628" s="160">
        <v>25000000</v>
      </c>
    </row>
    <row r="629" spans="3:5">
      <c r="C629" s="161" t="s">
        <v>1204</v>
      </c>
      <c r="D629" s="160">
        <v>1645541</v>
      </c>
      <c r="E629" s="160">
        <v>0</v>
      </c>
    </row>
    <row r="630" spans="3:5">
      <c r="C630" s="161" t="s">
        <v>1205</v>
      </c>
      <c r="D630" s="160">
        <v>36635288</v>
      </c>
      <c r="E630" s="160">
        <v>17635697.050000001</v>
      </c>
    </row>
    <row r="631" spans="3:5">
      <c r="C631" s="161" t="s">
        <v>641</v>
      </c>
      <c r="D631" s="160">
        <v>1214621</v>
      </c>
      <c r="E631" s="160">
        <v>0</v>
      </c>
    </row>
    <row r="632" spans="3:5">
      <c r="C632" s="161" t="s">
        <v>1206</v>
      </c>
      <c r="D632" s="160">
        <v>108432711</v>
      </c>
      <c r="E632" s="160">
        <v>73535348.950000003</v>
      </c>
    </row>
    <row r="633" spans="3:5">
      <c r="C633" s="161" t="s">
        <v>1207</v>
      </c>
      <c r="D633" s="160">
        <v>117351080</v>
      </c>
      <c r="E633" s="160">
        <v>0</v>
      </c>
    </row>
    <row r="634" spans="3:5">
      <c r="C634" s="161" t="s">
        <v>1208</v>
      </c>
      <c r="D634" s="160">
        <v>6799536</v>
      </c>
      <c r="E634" s="160">
        <v>9319385.7100000009</v>
      </c>
    </row>
    <row r="635" spans="3:5">
      <c r="C635" s="161" t="s">
        <v>1209</v>
      </c>
      <c r="D635" s="160">
        <v>3266605</v>
      </c>
      <c r="E635" s="160">
        <v>911041.23</v>
      </c>
    </row>
    <row r="636" spans="3:5">
      <c r="C636" s="161" t="s">
        <v>1210</v>
      </c>
      <c r="D636" s="160">
        <v>29017934</v>
      </c>
      <c r="E636" s="160">
        <v>4494825.49</v>
      </c>
    </row>
    <row r="637" spans="3:5">
      <c r="C637" s="161" t="s">
        <v>1211</v>
      </c>
      <c r="D637" s="160">
        <v>571540169</v>
      </c>
      <c r="E637" s="160">
        <v>11680899.5</v>
      </c>
    </row>
    <row r="638" spans="3:5">
      <c r="C638" s="161" t="s">
        <v>1212</v>
      </c>
      <c r="D638" s="160">
        <v>27275430</v>
      </c>
      <c r="E638" s="160">
        <v>27275091.829999998</v>
      </c>
    </row>
    <row r="639" spans="3:5">
      <c r="C639" s="161" t="s">
        <v>1213</v>
      </c>
      <c r="D639" s="160">
        <v>22527651</v>
      </c>
      <c r="E639" s="160">
        <v>0</v>
      </c>
    </row>
    <row r="640" spans="3:5">
      <c r="C640" s="161" t="s">
        <v>1214</v>
      </c>
      <c r="D640" s="160">
        <v>0</v>
      </c>
      <c r="E640" s="160">
        <v>10369473.720000001</v>
      </c>
    </row>
    <row r="641" spans="3:5">
      <c r="C641" s="161" t="s">
        <v>1215</v>
      </c>
      <c r="D641" s="160">
        <v>14181836</v>
      </c>
      <c r="E641" s="160">
        <v>0</v>
      </c>
    </row>
    <row r="642" spans="3:5">
      <c r="C642" s="161" t="s">
        <v>1216</v>
      </c>
      <c r="D642" s="160">
        <v>22401178</v>
      </c>
      <c r="E642" s="160">
        <v>0</v>
      </c>
    </row>
    <row r="643" spans="3:5">
      <c r="C643" s="161" t="s">
        <v>1217</v>
      </c>
      <c r="D643" s="160">
        <v>20000000</v>
      </c>
      <c r="E643" s="160">
        <v>17934445.109999999</v>
      </c>
    </row>
    <row r="644" spans="3:5">
      <c r="C644" s="161" t="s">
        <v>1218</v>
      </c>
      <c r="D644" s="160">
        <v>47149424</v>
      </c>
      <c r="E644" s="160">
        <v>66644481.660000004</v>
      </c>
    </row>
    <row r="645" spans="3:5">
      <c r="C645" s="161" t="s">
        <v>2250</v>
      </c>
      <c r="D645" s="160">
        <v>0</v>
      </c>
      <c r="E645" s="160">
        <v>0</v>
      </c>
    </row>
    <row r="646" spans="3:5">
      <c r="C646" s="161" t="s">
        <v>281</v>
      </c>
      <c r="D646" s="160">
        <v>135624299</v>
      </c>
      <c r="E646" s="160">
        <v>23416694.240000002</v>
      </c>
    </row>
    <row r="647" spans="3:5">
      <c r="C647" s="161" t="s">
        <v>1219</v>
      </c>
      <c r="D647" s="160">
        <v>75094907</v>
      </c>
      <c r="E647" s="160">
        <v>59746186.629999995</v>
      </c>
    </row>
    <row r="648" spans="3:5">
      <c r="C648" s="161" t="s">
        <v>1220</v>
      </c>
      <c r="D648" s="160">
        <v>19500000</v>
      </c>
      <c r="E648" s="160">
        <v>14349025.640000001</v>
      </c>
    </row>
    <row r="649" spans="3:5">
      <c r="C649" s="161" t="s">
        <v>1221</v>
      </c>
      <c r="D649" s="160">
        <v>7851038</v>
      </c>
      <c r="E649" s="160">
        <v>0</v>
      </c>
    </row>
    <row r="650" spans="3:5">
      <c r="C650" s="161" t="s">
        <v>1222</v>
      </c>
      <c r="D650" s="160">
        <v>75000000</v>
      </c>
      <c r="E650" s="160">
        <v>59209624.520000003</v>
      </c>
    </row>
    <row r="651" spans="3:5">
      <c r="C651" s="161" t="s">
        <v>1223</v>
      </c>
      <c r="D651" s="160">
        <v>7210700</v>
      </c>
      <c r="E651" s="160">
        <v>0</v>
      </c>
    </row>
    <row r="652" spans="3:5">
      <c r="C652" s="161" t="s">
        <v>1224</v>
      </c>
      <c r="D652" s="160">
        <v>15000000</v>
      </c>
      <c r="E652" s="160">
        <v>0</v>
      </c>
    </row>
    <row r="653" spans="3:5">
      <c r="C653" s="161" t="s">
        <v>488</v>
      </c>
      <c r="D653" s="160">
        <v>11214818</v>
      </c>
      <c r="E653" s="160">
        <v>2514281.58</v>
      </c>
    </row>
    <row r="654" spans="3:5">
      <c r="C654" s="161" t="s">
        <v>1225</v>
      </c>
      <c r="D654" s="160">
        <v>19490000</v>
      </c>
      <c r="E654" s="160">
        <v>0</v>
      </c>
    </row>
    <row r="655" spans="3:5">
      <c r="C655" s="161" t="s">
        <v>1226</v>
      </c>
      <c r="D655" s="160">
        <v>20048421</v>
      </c>
      <c r="E655" s="160">
        <v>255190679.01999998</v>
      </c>
    </row>
    <row r="656" spans="3:5">
      <c r="C656" s="161" t="s">
        <v>1227</v>
      </c>
      <c r="D656" s="160">
        <v>16776034</v>
      </c>
      <c r="E656" s="160">
        <v>0</v>
      </c>
    </row>
    <row r="657" spans="3:5">
      <c r="C657" s="161" t="s">
        <v>1228</v>
      </c>
      <c r="D657" s="160">
        <v>8763014</v>
      </c>
      <c r="E657" s="160">
        <v>0</v>
      </c>
    </row>
    <row r="658" spans="3:5">
      <c r="C658" s="161" t="s">
        <v>1229</v>
      </c>
      <c r="D658" s="160">
        <v>39000000</v>
      </c>
      <c r="E658" s="160">
        <v>38999652.75</v>
      </c>
    </row>
    <row r="659" spans="3:5">
      <c r="C659" s="159" t="s">
        <v>242</v>
      </c>
      <c r="D659" s="160">
        <v>53126209</v>
      </c>
      <c r="E659" s="160">
        <v>155943001.01999998</v>
      </c>
    </row>
    <row r="660" spans="3:5">
      <c r="C660" s="161" t="s">
        <v>548</v>
      </c>
      <c r="D660" s="160">
        <v>35064886</v>
      </c>
      <c r="E660" s="160">
        <v>3695996.16</v>
      </c>
    </row>
    <row r="661" spans="3:5">
      <c r="C661" s="161" t="s">
        <v>642</v>
      </c>
      <c r="D661" s="160">
        <v>3277787</v>
      </c>
      <c r="E661" s="160">
        <v>0</v>
      </c>
    </row>
    <row r="662" spans="3:5">
      <c r="C662" s="161" t="s">
        <v>643</v>
      </c>
      <c r="D662" s="160">
        <v>3414420</v>
      </c>
      <c r="E662" s="160">
        <v>1198243.48</v>
      </c>
    </row>
    <row r="663" spans="3:5">
      <c r="C663" s="161" t="s">
        <v>644</v>
      </c>
      <c r="D663" s="160">
        <v>11369116</v>
      </c>
      <c r="E663" s="160">
        <v>8848598.4199999999</v>
      </c>
    </row>
    <row r="664" spans="3:5">
      <c r="C664" s="161" t="s">
        <v>757</v>
      </c>
      <c r="D664" s="160">
        <v>0</v>
      </c>
      <c r="E664" s="160">
        <v>142200162.95999998</v>
      </c>
    </row>
    <row r="665" spans="3:5">
      <c r="C665" s="161" t="s">
        <v>2096</v>
      </c>
      <c r="D665" s="160">
        <v>0</v>
      </c>
      <c r="E665" s="160">
        <v>0</v>
      </c>
    </row>
    <row r="666" spans="3:5">
      <c r="C666" s="159" t="s">
        <v>243</v>
      </c>
      <c r="D666" s="160">
        <v>154326318</v>
      </c>
      <c r="E666" s="160">
        <v>0</v>
      </c>
    </row>
    <row r="667" spans="3:5">
      <c r="C667" s="161" t="s">
        <v>645</v>
      </c>
      <c r="D667" s="160">
        <v>154326318</v>
      </c>
      <c r="E667" s="160">
        <v>0</v>
      </c>
    </row>
    <row r="668" spans="3:5">
      <c r="C668" s="157" t="s">
        <v>282</v>
      </c>
      <c r="D668" s="158">
        <v>503279228</v>
      </c>
      <c r="E668" s="158">
        <v>295050004.65000004</v>
      </c>
    </row>
    <row r="669" spans="3:5">
      <c r="C669" s="159" t="s">
        <v>240</v>
      </c>
      <c r="D669" s="160">
        <v>246028728</v>
      </c>
      <c r="E669" s="160">
        <v>193316922.24000004</v>
      </c>
    </row>
    <row r="670" spans="3:5">
      <c r="C670" s="161" t="s">
        <v>595</v>
      </c>
      <c r="D670" s="160">
        <v>37092875</v>
      </c>
      <c r="E670" s="160">
        <v>39139654.630000003</v>
      </c>
    </row>
    <row r="671" spans="3:5">
      <c r="C671" s="161" t="s">
        <v>283</v>
      </c>
      <c r="D671" s="160">
        <v>6006277</v>
      </c>
      <c r="E671" s="160">
        <v>0</v>
      </c>
    </row>
    <row r="672" spans="3:5">
      <c r="C672" s="161" t="s">
        <v>1230</v>
      </c>
      <c r="D672" s="160">
        <v>6867626</v>
      </c>
      <c r="E672" s="160">
        <v>20052532.800000001</v>
      </c>
    </row>
    <row r="673" spans="3:5">
      <c r="C673" s="161" t="s">
        <v>385</v>
      </c>
      <c r="D673" s="160">
        <v>3744980</v>
      </c>
      <c r="E673" s="160">
        <v>1766964.03</v>
      </c>
    </row>
    <row r="674" spans="3:5">
      <c r="C674" s="161" t="s">
        <v>1231</v>
      </c>
      <c r="D674" s="160">
        <v>5720142</v>
      </c>
      <c r="E674" s="160">
        <v>2420401.1</v>
      </c>
    </row>
    <row r="675" spans="3:5">
      <c r="C675" s="161" t="s">
        <v>1232</v>
      </c>
      <c r="D675" s="160">
        <v>2435609</v>
      </c>
      <c r="E675" s="160">
        <v>0</v>
      </c>
    </row>
    <row r="676" spans="3:5">
      <c r="C676" s="161" t="s">
        <v>1233</v>
      </c>
      <c r="D676" s="160">
        <v>1094942</v>
      </c>
      <c r="E676" s="160">
        <v>0</v>
      </c>
    </row>
    <row r="677" spans="3:5">
      <c r="C677" s="161" t="s">
        <v>1234</v>
      </c>
      <c r="D677" s="160">
        <v>2728480</v>
      </c>
      <c r="E677" s="160">
        <v>0</v>
      </c>
    </row>
    <row r="678" spans="3:5">
      <c r="C678" s="161" t="s">
        <v>1235</v>
      </c>
      <c r="D678" s="160">
        <v>4014618</v>
      </c>
      <c r="E678" s="160">
        <v>780483.23</v>
      </c>
    </row>
    <row r="679" spans="3:5">
      <c r="C679" s="161" t="s">
        <v>1236</v>
      </c>
      <c r="D679" s="160">
        <v>6802266</v>
      </c>
      <c r="E679" s="160">
        <v>2035612.1</v>
      </c>
    </row>
    <row r="680" spans="3:5">
      <c r="C680" s="161" t="s">
        <v>1237</v>
      </c>
      <c r="D680" s="160">
        <v>6465909</v>
      </c>
      <c r="E680" s="160">
        <v>846636.08</v>
      </c>
    </row>
    <row r="681" spans="3:5">
      <c r="C681" s="161" t="s">
        <v>1238</v>
      </c>
      <c r="D681" s="160">
        <v>2489978</v>
      </c>
      <c r="E681" s="160">
        <v>0</v>
      </c>
    </row>
    <row r="682" spans="3:5">
      <c r="C682" s="161" t="s">
        <v>1239</v>
      </c>
      <c r="D682" s="160">
        <v>5336258</v>
      </c>
      <c r="E682" s="160">
        <v>2722545.86</v>
      </c>
    </row>
    <row r="683" spans="3:5">
      <c r="C683" s="161" t="s">
        <v>1240</v>
      </c>
      <c r="D683" s="160">
        <v>2131423</v>
      </c>
      <c r="E683" s="160">
        <v>0</v>
      </c>
    </row>
    <row r="684" spans="3:5">
      <c r="C684" s="161" t="s">
        <v>447</v>
      </c>
      <c r="D684" s="160">
        <v>7846034</v>
      </c>
      <c r="E684" s="160">
        <v>4922695.58</v>
      </c>
    </row>
    <row r="685" spans="3:5">
      <c r="C685" s="161" t="s">
        <v>1241</v>
      </c>
      <c r="D685" s="160">
        <v>2131423</v>
      </c>
      <c r="E685" s="160">
        <v>0</v>
      </c>
    </row>
    <row r="686" spans="3:5">
      <c r="C686" s="161" t="s">
        <v>1242</v>
      </c>
      <c r="D686" s="160">
        <v>2131423</v>
      </c>
      <c r="E686" s="160">
        <v>0</v>
      </c>
    </row>
    <row r="687" spans="3:5">
      <c r="C687" s="161" t="s">
        <v>1243</v>
      </c>
      <c r="D687" s="160">
        <v>4853794</v>
      </c>
      <c r="E687" s="160">
        <v>0</v>
      </c>
    </row>
    <row r="688" spans="3:5">
      <c r="C688" s="161" t="s">
        <v>1244</v>
      </c>
      <c r="D688" s="160">
        <v>7970896</v>
      </c>
      <c r="E688" s="160">
        <v>0</v>
      </c>
    </row>
    <row r="689" spans="3:5">
      <c r="C689" s="161" t="s">
        <v>758</v>
      </c>
      <c r="D689" s="160">
        <v>0</v>
      </c>
      <c r="E689" s="160">
        <v>0</v>
      </c>
    </row>
    <row r="690" spans="3:5">
      <c r="C690" s="161" t="s">
        <v>358</v>
      </c>
      <c r="D690" s="160">
        <v>112501775</v>
      </c>
      <c r="E690" s="160">
        <v>104468444.62</v>
      </c>
    </row>
    <row r="691" spans="3:5">
      <c r="C691" s="161" t="s">
        <v>1245</v>
      </c>
      <c r="D691" s="160">
        <v>7500000</v>
      </c>
      <c r="E691" s="160">
        <v>5999684.1100000003</v>
      </c>
    </row>
    <row r="692" spans="3:5">
      <c r="C692" s="161" t="s">
        <v>1246</v>
      </c>
      <c r="D692" s="160">
        <v>8162000</v>
      </c>
      <c r="E692" s="160">
        <v>8161268.0999999996</v>
      </c>
    </row>
    <row r="693" spans="3:5">
      <c r="C693" s="159" t="s">
        <v>242</v>
      </c>
      <c r="D693" s="160">
        <v>210520000</v>
      </c>
      <c r="E693" s="160">
        <v>63219144.710000001</v>
      </c>
    </row>
    <row r="694" spans="3:5">
      <c r="C694" s="161" t="s">
        <v>759</v>
      </c>
      <c r="D694" s="160">
        <v>0</v>
      </c>
      <c r="E694" s="160">
        <v>10339144.709999999</v>
      </c>
    </row>
    <row r="695" spans="3:5">
      <c r="C695" s="161" t="s">
        <v>493</v>
      </c>
      <c r="D695" s="160">
        <v>210520000</v>
      </c>
      <c r="E695" s="160">
        <v>52880000</v>
      </c>
    </row>
    <row r="696" spans="3:5">
      <c r="C696" s="159" t="s">
        <v>243</v>
      </c>
      <c r="D696" s="160">
        <v>46730500</v>
      </c>
      <c r="E696" s="160">
        <v>38513937.700000003</v>
      </c>
    </row>
    <row r="697" spans="3:5">
      <c r="C697" s="161" t="s">
        <v>921</v>
      </c>
      <c r="D697" s="160">
        <v>46730500</v>
      </c>
      <c r="E697" s="160">
        <v>38513937.700000003</v>
      </c>
    </row>
    <row r="698" spans="3:5">
      <c r="C698" s="157" t="s">
        <v>250</v>
      </c>
      <c r="D698" s="158">
        <v>1902986790</v>
      </c>
      <c r="E698" s="158">
        <v>1405822898.4299996</v>
      </c>
    </row>
    <row r="699" spans="3:5">
      <c r="C699" s="159" t="s">
        <v>240</v>
      </c>
      <c r="D699" s="160">
        <v>1748848673</v>
      </c>
      <c r="E699" s="160">
        <v>1366683978.9999998</v>
      </c>
    </row>
    <row r="700" spans="3:5">
      <c r="C700" s="161" t="s">
        <v>1247</v>
      </c>
      <c r="D700" s="160">
        <v>0</v>
      </c>
      <c r="E700" s="160">
        <v>5787986.3399999999</v>
      </c>
    </row>
    <row r="701" spans="3:5">
      <c r="C701" s="161" t="s">
        <v>1248</v>
      </c>
      <c r="D701" s="160">
        <v>1198141</v>
      </c>
      <c r="E701" s="160">
        <v>0</v>
      </c>
    </row>
    <row r="702" spans="3:5">
      <c r="C702" s="161" t="s">
        <v>1249</v>
      </c>
      <c r="D702" s="160">
        <v>1665504</v>
      </c>
      <c r="E702" s="160">
        <v>0</v>
      </c>
    </row>
    <row r="703" spans="3:5">
      <c r="C703" s="161" t="s">
        <v>2202</v>
      </c>
      <c r="D703" s="160">
        <v>0</v>
      </c>
      <c r="E703" s="160">
        <v>0</v>
      </c>
    </row>
    <row r="704" spans="3:5">
      <c r="C704" s="161" t="s">
        <v>1250</v>
      </c>
      <c r="D704" s="160">
        <v>0</v>
      </c>
      <c r="E704" s="160">
        <v>0</v>
      </c>
    </row>
    <row r="705" spans="3:5">
      <c r="C705" s="161" t="s">
        <v>1251</v>
      </c>
      <c r="D705" s="160">
        <v>0</v>
      </c>
      <c r="E705" s="160">
        <v>0</v>
      </c>
    </row>
    <row r="706" spans="3:5">
      <c r="C706" s="161" t="s">
        <v>1252</v>
      </c>
      <c r="D706" s="160">
        <v>1544123</v>
      </c>
      <c r="E706" s="160">
        <v>0</v>
      </c>
    </row>
    <row r="707" spans="3:5">
      <c r="C707" s="161" t="s">
        <v>1253</v>
      </c>
      <c r="D707" s="160">
        <v>1610100</v>
      </c>
      <c r="E707" s="160">
        <v>0</v>
      </c>
    </row>
    <row r="708" spans="3:5">
      <c r="C708" s="161" t="s">
        <v>1254</v>
      </c>
      <c r="D708" s="160">
        <v>27415214</v>
      </c>
      <c r="E708" s="160">
        <v>0</v>
      </c>
    </row>
    <row r="709" spans="3:5">
      <c r="C709" s="161" t="s">
        <v>1255</v>
      </c>
      <c r="D709" s="160">
        <v>1357119</v>
      </c>
      <c r="E709" s="160">
        <v>0</v>
      </c>
    </row>
    <row r="710" spans="3:5">
      <c r="C710" s="161" t="s">
        <v>1256</v>
      </c>
      <c r="D710" s="160">
        <v>857855</v>
      </c>
      <c r="E710" s="160">
        <v>0</v>
      </c>
    </row>
    <row r="711" spans="3:5">
      <c r="C711" s="161" t="s">
        <v>1257</v>
      </c>
      <c r="D711" s="160">
        <v>1418116</v>
      </c>
      <c r="E711" s="160">
        <v>0</v>
      </c>
    </row>
    <row r="712" spans="3:5">
      <c r="C712" s="161" t="s">
        <v>1258</v>
      </c>
      <c r="D712" s="160">
        <v>678615</v>
      </c>
      <c r="E712" s="160">
        <v>0</v>
      </c>
    </row>
    <row r="713" spans="3:5">
      <c r="C713" s="161" t="s">
        <v>1259</v>
      </c>
      <c r="D713" s="160">
        <v>4658128</v>
      </c>
      <c r="E713" s="160">
        <v>0</v>
      </c>
    </row>
    <row r="714" spans="3:5">
      <c r="C714" s="161" t="s">
        <v>2177</v>
      </c>
      <c r="D714" s="160">
        <v>0</v>
      </c>
      <c r="E714" s="160">
        <v>739138.98</v>
      </c>
    </row>
    <row r="715" spans="3:5">
      <c r="C715" s="161" t="s">
        <v>1260</v>
      </c>
      <c r="D715" s="160">
        <v>6588908</v>
      </c>
      <c r="E715" s="160">
        <v>34185745.909999996</v>
      </c>
    </row>
    <row r="716" spans="3:5">
      <c r="C716" s="161" t="s">
        <v>2097</v>
      </c>
      <c r="D716" s="160">
        <v>1342713</v>
      </c>
      <c r="E716" s="160">
        <v>68337.679999999993</v>
      </c>
    </row>
    <row r="717" spans="3:5">
      <c r="C717" s="161" t="s">
        <v>1261</v>
      </c>
      <c r="D717" s="160">
        <v>22570732</v>
      </c>
      <c r="E717" s="160">
        <v>11837753.43</v>
      </c>
    </row>
    <row r="718" spans="3:5">
      <c r="C718" s="161" t="s">
        <v>1262</v>
      </c>
      <c r="D718" s="160">
        <v>21666254</v>
      </c>
      <c r="E718" s="160">
        <v>51225485.490000002</v>
      </c>
    </row>
    <row r="719" spans="3:5">
      <c r="C719" s="161" t="s">
        <v>1263</v>
      </c>
      <c r="D719" s="160">
        <v>1518414</v>
      </c>
      <c r="E719" s="160">
        <v>69961.679999999993</v>
      </c>
    </row>
    <row r="720" spans="3:5">
      <c r="C720" s="161" t="s">
        <v>1264</v>
      </c>
      <c r="D720" s="160">
        <v>1000000</v>
      </c>
      <c r="E720" s="160">
        <v>0</v>
      </c>
    </row>
    <row r="721" spans="3:5">
      <c r="C721" s="161" t="s">
        <v>1265</v>
      </c>
      <c r="D721" s="160">
        <v>1516439</v>
      </c>
      <c r="E721" s="160">
        <v>0</v>
      </c>
    </row>
    <row r="722" spans="3:5">
      <c r="C722" s="161" t="s">
        <v>646</v>
      </c>
      <c r="D722" s="160">
        <v>56615845</v>
      </c>
      <c r="E722" s="160">
        <v>0</v>
      </c>
    </row>
    <row r="723" spans="3:5">
      <c r="C723" s="161" t="s">
        <v>1266</v>
      </c>
      <c r="D723" s="160">
        <v>1342713</v>
      </c>
      <c r="E723" s="160">
        <v>68337.679999999993</v>
      </c>
    </row>
    <row r="724" spans="3:5">
      <c r="C724" s="161" t="s">
        <v>1267</v>
      </c>
      <c r="D724" s="160">
        <v>1769549</v>
      </c>
      <c r="E724" s="160">
        <v>1011185.59</v>
      </c>
    </row>
    <row r="725" spans="3:5">
      <c r="C725" s="161" t="s">
        <v>1268</v>
      </c>
      <c r="D725" s="160">
        <v>1073078</v>
      </c>
      <c r="E725" s="160">
        <v>0</v>
      </c>
    </row>
    <row r="726" spans="3:5">
      <c r="C726" s="161" t="s">
        <v>1269</v>
      </c>
      <c r="D726" s="160">
        <v>1794317</v>
      </c>
      <c r="E726" s="160">
        <v>0</v>
      </c>
    </row>
    <row r="727" spans="3:5">
      <c r="C727" s="161" t="s">
        <v>1270</v>
      </c>
      <c r="D727" s="160">
        <v>886055</v>
      </c>
      <c r="E727" s="160">
        <v>359561.77</v>
      </c>
    </row>
    <row r="728" spans="3:5">
      <c r="C728" s="161" t="s">
        <v>1271</v>
      </c>
      <c r="D728" s="160">
        <v>1073078</v>
      </c>
      <c r="E728" s="160">
        <v>0</v>
      </c>
    </row>
    <row r="729" spans="3:5">
      <c r="C729" s="161" t="s">
        <v>1272</v>
      </c>
      <c r="D729" s="160">
        <v>1514393</v>
      </c>
      <c r="E729" s="160">
        <v>0</v>
      </c>
    </row>
    <row r="730" spans="3:5">
      <c r="C730" s="161" t="s">
        <v>1273</v>
      </c>
      <c r="D730" s="160">
        <v>21819316</v>
      </c>
      <c r="E730" s="160">
        <v>76568497.150000006</v>
      </c>
    </row>
    <row r="731" spans="3:5">
      <c r="C731" s="161" t="s">
        <v>1274</v>
      </c>
      <c r="D731" s="160">
        <v>1104864</v>
      </c>
      <c r="E731" s="160">
        <v>0</v>
      </c>
    </row>
    <row r="732" spans="3:5">
      <c r="C732" s="161" t="s">
        <v>1275</v>
      </c>
      <c r="D732" s="160">
        <v>1104864</v>
      </c>
      <c r="E732" s="160">
        <v>0</v>
      </c>
    </row>
    <row r="733" spans="3:5">
      <c r="C733" s="161" t="s">
        <v>1276</v>
      </c>
      <c r="D733" s="160">
        <v>1513231</v>
      </c>
      <c r="E733" s="160">
        <v>0</v>
      </c>
    </row>
    <row r="734" spans="3:5">
      <c r="C734" s="161" t="s">
        <v>1277</v>
      </c>
      <c r="D734" s="160">
        <v>2427558</v>
      </c>
      <c r="E734" s="160">
        <v>0</v>
      </c>
    </row>
    <row r="735" spans="3:5">
      <c r="C735" s="161" t="s">
        <v>1278</v>
      </c>
      <c r="D735" s="160">
        <v>1816559</v>
      </c>
      <c r="E735" s="160">
        <v>0</v>
      </c>
    </row>
    <row r="736" spans="3:5">
      <c r="C736" s="161" t="s">
        <v>1279</v>
      </c>
      <c r="D736" s="160">
        <v>0</v>
      </c>
      <c r="E736" s="160">
        <v>476386.1</v>
      </c>
    </row>
    <row r="737" spans="3:5">
      <c r="C737" s="161" t="s">
        <v>1280</v>
      </c>
      <c r="D737" s="160">
        <v>95358654</v>
      </c>
      <c r="E737" s="160">
        <v>87358654</v>
      </c>
    </row>
    <row r="738" spans="3:5">
      <c r="C738" s="161" t="s">
        <v>1281</v>
      </c>
      <c r="D738" s="160">
        <v>1072941</v>
      </c>
      <c r="E738" s="160">
        <v>0</v>
      </c>
    </row>
    <row r="739" spans="3:5">
      <c r="C739" s="161" t="s">
        <v>647</v>
      </c>
      <c r="D739" s="160">
        <v>68640266</v>
      </c>
      <c r="E739" s="160">
        <v>0</v>
      </c>
    </row>
    <row r="740" spans="3:5">
      <c r="C740" s="161" t="s">
        <v>1282</v>
      </c>
      <c r="D740" s="160">
        <v>3099995</v>
      </c>
      <c r="E740" s="160">
        <v>5734315.0899999999</v>
      </c>
    </row>
    <row r="741" spans="3:5">
      <c r="C741" s="161" t="s">
        <v>1283</v>
      </c>
      <c r="D741" s="160">
        <v>7800000</v>
      </c>
      <c r="E741" s="160">
        <v>0</v>
      </c>
    </row>
    <row r="742" spans="3:5">
      <c r="C742" s="161" t="s">
        <v>1284</v>
      </c>
      <c r="D742" s="160">
        <v>0</v>
      </c>
      <c r="E742" s="160">
        <v>1879912.31</v>
      </c>
    </row>
    <row r="743" spans="3:5">
      <c r="C743" s="161" t="s">
        <v>2148</v>
      </c>
      <c r="D743" s="160">
        <v>0</v>
      </c>
      <c r="E743" s="160">
        <v>4202887.18</v>
      </c>
    </row>
    <row r="744" spans="3:5">
      <c r="C744" s="161" t="s">
        <v>2272</v>
      </c>
      <c r="D744" s="160">
        <v>0</v>
      </c>
      <c r="E744" s="160">
        <v>6212668.4699999997</v>
      </c>
    </row>
    <row r="745" spans="3:5">
      <c r="C745" s="161" t="s">
        <v>1285</v>
      </c>
      <c r="D745" s="160">
        <v>7668693</v>
      </c>
      <c r="E745" s="160">
        <v>0</v>
      </c>
    </row>
    <row r="746" spans="3:5">
      <c r="C746" s="161" t="s">
        <v>2251</v>
      </c>
      <c r="D746" s="160">
        <v>0</v>
      </c>
      <c r="E746" s="160">
        <v>8898438.3200000003</v>
      </c>
    </row>
    <row r="747" spans="3:5">
      <c r="C747" s="161" t="s">
        <v>2149</v>
      </c>
      <c r="D747" s="160">
        <v>0</v>
      </c>
      <c r="E747" s="160">
        <v>4202887.18</v>
      </c>
    </row>
    <row r="748" spans="3:5">
      <c r="C748" s="161" t="s">
        <v>1286</v>
      </c>
      <c r="D748" s="160">
        <v>22544962</v>
      </c>
      <c r="E748" s="160">
        <v>0</v>
      </c>
    </row>
    <row r="749" spans="3:5">
      <c r="C749" s="161" t="s">
        <v>1287</v>
      </c>
      <c r="D749" s="160">
        <v>3900000</v>
      </c>
      <c r="E749" s="160">
        <v>0</v>
      </c>
    </row>
    <row r="750" spans="3:5">
      <c r="C750" s="161" t="s">
        <v>812</v>
      </c>
      <c r="D750" s="160">
        <v>0</v>
      </c>
      <c r="E750" s="160">
        <v>4762771.4000000004</v>
      </c>
    </row>
    <row r="751" spans="3:5">
      <c r="C751" s="161" t="s">
        <v>1288</v>
      </c>
      <c r="D751" s="160">
        <v>4777562</v>
      </c>
      <c r="E751" s="160">
        <v>0</v>
      </c>
    </row>
    <row r="752" spans="3:5">
      <c r="C752" s="161" t="s">
        <v>471</v>
      </c>
      <c r="D752" s="160">
        <v>6428097</v>
      </c>
      <c r="E752" s="160">
        <v>6346572.4900000002</v>
      </c>
    </row>
    <row r="753" spans="3:5">
      <c r="C753" s="161" t="s">
        <v>1289</v>
      </c>
      <c r="D753" s="160">
        <v>0</v>
      </c>
      <c r="E753" s="160">
        <v>6089050.7800000003</v>
      </c>
    </row>
    <row r="754" spans="3:5">
      <c r="C754" s="161" t="s">
        <v>1290</v>
      </c>
      <c r="D754" s="160">
        <v>102389214</v>
      </c>
      <c r="E754" s="160">
        <v>58078621.890000001</v>
      </c>
    </row>
    <row r="755" spans="3:5">
      <c r="C755" s="161" t="s">
        <v>1291</v>
      </c>
      <c r="D755" s="160">
        <v>0</v>
      </c>
      <c r="E755" s="160">
        <v>57996883.770000003</v>
      </c>
    </row>
    <row r="756" spans="3:5">
      <c r="C756" s="161" t="s">
        <v>1292</v>
      </c>
      <c r="D756" s="160">
        <v>450005234</v>
      </c>
      <c r="E756" s="160">
        <v>448510498.86000001</v>
      </c>
    </row>
    <row r="757" spans="3:5">
      <c r="C757" s="161" t="s">
        <v>1293</v>
      </c>
      <c r="D757" s="160">
        <v>79068472</v>
      </c>
      <c r="E757" s="160">
        <v>66857499.120000005</v>
      </c>
    </row>
    <row r="758" spans="3:5">
      <c r="C758" s="161" t="s">
        <v>1294</v>
      </c>
      <c r="D758" s="160">
        <v>18692037</v>
      </c>
      <c r="E758" s="160">
        <v>0</v>
      </c>
    </row>
    <row r="759" spans="3:5">
      <c r="C759" s="161" t="s">
        <v>1295</v>
      </c>
      <c r="D759" s="160">
        <v>17008298</v>
      </c>
      <c r="E759" s="160">
        <v>7009296.9699999997</v>
      </c>
    </row>
    <row r="760" spans="3:5">
      <c r="C760" s="161" t="s">
        <v>1296</v>
      </c>
      <c r="D760" s="160">
        <v>1554892</v>
      </c>
      <c r="E760" s="160">
        <v>0</v>
      </c>
    </row>
    <row r="761" spans="3:5">
      <c r="C761" s="161" t="s">
        <v>1297</v>
      </c>
      <c r="D761" s="160">
        <v>6492976</v>
      </c>
      <c r="E761" s="160">
        <v>0</v>
      </c>
    </row>
    <row r="762" spans="3:5">
      <c r="C762" s="161" t="s">
        <v>284</v>
      </c>
      <c r="D762" s="160">
        <v>149999993</v>
      </c>
      <c r="E762" s="160">
        <v>59833282.710000001</v>
      </c>
    </row>
    <row r="763" spans="3:5">
      <c r="C763" s="161" t="s">
        <v>1298</v>
      </c>
      <c r="D763" s="160">
        <v>11231038</v>
      </c>
      <c r="E763" s="160">
        <v>0</v>
      </c>
    </row>
    <row r="764" spans="3:5">
      <c r="C764" s="161" t="s">
        <v>1299</v>
      </c>
      <c r="D764" s="160">
        <v>6219566</v>
      </c>
      <c r="E764" s="160">
        <v>0</v>
      </c>
    </row>
    <row r="765" spans="3:5">
      <c r="C765" s="161" t="s">
        <v>1300</v>
      </c>
      <c r="D765" s="160">
        <v>7774458</v>
      </c>
      <c r="E765" s="160">
        <v>0</v>
      </c>
    </row>
    <row r="766" spans="3:5">
      <c r="C766" s="161" t="s">
        <v>813</v>
      </c>
      <c r="D766" s="160">
        <v>0</v>
      </c>
      <c r="E766" s="160">
        <v>5895579.3899999997</v>
      </c>
    </row>
    <row r="767" spans="3:5">
      <c r="C767" s="161" t="s">
        <v>814</v>
      </c>
      <c r="D767" s="160">
        <v>0</v>
      </c>
      <c r="E767" s="160">
        <v>38178110.670000002</v>
      </c>
    </row>
    <row r="768" spans="3:5">
      <c r="C768" s="161" t="s">
        <v>2203</v>
      </c>
      <c r="D768" s="160">
        <v>0</v>
      </c>
      <c r="E768" s="160">
        <v>0</v>
      </c>
    </row>
    <row r="769" spans="3:5">
      <c r="C769" s="161" t="s">
        <v>1301</v>
      </c>
      <c r="D769" s="160">
        <v>1566229</v>
      </c>
      <c r="E769" s="160">
        <v>0</v>
      </c>
    </row>
    <row r="770" spans="3:5">
      <c r="C770" s="161" t="s">
        <v>1302</v>
      </c>
      <c r="D770" s="160">
        <v>38981691</v>
      </c>
      <c r="E770" s="160">
        <v>0</v>
      </c>
    </row>
    <row r="771" spans="3:5">
      <c r="C771" s="161" t="s">
        <v>285</v>
      </c>
      <c r="D771" s="160">
        <v>19960269</v>
      </c>
      <c r="E771" s="160">
        <v>0</v>
      </c>
    </row>
    <row r="772" spans="3:5">
      <c r="C772" s="161" t="s">
        <v>2269</v>
      </c>
      <c r="D772" s="160">
        <v>0</v>
      </c>
      <c r="E772" s="160">
        <v>0</v>
      </c>
    </row>
    <row r="773" spans="3:5">
      <c r="C773" s="161" t="s">
        <v>1303</v>
      </c>
      <c r="D773" s="160">
        <v>77963381</v>
      </c>
      <c r="E773" s="160">
        <v>58904758.909999996</v>
      </c>
    </row>
    <row r="774" spans="3:5">
      <c r="C774" s="161" t="s">
        <v>286</v>
      </c>
      <c r="D774" s="160">
        <v>119079128</v>
      </c>
      <c r="E774" s="160">
        <v>27311708.34</v>
      </c>
    </row>
    <row r="775" spans="3:5">
      <c r="C775" s="161" t="s">
        <v>359</v>
      </c>
      <c r="D775" s="160">
        <v>225108832</v>
      </c>
      <c r="E775" s="160">
        <v>220021203.34999996</v>
      </c>
    </row>
    <row r="776" spans="3:5">
      <c r="C776" s="159" t="s">
        <v>242</v>
      </c>
      <c r="D776" s="160">
        <v>154138117</v>
      </c>
      <c r="E776" s="160">
        <v>39138919.43</v>
      </c>
    </row>
    <row r="777" spans="3:5">
      <c r="C777" s="161" t="s">
        <v>547</v>
      </c>
      <c r="D777" s="160">
        <v>75597763</v>
      </c>
      <c r="E777" s="160">
        <v>10212576.800000001</v>
      </c>
    </row>
    <row r="778" spans="3:5">
      <c r="C778" s="161" t="s">
        <v>648</v>
      </c>
      <c r="D778" s="160">
        <v>78540354</v>
      </c>
      <c r="E778" s="160">
        <v>15625452.119999999</v>
      </c>
    </row>
    <row r="779" spans="3:5">
      <c r="C779" s="161" t="s">
        <v>760</v>
      </c>
      <c r="D779" s="160">
        <v>0</v>
      </c>
      <c r="E779" s="160">
        <v>13300890.51</v>
      </c>
    </row>
    <row r="780" spans="3:5">
      <c r="C780" s="157" t="s">
        <v>287</v>
      </c>
      <c r="D780" s="158">
        <v>615439823</v>
      </c>
      <c r="E780" s="158">
        <v>803185507.1700002</v>
      </c>
    </row>
    <row r="781" spans="3:5">
      <c r="C781" s="159" t="s">
        <v>240</v>
      </c>
      <c r="D781" s="160">
        <v>595986491</v>
      </c>
      <c r="E781" s="160">
        <v>388838126.35000008</v>
      </c>
    </row>
    <row r="782" spans="3:5">
      <c r="C782" s="161" t="s">
        <v>1304</v>
      </c>
      <c r="D782" s="160">
        <v>7203181</v>
      </c>
      <c r="E782" s="160">
        <v>0</v>
      </c>
    </row>
    <row r="783" spans="3:5">
      <c r="C783" s="161" t="s">
        <v>288</v>
      </c>
      <c r="D783" s="160">
        <v>6957845</v>
      </c>
      <c r="E783" s="160">
        <v>0</v>
      </c>
    </row>
    <row r="784" spans="3:5">
      <c r="C784" s="161" t="s">
        <v>289</v>
      </c>
      <c r="D784" s="160">
        <v>37077323</v>
      </c>
      <c r="E784" s="160">
        <v>206908929.90000001</v>
      </c>
    </row>
    <row r="785" spans="3:5">
      <c r="C785" s="161" t="s">
        <v>1305</v>
      </c>
      <c r="D785" s="160">
        <v>67414593</v>
      </c>
      <c r="E785" s="160">
        <v>0</v>
      </c>
    </row>
    <row r="786" spans="3:5">
      <c r="C786" s="161" t="s">
        <v>1306</v>
      </c>
      <c r="D786" s="160">
        <v>1651551</v>
      </c>
      <c r="E786" s="160">
        <v>0</v>
      </c>
    </row>
    <row r="787" spans="3:5">
      <c r="C787" s="161" t="s">
        <v>1307</v>
      </c>
      <c r="D787" s="160">
        <v>1620111</v>
      </c>
      <c r="E787" s="160">
        <v>2823445.85</v>
      </c>
    </row>
    <row r="788" spans="3:5">
      <c r="C788" s="161" t="s">
        <v>1308</v>
      </c>
      <c r="D788" s="160">
        <v>15016073</v>
      </c>
      <c r="E788" s="160">
        <v>12000000</v>
      </c>
    </row>
    <row r="789" spans="3:5">
      <c r="C789" s="161" t="s">
        <v>1309</v>
      </c>
      <c r="D789" s="160">
        <v>1157222</v>
      </c>
      <c r="E789" s="160">
        <v>0</v>
      </c>
    </row>
    <row r="790" spans="3:5">
      <c r="C790" s="161" t="s">
        <v>1310</v>
      </c>
      <c r="D790" s="160">
        <v>1514767</v>
      </c>
      <c r="E790" s="160">
        <v>1599354.41</v>
      </c>
    </row>
    <row r="791" spans="3:5">
      <c r="C791" s="161" t="s">
        <v>1311</v>
      </c>
      <c r="D791" s="160">
        <v>9700392</v>
      </c>
      <c r="E791" s="160">
        <v>0</v>
      </c>
    </row>
    <row r="792" spans="3:5">
      <c r="C792" s="161" t="s">
        <v>1312</v>
      </c>
      <c r="D792" s="160">
        <v>4488508</v>
      </c>
      <c r="E792" s="160">
        <v>0</v>
      </c>
    </row>
    <row r="793" spans="3:5">
      <c r="C793" s="161" t="s">
        <v>1313</v>
      </c>
      <c r="D793" s="160">
        <v>1281243</v>
      </c>
      <c r="E793" s="160">
        <v>212716.93</v>
      </c>
    </row>
    <row r="794" spans="3:5">
      <c r="C794" s="161" t="s">
        <v>1314</v>
      </c>
      <c r="D794" s="160">
        <v>54572186</v>
      </c>
      <c r="E794" s="160">
        <v>10430236.24</v>
      </c>
    </row>
    <row r="795" spans="3:5">
      <c r="C795" s="161" t="s">
        <v>1315</v>
      </c>
      <c r="D795" s="160">
        <v>1847655</v>
      </c>
      <c r="E795" s="160">
        <v>189022.82</v>
      </c>
    </row>
    <row r="796" spans="3:5">
      <c r="C796" s="161" t="s">
        <v>1316</v>
      </c>
      <c r="D796" s="160">
        <v>6097969</v>
      </c>
      <c r="E796" s="160">
        <v>0</v>
      </c>
    </row>
    <row r="797" spans="3:5">
      <c r="C797" s="161" t="s">
        <v>1317</v>
      </c>
      <c r="D797" s="160">
        <v>13966319</v>
      </c>
      <c r="E797" s="160">
        <v>5253468.33</v>
      </c>
    </row>
    <row r="798" spans="3:5">
      <c r="C798" s="161" t="s">
        <v>1318</v>
      </c>
      <c r="D798" s="160">
        <v>33296708</v>
      </c>
      <c r="E798" s="160">
        <v>0</v>
      </c>
    </row>
    <row r="799" spans="3:5">
      <c r="C799" s="161" t="s">
        <v>1319</v>
      </c>
      <c r="D799" s="160">
        <v>1000000</v>
      </c>
      <c r="E799" s="160">
        <v>0</v>
      </c>
    </row>
    <row r="800" spans="3:5">
      <c r="C800" s="161" t="s">
        <v>545</v>
      </c>
      <c r="D800" s="160">
        <v>22500000</v>
      </c>
      <c r="E800" s="160">
        <v>22500000</v>
      </c>
    </row>
    <row r="801" spans="3:5">
      <c r="C801" s="161" t="s">
        <v>2252</v>
      </c>
      <c r="D801" s="160">
        <v>0</v>
      </c>
      <c r="E801" s="160">
        <v>3185002.27</v>
      </c>
    </row>
    <row r="802" spans="3:5">
      <c r="C802" s="161" t="s">
        <v>2098</v>
      </c>
      <c r="D802" s="160">
        <v>30518084</v>
      </c>
      <c r="E802" s="160">
        <v>12577629.130000001</v>
      </c>
    </row>
    <row r="803" spans="3:5">
      <c r="C803" s="161" t="s">
        <v>1320</v>
      </c>
      <c r="D803" s="160">
        <v>3229167</v>
      </c>
      <c r="E803" s="160">
        <v>15454978.35</v>
      </c>
    </row>
    <row r="804" spans="3:5">
      <c r="C804" s="161" t="s">
        <v>1321</v>
      </c>
      <c r="D804" s="160">
        <v>1123440</v>
      </c>
      <c r="E804" s="160">
        <v>0</v>
      </c>
    </row>
    <row r="805" spans="3:5">
      <c r="C805" s="161" t="s">
        <v>2275</v>
      </c>
      <c r="D805" s="160">
        <v>0</v>
      </c>
      <c r="E805" s="160">
        <v>0</v>
      </c>
    </row>
    <row r="806" spans="3:5">
      <c r="C806" s="161" t="s">
        <v>1322</v>
      </c>
      <c r="D806" s="160">
        <v>70200000</v>
      </c>
      <c r="E806" s="160">
        <v>0</v>
      </c>
    </row>
    <row r="807" spans="3:5">
      <c r="C807" s="161" t="s">
        <v>1323</v>
      </c>
      <c r="D807" s="160">
        <v>23400000</v>
      </c>
      <c r="E807" s="160">
        <v>11789393.470000001</v>
      </c>
    </row>
    <row r="808" spans="3:5">
      <c r="C808" s="161" t="s">
        <v>761</v>
      </c>
      <c r="D808" s="160">
        <v>0</v>
      </c>
      <c r="E808" s="160">
        <v>0</v>
      </c>
    </row>
    <row r="809" spans="3:5">
      <c r="C809" s="161" t="s">
        <v>472</v>
      </c>
      <c r="D809" s="160">
        <v>9149755</v>
      </c>
      <c r="E809" s="160">
        <v>0</v>
      </c>
    </row>
    <row r="810" spans="3:5">
      <c r="C810" s="161" t="s">
        <v>1324</v>
      </c>
      <c r="D810" s="160">
        <v>1080477</v>
      </c>
      <c r="E810" s="160">
        <v>0</v>
      </c>
    </row>
    <row r="811" spans="3:5">
      <c r="C811" s="161" t="s">
        <v>546</v>
      </c>
      <c r="D811" s="160">
        <v>8649755</v>
      </c>
      <c r="E811" s="160">
        <v>0</v>
      </c>
    </row>
    <row r="812" spans="3:5">
      <c r="C812" s="161" t="s">
        <v>1325</v>
      </c>
      <c r="D812" s="160">
        <v>1525370</v>
      </c>
      <c r="E812" s="160">
        <v>0</v>
      </c>
    </row>
    <row r="813" spans="3:5">
      <c r="C813" s="161" t="s">
        <v>1326</v>
      </c>
      <c r="D813" s="160">
        <v>2540116</v>
      </c>
      <c r="E813" s="160">
        <v>0</v>
      </c>
    </row>
    <row r="814" spans="3:5">
      <c r="C814" s="161" t="s">
        <v>1327</v>
      </c>
      <c r="D814" s="160">
        <v>270119</v>
      </c>
      <c r="E814" s="160">
        <v>0</v>
      </c>
    </row>
    <row r="815" spans="3:5">
      <c r="C815" s="161" t="s">
        <v>1328</v>
      </c>
      <c r="D815" s="160">
        <v>22506919</v>
      </c>
      <c r="E815" s="160">
        <v>18000000</v>
      </c>
    </row>
    <row r="816" spans="3:5">
      <c r="C816" s="161" t="s">
        <v>1329</v>
      </c>
      <c r="D816" s="160">
        <v>1513603</v>
      </c>
      <c r="E816" s="160">
        <v>0</v>
      </c>
    </row>
    <row r="817" spans="3:5">
      <c r="C817" s="161" t="s">
        <v>1330</v>
      </c>
      <c r="D817" s="160">
        <v>1513603</v>
      </c>
      <c r="E817" s="160">
        <v>0</v>
      </c>
    </row>
    <row r="818" spans="3:5">
      <c r="C818" s="161" t="s">
        <v>1331</v>
      </c>
      <c r="D818" s="160">
        <v>9192062</v>
      </c>
      <c r="E818" s="160">
        <v>0</v>
      </c>
    </row>
    <row r="819" spans="3:5">
      <c r="C819" s="161" t="s">
        <v>1332</v>
      </c>
      <c r="D819" s="160">
        <v>38647320</v>
      </c>
      <c r="E819" s="160">
        <v>0</v>
      </c>
    </row>
    <row r="820" spans="3:5">
      <c r="C820" s="161" t="s">
        <v>360</v>
      </c>
      <c r="D820" s="160">
        <v>22500001</v>
      </c>
      <c r="E820" s="160">
        <v>17913948.649999999</v>
      </c>
    </row>
    <row r="821" spans="3:5">
      <c r="C821" s="161" t="s">
        <v>1333</v>
      </c>
      <c r="D821" s="160">
        <v>60063054</v>
      </c>
      <c r="E821" s="160">
        <v>48000000</v>
      </c>
    </row>
    <row r="822" spans="3:5">
      <c r="C822" s="159" t="s">
        <v>242</v>
      </c>
      <c r="D822" s="160">
        <v>19453332</v>
      </c>
      <c r="E822" s="160">
        <v>414347380.81999999</v>
      </c>
    </row>
    <row r="823" spans="3:5">
      <c r="C823" s="161" t="s">
        <v>289</v>
      </c>
      <c r="D823" s="160">
        <v>0</v>
      </c>
      <c r="E823" s="160">
        <v>400000000</v>
      </c>
    </row>
    <row r="824" spans="3:5">
      <c r="C824" s="161" t="s">
        <v>649</v>
      </c>
      <c r="D824" s="160">
        <v>19453332</v>
      </c>
      <c r="E824" s="160">
        <v>14347380.82</v>
      </c>
    </row>
    <row r="825" spans="3:5">
      <c r="C825" s="157" t="s">
        <v>290</v>
      </c>
      <c r="D825" s="158">
        <v>3505828285</v>
      </c>
      <c r="E825" s="158">
        <v>1601164538.4000003</v>
      </c>
    </row>
    <row r="826" spans="3:5">
      <c r="C826" s="159" t="s">
        <v>240</v>
      </c>
      <c r="D826" s="160">
        <v>2044288285</v>
      </c>
      <c r="E826" s="160">
        <v>1083134756.9700003</v>
      </c>
    </row>
    <row r="827" spans="3:5">
      <c r="C827" s="161" t="s">
        <v>1334</v>
      </c>
      <c r="D827" s="160">
        <v>3797361</v>
      </c>
      <c r="E827" s="160">
        <v>0</v>
      </c>
    </row>
    <row r="828" spans="3:5">
      <c r="C828" s="161" t="s">
        <v>1374</v>
      </c>
      <c r="D828" s="160">
        <v>0</v>
      </c>
      <c r="E828" s="160">
        <v>0</v>
      </c>
    </row>
    <row r="829" spans="3:5">
      <c r="C829" s="161" t="s">
        <v>1335</v>
      </c>
      <c r="D829" s="160">
        <v>10018924</v>
      </c>
      <c r="E829" s="160">
        <v>2985343.76</v>
      </c>
    </row>
    <row r="830" spans="3:5">
      <c r="C830" s="161" t="s">
        <v>291</v>
      </c>
      <c r="D830" s="160">
        <v>900000000</v>
      </c>
      <c r="E830" s="160">
        <v>515868130.97000003</v>
      </c>
    </row>
    <row r="831" spans="3:5">
      <c r="C831" s="161" t="s">
        <v>1336</v>
      </c>
      <c r="D831" s="160">
        <v>0</v>
      </c>
      <c r="E831" s="160">
        <v>0</v>
      </c>
    </row>
    <row r="832" spans="3:5">
      <c r="C832" s="161" t="s">
        <v>1337</v>
      </c>
      <c r="D832" s="160">
        <v>4114253</v>
      </c>
      <c r="E832" s="160">
        <v>0</v>
      </c>
    </row>
    <row r="833" spans="3:5">
      <c r="C833" s="161" t="s">
        <v>1338</v>
      </c>
      <c r="D833" s="160">
        <v>1651551</v>
      </c>
      <c r="E833" s="160">
        <v>0</v>
      </c>
    </row>
    <row r="834" spans="3:5">
      <c r="C834" s="161" t="s">
        <v>1339</v>
      </c>
      <c r="D834" s="160">
        <v>1157222</v>
      </c>
      <c r="E834" s="160">
        <v>0</v>
      </c>
    </row>
    <row r="835" spans="3:5">
      <c r="C835" s="161" t="s">
        <v>1340</v>
      </c>
      <c r="D835" s="160">
        <v>4123809</v>
      </c>
      <c r="E835" s="160">
        <v>2833063.87</v>
      </c>
    </row>
    <row r="836" spans="3:5">
      <c r="C836" s="161" t="s">
        <v>1341</v>
      </c>
      <c r="D836" s="160">
        <v>0</v>
      </c>
      <c r="E836" s="160">
        <v>0</v>
      </c>
    </row>
    <row r="837" spans="3:5">
      <c r="C837" s="161" t="s">
        <v>1342</v>
      </c>
      <c r="D837" s="160">
        <v>0</v>
      </c>
      <c r="E837" s="160">
        <v>1859909.51</v>
      </c>
    </row>
    <row r="838" spans="3:5">
      <c r="C838" s="161" t="s">
        <v>815</v>
      </c>
      <c r="D838" s="160">
        <v>0</v>
      </c>
      <c r="E838" s="160">
        <v>0</v>
      </c>
    </row>
    <row r="839" spans="3:5">
      <c r="C839" s="161" t="s">
        <v>1343</v>
      </c>
      <c r="D839" s="160">
        <v>1340629</v>
      </c>
      <c r="E839" s="160">
        <v>1985891.09</v>
      </c>
    </row>
    <row r="840" spans="3:5">
      <c r="C840" s="161" t="s">
        <v>448</v>
      </c>
      <c r="D840" s="160">
        <v>15000000</v>
      </c>
      <c r="E840" s="160">
        <v>11125874.619999999</v>
      </c>
    </row>
    <row r="841" spans="3:5">
      <c r="C841" s="161" t="s">
        <v>490</v>
      </c>
      <c r="D841" s="160">
        <v>4247450</v>
      </c>
      <c r="E841" s="160">
        <v>3922641.38</v>
      </c>
    </row>
    <row r="842" spans="3:5">
      <c r="C842" s="161" t="s">
        <v>714</v>
      </c>
      <c r="D842" s="160">
        <v>0</v>
      </c>
      <c r="E842" s="160">
        <v>1817412.34</v>
      </c>
    </row>
    <row r="843" spans="3:5">
      <c r="C843" s="161" t="s">
        <v>1344</v>
      </c>
      <c r="D843" s="160">
        <v>34522622</v>
      </c>
      <c r="E843" s="160">
        <v>0</v>
      </c>
    </row>
    <row r="844" spans="3:5">
      <c r="C844" s="161" t="s">
        <v>1345</v>
      </c>
      <c r="D844" s="160">
        <v>1160000</v>
      </c>
      <c r="E844" s="160">
        <v>0</v>
      </c>
    </row>
    <row r="845" spans="3:5">
      <c r="C845" s="161" t="s">
        <v>715</v>
      </c>
      <c r="D845" s="160">
        <v>0</v>
      </c>
      <c r="E845" s="160">
        <v>1791120.18</v>
      </c>
    </row>
    <row r="846" spans="3:5">
      <c r="C846" s="161" t="s">
        <v>2150</v>
      </c>
      <c r="D846" s="160">
        <v>0</v>
      </c>
      <c r="E846" s="160">
        <v>4792971.4000000004</v>
      </c>
    </row>
    <row r="847" spans="3:5">
      <c r="C847" s="161" t="s">
        <v>726</v>
      </c>
      <c r="D847" s="160">
        <v>0</v>
      </c>
      <c r="E847" s="160">
        <v>0</v>
      </c>
    </row>
    <row r="848" spans="3:5">
      <c r="C848" s="161" t="s">
        <v>2253</v>
      </c>
      <c r="D848" s="160">
        <v>0</v>
      </c>
      <c r="E848" s="160">
        <v>1320121.1000000001</v>
      </c>
    </row>
    <row r="849" spans="3:5">
      <c r="C849" s="161" t="s">
        <v>292</v>
      </c>
      <c r="D849" s="160">
        <v>257769222</v>
      </c>
      <c r="E849" s="160">
        <v>41199287.990000002</v>
      </c>
    </row>
    <row r="850" spans="3:5">
      <c r="C850" s="161" t="s">
        <v>1346</v>
      </c>
      <c r="D850" s="160">
        <v>244450444</v>
      </c>
      <c r="E850" s="160">
        <v>284456797.87</v>
      </c>
    </row>
    <row r="851" spans="3:5">
      <c r="C851" s="161" t="s">
        <v>2151</v>
      </c>
      <c r="D851" s="160">
        <v>0</v>
      </c>
      <c r="E851" s="160">
        <v>4749097.4400000004</v>
      </c>
    </row>
    <row r="852" spans="3:5">
      <c r="C852" s="161" t="s">
        <v>1347</v>
      </c>
      <c r="D852" s="160">
        <v>4062690</v>
      </c>
      <c r="E852" s="160">
        <v>0</v>
      </c>
    </row>
    <row r="853" spans="3:5">
      <c r="C853" s="161" t="s">
        <v>1348</v>
      </c>
      <c r="D853" s="160">
        <v>8305980</v>
      </c>
      <c r="E853" s="160">
        <v>0</v>
      </c>
    </row>
    <row r="854" spans="3:5">
      <c r="C854" s="161" t="s">
        <v>1349</v>
      </c>
      <c r="D854" s="160">
        <v>1198159</v>
      </c>
      <c r="E854" s="160">
        <v>1452040.21</v>
      </c>
    </row>
    <row r="855" spans="3:5">
      <c r="C855" s="161" t="s">
        <v>2152</v>
      </c>
      <c r="D855" s="160">
        <v>0</v>
      </c>
      <c r="E855" s="160">
        <v>3761942.12</v>
      </c>
    </row>
    <row r="856" spans="3:5">
      <c r="C856" s="161" t="s">
        <v>1350</v>
      </c>
      <c r="D856" s="160">
        <v>5453083</v>
      </c>
      <c r="E856" s="160">
        <v>0</v>
      </c>
    </row>
    <row r="857" spans="3:5">
      <c r="C857" s="161" t="s">
        <v>1351</v>
      </c>
      <c r="D857" s="160">
        <v>4062690</v>
      </c>
      <c r="E857" s="160">
        <v>202746.07</v>
      </c>
    </row>
    <row r="858" spans="3:5">
      <c r="C858" s="161" t="s">
        <v>1352</v>
      </c>
      <c r="D858" s="160">
        <v>1138581</v>
      </c>
      <c r="E858" s="160">
        <v>0</v>
      </c>
    </row>
    <row r="859" spans="3:5">
      <c r="C859" s="161" t="s">
        <v>1353</v>
      </c>
      <c r="D859" s="160">
        <v>4062690</v>
      </c>
      <c r="E859" s="160">
        <v>4537848.3499999996</v>
      </c>
    </row>
    <row r="860" spans="3:5">
      <c r="C860" s="161" t="s">
        <v>1354</v>
      </c>
      <c r="D860" s="160">
        <v>6296723</v>
      </c>
      <c r="E860" s="160">
        <v>0</v>
      </c>
    </row>
    <row r="861" spans="3:5">
      <c r="C861" s="161" t="s">
        <v>2099</v>
      </c>
      <c r="D861" s="160">
        <v>1094942</v>
      </c>
      <c r="E861" s="160">
        <v>0</v>
      </c>
    </row>
    <row r="862" spans="3:5">
      <c r="C862" s="161" t="s">
        <v>1355</v>
      </c>
      <c r="D862" s="160">
        <v>1720107</v>
      </c>
      <c r="E862" s="160">
        <v>0</v>
      </c>
    </row>
    <row r="863" spans="3:5">
      <c r="C863" s="161" t="s">
        <v>1356</v>
      </c>
      <c r="D863" s="160">
        <v>0</v>
      </c>
      <c r="E863" s="160">
        <v>0</v>
      </c>
    </row>
    <row r="864" spans="3:5">
      <c r="C864" s="161" t="s">
        <v>1357</v>
      </c>
      <c r="D864" s="160">
        <v>5415294</v>
      </c>
      <c r="E864" s="160">
        <v>0</v>
      </c>
    </row>
    <row r="865" spans="3:5">
      <c r="C865" s="161" t="s">
        <v>1358</v>
      </c>
      <c r="D865" s="160">
        <v>1516282</v>
      </c>
      <c r="E865" s="160">
        <v>0</v>
      </c>
    </row>
    <row r="866" spans="3:5">
      <c r="C866" s="161" t="s">
        <v>1359</v>
      </c>
      <c r="D866" s="160">
        <v>4850943</v>
      </c>
      <c r="E866" s="160">
        <v>1433019.95</v>
      </c>
    </row>
    <row r="867" spans="3:5">
      <c r="C867" s="161" t="s">
        <v>1360</v>
      </c>
      <c r="D867" s="160">
        <v>4850943</v>
      </c>
      <c r="E867" s="160">
        <v>1087783.3700000001</v>
      </c>
    </row>
    <row r="868" spans="3:5">
      <c r="C868" s="161" t="s">
        <v>1361</v>
      </c>
      <c r="D868" s="160">
        <v>3509288</v>
      </c>
      <c r="E868" s="160">
        <v>1106021.3700000001</v>
      </c>
    </row>
    <row r="869" spans="3:5">
      <c r="C869" s="161" t="s">
        <v>2100</v>
      </c>
      <c r="D869" s="160">
        <v>7421233</v>
      </c>
      <c r="E869" s="160">
        <v>1365309.88</v>
      </c>
    </row>
    <row r="870" spans="3:5">
      <c r="C870" s="161" t="s">
        <v>1362</v>
      </c>
      <c r="D870" s="160">
        <v>24802615</v>
      </c>
      <c r="E870" s="160">
        <v>0</v>
      </c>
    </row>
    <row r="871" spans="3:5">
      <c r="C871" s="161" t="s">
        <v>1363</v>
      </c>
      <c r="D871" s="160">
        <v>1525371</v>
      </c>
      <c r="E871" s="160">
        <v>381498.28</v>
      </c>
    </row>
    <row r="872" spans="3:5">
      <c r="C872" s="161" t="s">
        <v>1364</v>
      </c>
      <c r="D872" s="160">
        <v>3939670</v>
      </c>
      <c r="E872" s="160">
        <v>0</v>
      </c>
    </row>
    <row r="873" spans="3:5">
      <c r="C873" s="161" t="s">
        <v>1365</v>
      </c>
      <c r="D873" s="160">
        <v>0</v>
      </c>
      <c r="E873" s="160">
        <v>6177896.0099999998</v>
      </c>
    </row>
    <row r="874" spans="3:5">
      <c r="C874" s="161" t="s">
        <v>1366</v>
      </c>
      <c r="D874" s="160">
        <v>3939670</v>
      </c>
      <c r="E874" s="160">
        <v>0</v>
      </c>
    </row>
    <row r="875" spans="3:5">
      <c r="C875" s="161" t="s">
        <v>1367</v>
      </c>
      <c r="D875" s="160">
        <v>3939671</v>
      </c>
      <c r="E875" s="160">
        <v>0</v>
      </c>
    </row>
    <row r="876" spans="3:5">
      <c r="C876" s="161" t="s">
        <v>1368</v>
      </c>
      <c r="D876" s="160">
        <v>155926762</v>
      </c>
      <c r="E876" s="160">
        <v>0</v>
      </c>
    </row>
    <row r="877" spans="3:5">
      <c r="C877" s="161" t="s">
        <v>803</v>
      </c>
      <c r="D877" s="160">
        <v>52507548</v>
      </c>
      <c r="E877" s="160">
        <v>52477737.600000001</v>
      </c>
    </row>
    <row r="878" spans="3:5">
      <c r="C878" s="161" t="s">
        <v>1369</v>
      </c>
      <c r="D878" s="160">
        <v>45000187</v>
      </c>
      <c r="E878" s="160">
        <v>36000000</v>
      </c>
    </row>
    <row r="879" spans="3:5">
      <c r="C879" s="161" t="s">
        <v>1370</v>
      </c>
      <c r="D879" s="160">
        <v>30000002</v>
      </c>
      <c r="E879" s="160">
        <v>5940143.8899999997</v>
      </c>
    </row>
    <row r="880" spans="3:5">
      <c r="C880" s="161" t="s">
        <v>1371</v>
      </c>
      <c r="D880" s="160">
        <v>136891562</v>
      </c>
      <c r="E880" s="160">
        <v>61003106.350000001</v>
      </c>
    </row>
    <row r="881" spans="3:5">
      <c r="C881" s="161" t="s">
        <v>1372</v>
      </c>
      <c r="D881" s="160">
        <v>15002112</v>
      </c>
      <c r="E881" s="160">
        <v>7500000</v>
      </c>
    </row>
    <row r="882" spans="3:5">
      <c r="C882" s="161" t="s">
        <v>1373</v>
      </c>
      <c r="D882" s="160">
        <v>22500000</v>
      </c>
      <c r="E882" s="160">
        <v>18000000</v>
      </c>
    </row>
    <row r="883" spans="3:5">
      <c r="C883" s="159" t="s">
        <v>243</v>
      </c>
      <c r="D883" s="160">
        <v>1461540000</v>
      </c>
      <c r="E883" s="160">
        <v>518029781.43000001</v>
      </c>
    </row>
    <row r="884" spans="3:5">
      <c r="C884" s="161" t="s">
        <v>1374</v>
      </c>
      <c r="D884" s="160">
        <v>1375500000</v>
      </c>
      <c r="E884" s="160">
        <v>518029781.43000001</v>
      </c>
    </row>
    <row r="885" spans="3:5">
      <c r="C885" s="161" t="s">
        <v>921</v>
      </c>
      <c r="D885" s="160">
        <v>86040000</v>
      </c>
      <c r="E885" s="160">
        <v>0</v>
      </c>
    </row>
    <row r="886" spans="3:5">
      <c r="C886" s="157" t="s">
        <v>293</v>
      </c>
      <c r="D886" s="158">
        <v>1638625337</v>
      </c>
      <c r="E886" s="158">
        <v>2439455033.2800007</v>
      </c>
    </row>
    <row r="887" spans="3:5">
      <c r="C887" s="159" t="s">
        <v>240</v>
      </c>
      <c r="D887" s="160">
        <v>1429302975</v>
      </c>
      <c r="E887" s="160">
        <v>2423059797.7000008</v>
      </c>
    </row>
    <row r="888" spans="3:5">
      <c r="C888" s="161" t="s">
        <v>816</v>
      </c>
      <c r="D888" s="160">
        <v>130965347</v>
      </c>
      <c r="E888" s="160">
        <v>78321257.309999987</v>
      </c>
    </row>
    <row r="889" spans="3:5">
      <c r="C889" s="161" t="s">
        <v>1375</v>
      </c>
      <c r="D889" s="160">
        <v>106172797</v>
      </c>
      <c r="E889" s="160">
        <v>217528007.80000001</v>
      </c>
    </row>
    <row r="890" spans="3:5">
      <c r="C890" s="161" t="s">
        <v>1376</v>
      </c>
      <c r="D890" s="160">
        <v>1561024</v>
      </c>
      <c r="E890" s="160">
        <v>1506841.8</v>
      </c>
    </row>
    <row r="891" spans="3:5">
      <c r="C891" s="161" t="s">
        <v>1377</v>
      </c>
      <c r="D891" s="160">
        <v>1157222</v>
      </c>
      <c r="E891" s="160">
        <v>0</v>
      </c>
    </row>
    <row r="892" spans="3:5">
      <c r="C892" s="161" t="s">
        <v>1378</v>
      </c>
      <c r="D892" s="160">
        <v>1651551</v>
      </c>
      <c r="E892" s="160">
        <v>0</v>
      </c>
    </row>
    <row r="893" spans="3:5">
      <c r="C893" s="161" t="s">
        <v>2153</v>
      </c>
      <c r="D893" s="160">
        <v>0</v>
      </c>
      <c r="E893" s="160">
        <v>5681641.7599999998</v>
      </c>
    </row>
    <row r="894" spans="3:5">
      <c r="C894" s="161" t="s">
        <v>1379</v>
      </c>
      <c r="D894" s="160">
        <v>1518982</v>
      </c>
      <c r="E894" s="160">
        <v>0</v>
      </c>
    </row>
    <row r="895" spans="3:5">
      <c r="C895" s="161" t="s">
        <v>1380</v>
      </c>
      <c r="D895" s="160">
        <v>2861943</v>
      </c>
      <c r="E895" s="160">
        <v>0</v>
      </c>
    </row>
    <row r="896" spans="3:5">
      <c r="C896" s="161" t="s">
        <v>294</v>
      </c>
      <c r="D896" s="160">
        <v>1001596236</v>
      </c>
      <c r="E896" s="160">
        <v>1924269930.73</v>
      </c>
    </row>
    <row r="897" spans="3:5">
      <c r="C897" s="161" t="s">
        <v>716</v>
      </c>
      <c r="D897" s="160">
        <v>0</v>
      </c>
      <c r="E897" s="160">
        <v>3991755.3</v>
      </c>
    </row>
    <row r="898" spans="3:5">
      <c r="C898" s="161" t="s">
        <v>1381</v>
      </c>
      <c r="D898" s="160">
        <v>45000002</v>
      </c>
      <c r="E898" s="160">
        <v>32145590.670000002</v>
      </c>
    </row>
    <row r="899" spans="3:5">
      <c r="C899" s="161" t="s">
        <v>2254</v>
      </c>
      <c r="D899" s="160">
        <v>0</v>
      </c>
      <c r="E899" s="160">
        <v>718418.57</v>
      </c>
    </row>
    <row r="900" spans="3:5">
      <c r="C900" s="161" t="s">
        <v>345</v>
      </c>
      <c r="D900" s="160">
        <v>31816871</v>
      </c>
      <c r="E900" s="160">
        <v>0</v>
      </c>
    </row>
    <row r="901" spans="3:5">
      <c r="C901" s="161" t="s">
        <v>1382</v>
      </c>
      <c r="D901" s="160">
        <v>0</v>
      </c>
      <c r="E901" s="160">
        <v>55000000</v>
      </c>
    </row>
    <row r="902" spans="3:5">
      <c r="C902" s="161" t="s">
        <v>2204</v>
      </c>
      <c r="D902" s="160">
        <v>0</v>
      </c>
      <c r="E902" s="160">
        <v>0</v>
      </c>
    </row>
    <row r="903" spans="3:5">
      <c r="C903" s="161" t="s">
        <v>361</v>
      </c>
      <c r="D903" s="160">
        <v>105001000</v>
      </c>
      <c r="E903" s="160">
        <v>103896353.76000001</v>
      </c>
    </row>
    <row r="904" spans="3:5">
      <c r="C904" s="159" t="s">
        <v>242</v>
      </c>
      <c r="D904" s="160">
        <v>206514332</v>
      </c>
      <c r="E904" s="160">
        <v>16395235.58</v>
      </c>
    </row>
    <row r="905" spans="3:5">
      <c r="C905" s="161" t="s">
        <v>494</v>
      </c>
      <c r="D905" s="160">
        <v>206514332</v>
      </c>
      <c r="E905" s="160">
        <v>16395235.58</v>
      </c>
    </row>
    <row r="906" spans="3:5">
      <c r="C906" s="159" t="s">
        <v>243</v>
      </c>
      <c r="D906" s="160">
        <v>0</v>
      </c>
      <c r="E906" s="160">
        <v>0</v>
      </c>
    </row>
    <row r="907" spans="3:5">
      <c r="C907" s="161" t="s">
        <v>1382</v>
      </c>
      <c r="D907" s="160">
        <v>0</v>
      </c>
      <c r="E907" s="160">
        <v>0</v>
      </c>
    </row>
    <row r="908" spans="3:5">
      <c r="C908" s="159" t="s">
        <v>244</v>
      </c>
      <c r="D908" s="160">
        <v>2808030</v>
      </c>
      <c r="E908" s="160">
        <v>0</v>
      </c>
    </row>
    <row r="909" spans="3:5">
      <c r="C909" s="161" t="s">
        <v>241</v>
      </c>
      <c r="D909" s="160">
        <v>2808030</v>
      </c>
      <c r="E909" s="160">
        <v>0</v>
      </c>
    </row>
    <row r="910" spans="3:5">
      <c r="C910" s="157" t="s">
        <v>295</v>
      </c>
      <c r="D910" s="158">
        <v>913162159</v>
      </c>
      <c r="E910" s="158">
        <v>428598431.55000007</v>
      </c>
    </row>
    <row r="911" spans="3:5">
      <c r="C911" s="159" t="s">
        <v>240</v>
      </c>
      <c r="D911" s="160">
        <v>871174289</v>
      </c>
      <c r="E911" s="160">
        <v>418747287.00000006</v>
      </c>
    </row>
    <row r="912" spans="3:5">
      <c r="C912" s="161" t="s">
        <v>241</v>
      </c>
      <c r="D912" s="160">
        <v>2029998</v>
      </c>
      <c r="E912" s="160">
        <v>0</v>
      </c>
    </row>
    <row r="913" spans="3:5">
      <c r="C913" s="161" t="s">
        <v>1383</v>
      </c>
      <c r="D913" s="160">
        <v>1639531</v>
      </c>
      <c r="E913" s="160">
        <v>0</v>
      </c>
    </row>
    <row r="914" spans="3:5">
      <c r="C914" s="161" t="s">
        <v>1384</v>
      </c>
      <c r="D914" s="160">
        <v>6002428</v>
      </c>
      <c r="E914" s="160">
        <v>0</v>
      </c>
    </row>
    <row r="915" spans="3:5">
      <c r="C915" s="161" t="s">
        <v>1385</v>
      </c>
      <c r="D915" s="160">
        <v>2758819</v>
      </c>
      <c r="E915" s="160">
        <v>0</v>
      </c>
    </row>
    <row r="916" spans="3:5">
      <c r="C916" s="161" t="s">
        <v>1386</v>
      </c>
      <c r="D916" s="160">
        <v>4433239</v>
      </c>
      <c r="E916" s="160">
        <v>0</v>
      </c>
    </row>
    <row r="917" spans="3:5">
      <c r="C917" s="161" t="s">
        <v>1387</v>
      </c>
      <c r="D917" s="160">
        <v>1835000</v>
      </c>
      <c r="E917" s="160">
        <v>3518670</v>
      </c>
    </row>
    <row r="918" spans="3:5">
      <c r="C918" s="161" t="s">
        <v>1388</v>
      </c>
      <c r="D918" s="160">
        <v>0</v>
      </c>
      <c r="E918" s="160">
        <v>3801449.28</v>
      </c>
    </row>
    <row r="919" spans="3:5">
      <c r="C919" s="161" t="s">
        <v>1389</v>
      </c>
      <c r="D919" s="160">
        <v>1856241</v>
      </c>
      <c r="E919" s="160">
        <v>0</v>
      </c>
    </row>
    <row r="920" spans="3:5">
      <c r="C920" s="161" t="s">
        <v>1390</v>
      </c>
      <c r="D920" s="160">
        <v>10922031</v>
      </c>
      <c r="E920" s="160">
        <v>1607249.09</v>
      </c>
    </row>
    <row r="921" spans="3:5">
      <c r="C921" s="161" t="s">
        <v>2205</v>
      </c>
      <c r="D921" s="160">
        <v>0</v>
      </c>
      <c r="E921" s="160">
        <v>0</v>
      </c>
    </row>
    <row r="922" spans="3:5">
      <c r="C922" s="161" t="s">
        <v>1391</v>
      </c>
      <c r="D922" s="160">
        <v>3326831</v>
      </c>
      <c r="E922" s="160">
        <v>1888914.02</v>
      </c>
    </row>
    <row r="923" spans="3:5">
      <c r="C923" s="161" t="s">
        <v>1392</v>
      </c>
      <c r="D923" s="160">
        <v>9294308</v>
      </c>
      <c r="E923" s="160">
        <v>0</v>
      </c>
    </row>
    <row r="924" spans="3:5">
      <c r="C924" s="161" t="s">
        <v>380</v>
      </c>
      <c r="D924" s="160">
        <v>11058566</v>
      </c>
      <c r="E924" s="160">
        <v>0</v>
      </c>
    </row>
    <row r="925" spans="3:5">
      <c r="C925" s="161" t="s">
        <v>2206</v>
      </c>
      <c r="D925" s="160">
        <v>0</v>
      </c>
      <c r="E925" s="160">
        <v>0</v>
      </c>
    </row>
    <row r="926" spans="3:5">
      <c r="C926" s="161" t="s">
        <v>1393</v>
      </c>
      <c r="D926" s="160">
        <v>50022117</v>
      </c>
      <c r="E926" s="160">
        <v>5467164.2000000002</v>
      </c>
    </row>
    <row r="927" spans="3:5">
      <c r="C927" s="161" t="s">
        <v>296</v>
      </c>
      <c r="D927" s="160">
        <v>4319869</v>
      </c>
      <c r="E927" s="160">
        <v>0</v>
      </c>
    </row>
    <row r="928" spans="3:5">
      <c r="C928" s="161" t="s">
        <v>1394</v>
      </c>
      <c r="D928" s="160">
        <v>1517426</v>
      </c>
      <c r="E928" s="160">
        <v>0</v>
      </c>
    </row>
    <row r="929" spans="3:5">
      <c r="C929" s="161" t="s">
        <v>1395</v>
      </c>
      <c r="D929" s="160">
        <v>263965000</v>
      </c>
      <c r="E929" s="160">
        <v>0</v>
      </c>
    </row>
    <row r="930" spans="3:5">
      <c r="C930" s="161" t="s">
        <v>1396</v>
      </c>
      <c r="D930" s="160">
        <v>2551825</v>
      </c>
      <c r="E930" s="160">
        <v>0</v>
      </c>
    </row>
    <row r="931" spans="3:5">
      <c r="C931" s="161" t="s">
        <v>1397</v>
      </c>
      <c r="D931" s="160">
        <v>5883116</v>
      </c>
      <c r="E931" s="160">
        <v>0</v>
      </c>
    </row>
    <row r="932" spans="3:5">
      <c r="C932" s="161" t="s">
        <v>1398</v>
      </c>
      <c r="D932" s="160">
        <v>1244476</v>
      </c>
      <c r="E932" s="160">
        <v>0</v>
      </c>
    </row>
    <row r="933" spans="3:5">
      <c r="C933" s="161" t="s">
        <v>1399</v>
      </c>
      <c r="D933" s="160">
        <v>1000000</v>
      </c>
      <c r="E933" s="160">
        <v>0</v>
      </c>
    </row>
    <row r="934" spans="3:5">
      <c r="C934" s="161" t="s">
        <v>2255</v>
      </c>
      <c r="D934" s="160">
        <v>0</v>
      </c>
      <c r="E934" s="160">
        <v>9855440.5700000003</v>
      </c>
    </row>
    <row r="935" spans="3:5">
      <c r="C935" s="161" t="s">
        <v>1400</v>
      </c>
      <c r="D935" s="160">
        <v>2503860</v>
      </c>
      <c r="E935" s="160">
        <v>0</v>
      </c>
    </row>
    <row r="936" spans="3:5">
      <c r="C936" s="161" t="s">
        <v>1401</v>
      </c>
      <c r="D936" s="160">
        <v>12678145</v>
      </c>
      <c r="E936" s="160">
        <v>0</v>
      </c>
    </row>
    <row r="937" spans="3:5">
      <c r="C937" s="161" t="s">
        <v>727</v>
      </c>
      <c r="D937" s="160">
        <v>0</v>
      </c>
      <c r="E937" s="160">
        <v>0</v>
      </c>
    </row>
    <row r="938" spans="3:5">
      <c r="C938" s="161" t="s">
        <v>1402</v>
      </c>
      <c r="D938" s="160">
        <v>2535629</v>
      </c>
      <c r="E938" s="160">
        <v>0</v>
      </c>
    </row>
    <row r="939" spans="3:5">
      <c r="C939" s="161" t="s">
        <v>1403</v>
      </c>
      <c r="D939" s="160">
        <v>1570629</v>
      </c>
      <c r="E939" s="160">
        <v>0</v>
      </c>
    </row>
    <row r="940" spans="3:5">
      <c r="C940" s="161" t="s">
        <v>1404</v>
      </c>
      <c r="D940" s="160">
        <v>2535629</v>
      </c>
      <c r="E940" s="160">
        <v>0</v>
      </c>
    </row>
    <row r="941" spans="3:5">
      <c r="C941" s="161" t="s">
        <v>1405</v>
      </c>
      <c r="D941" s="160">
        <v>3418120</v>
      </c>
      <c r="E941" s="160">
        <v>819962.62</v>
      </c>
    </row>
    <row r="942" spans="3:5">
      <c r="C942" s="161" t="s">
        <v>1406</v>
      </c>
      <c r="D942" s="160">
        <v>1780751</v>
      </c>
      <c r="E942" s="160">
        <v>0</v>
      </c>
    </row>
    <row r="943" spans="3:5">
      <c r="C943" s="161" t="s">
        <v>1407</v>
      </c>
      <c r="D943" s="160">
        <v>9024052</v>
      </c>
      <c r="E943" s="160">
        <v>98591.54</v>
      </c>
    </row>
    <row r="944" spans="3:5">
      <c r="C944" s="161" t="s">
        <v>473</v>
      </c>
      <c r="D944" s="160">
        <v>20166495</v>
      </c>
      <c r="E944" s="160">
        <v>16507138.220000001</v>
      </c>
    </row>
    <row r="945" spans="3:5">
      <c r="C945" s="161" t="s">
        <v>1408</v>
      </c>
      <c r="D945" s="160">
        <v>4750788</v>
      </c>
      <c r="E945" s="160">
        <v>340543.21</v>
      </c>
    </row>
    <row r="946" spans="3:5">
      <c r="C946" s="161" t="s">
        <v>474</v>
      </c>
      <c r="D946" s="160">
        <v>24430184</v>
      </c>
      <c r="E946" s="160">
        <v>28884824.370000001</v>
      </c>
    </row>
    <row r="947" spans="3:5">
      <c r="C947" s="161" t="s">
        <v>1409</v>
      </c>
      <c r="D947" s="160">
        <v>6815664</v>
      </c>
      <c r="E947" s="160">
        <v>4050915.59</v>
      </c>
    </row>
    <row r="948" spans="3:5">
      <c r="C948" s="161" t="s">
        <v>1410</v>
      </c>
      <c r="D948" s="160">
        <v>12357301</v>
      </c>
      <c r="E948" s="160">
        <v>6231577.7999999998</v>
      </c>
    </row>
    <row r="949" spans="3:5">
      <c r="C949" s="161" t="s">
        <v>1411</v>
      </c>
      <c r="D949" s="160">
        <v>1142726</v>
      </c>
      <c r="E949" s="160">
        <v>0</v>
      </c>
    </row>
    <row r="950" spans="3:5">
      <c r="C950" s="161" t="s">
        <v>475</v>
      </c>
      <c r="D950" s="160">
        <v>20616833</v>
      </c>
      <c r="E950" s="160">
        <v>19916097.100000001</v>
      </c>
    </row>
    <row r="951" spans="3:5">
      <c r="C951" s="161" t="s">
        <v>1412</v>
      </c>
      <c r="D951" s="160">
        <v>1511718</v>
      </c>
      <c r="E951" s="160">
        <v>0</v>
      </c>
    </row>
    <row r="952" spans="3:5">
      <c r="C952" s="161" t="s">
        <v>1413</v>
      </c>
      <c r="D952" s="160">
        <v>1548690</v>
      </c>
      <c r="E952" s="160">
        <v>0</v>
      </c>
    </row>
    <row r="953" spans="3:5">
      <c r="C953" s="161" t="s">
        <v>762</v>
      </c>
      <c r="D953" s="160">
        <v>0</v>
      </c>
      <c r="E953" s="160">
        <v>5633336.0099999998</v>
      </c>
    </row>
    <row r="954" spans="3:5">
      <c r="C954" s="161" t="s">
        <v>2101</v>
      </c>
      <c r="D954" s="160">
        <v>416411</v>
      </c>
      <c r="E954" s="160">
        <v>2218513.61</v>
      </c>
    </row>
    <row r="955" spans="3:5">
      <c r="C955" s="161" t="s">
        <v>1414</v>
      </c>
      <c r="D955" s="160">
        <v>10226229</v>
      </c>
      <c r="E955" s="160">
        <v>0</v>
      </c>
    </row>
    <row r="956" spans="3:5">
      <c r="C956" s="161" t="s">
        <v>476</v>
      </c>
      <c r="D956" s="160">
        <v>23931040</v>
      </c>
      <c r="E956" s="160">
        <v>26387252.27</v>
      </c>
    </row>
    <row r="957" spans="3:5">
      <c r="C957" s="161" t="s">
        <v>2102</v>
      </c>
      <c r="D957" s="160">
        <v>30000000</v>
      </c>
      <c r="E957" s="160">
        <v>23568014.18</v>
      </c>
    </row>
    <row r="958" spans="3:5">
      <c r="C958" s="161" t="s">
        <v>817</v>
      </c>
      <c r="D958" s="160">
        <v>210000001</v>
      </c>
      <c r="E958" s="160">
        <v>209952490.50999999</v>
      </c>
    </row>
    <row r="959" spans="3:5">
      <c r="C959" s="161" t="s">
        <v>508</v>
      </c>
      <c r="D959" s="160">
        <v>21449671</v>
      </c>
      <c r="E959" s="160">
        <v>0</v>
      </c>
    </row>
    <row r="960" spans="3:5">
      <c r="C960" s="161" t="s">
        <v>375</v>
      </c>
      <c r="D960" s="160">
        <v>60102902</v>
      </c>
      <c r="E960" s="160">
        <v>47999142.810000002</v>
      </c>
    </row>
    <row r="961" spans="3:5">
      <c r="C961" s="161" t="s">
        <v>2207</v>
      </c>
      <c r="D961" s="160">
        <v>0</v>
      </c>
      <c r="E961" s="160">
        <v>0</v>
      </c>
    </row>
    <row r="962" spans="3:5">
      <c r="C962" s="161" t="s">
        <v>2208</v>
      </c>
      <c r="D962" s="160">
        <v>0</v>
      </c>
      <c r="E962" s="160">
        <v>0</v>
      </c>
    </row>
    <row r="963" spans="3:5">
      <c r="C963" s="159" t="s">
        <v>242</v>
      </c>
      <c r="D963" s="160">
        <v>35545562</v>
      </c>
      <c r="E963" s="160">
        <v>6672982.8099999996</v>
      </c>
    </row>
    <row r="964" spans="3:5">
      <c r="C964" s="161" t="s">
        <v>1395</v>
      </c>
      <c r="D964" s="160">
        <v>1454089</v>
      </c>
      <c r="E964" s="160">
        <v>0</v>
      </c>
    </row>
    <row r="965" spans="3:5">
      <c r="C965" s="161" t="s">
        <v>1397</v>
      </c>
      <c r="D965" s="160">
        <v>12596660</v>
      </c>
      <c r="E965" s="160">
        <v>0</v>
      </c>
    </row>
    <row r="966" spans="3:5">
      <c r="C966" s="161" t="s">
        <v>650</v>
      </c>
      <c r="D966" s="160">
        <v>21494813</v>
      </c>
      <c r="E966" s="160">
        <v>6672982.8099999996</v>
      </c>
    </row>
    <row r="967" spans="3:5">
      <c r="C967" s="161" t="s">
        <v>2256</v>
      </c>
      <c r="D967" s="160">
        <v>0</v>
      </c>
      <c r="E967" s="160">
        <v>0</v>
      </c>
    </row>
    <row r="968" spans="3:5">
      <c r="C968" s="159" t="s">
        <v>243</v>
      </c>
      <c r="D968" s="160">
        <v>0</v>
      </c>
      <c r="E968" s="160">
        <v>0</v>
      </c>
    </row>
    <row r="969" spans="3:5">
      <c r="C969" s="161" t="s">
        <v>727</v>
      </c>
      <c r="D969" s="160">
        <v>0</v>
      </c>
      <c r="E969" s="160">
        <v>0</v>
      </c>
    </row>
    <row r="970" spans="3:5">
      <c r="C970" s="159" t="s">
        <v>244</v>
      </c>
      <c r="D970" s="160">
        <v>6442308</v>
      </c>
      <c r="E970" s="160">
        <v>3178161.74</v>
      </c>
    </row>
    <row r="971" spans="3:5">
      <c r="C971" s="161" t="s">
        <v>241</v>
      </c>
      <c r="D971" s="160">
        <v>6442308</v>
      </c>
      <c r="E971" s="160">
        <v>3178161.74</v>
      </c>
    </row>
    <row r="972" spans="3:5">
      <c r="C972" s="157" t="s">
        <v>297</v>
      </c>
      <c r="D972" s="158">
        <v>3165794891</v>
      </c>
      <c r="E972" s="158">
        <v>1205884571.6900001</v>
      </c>
    </row>
    <row r="973" spans="3:5">
      <c r="C973" s="159" t="s">
        <v>240</v>
      </c>
      <c r="D973" s="160">
        <v>2689473708</v>
      </c>
      <c r="E973" s="160">
        <v>1037069485.4100001</v>
      </c>
    </row>
    <row r="974" spans="3:5">
      <c r="C974" s="161" t="s">
        <v>1415</v>
      </c>
      <c r="D974" s="160">
        <v>1546229</v>
      </c>
      <c r="E974" s="160">
        <v>0</v>
      </c>
    </row>
    <row r="975" spans="3:5">
      <c r="C975" s="161" t="s">
        <v>763</v>
      </c>
      <c r="D975" s="160">
        <v>0</v>
      </c>
      <c r="E975" s="160">
        <v>0</v>
      </c>
    </row>
    <row r="976" spans="3:5">
      <c r="C976" s="161" t="s">
        <v>1416</v>
      </c>
      <c r="D976" s="160">
        <v>2371024</v>
      </c>
      <c r="E976" s="160">
        <v>0</v>
      </c>
    </row>
    <row r="977" spans="3:5">
      <c r="C977" s="161" t="s">
        <v>1417</v>
      </c>
      <c r="D977" s="160">
        <v>1533724</v>
      </c>
      <c r="E977" s="160">
        <v>0</v>
      </c>
    </row>
    <row r="978" spans="3:5">
      <c r="C978" s="161" t="s">
        <v>1418</v>
      </c>
      <c r="D978" s="160">
        <v>19490000</v>
      </c>
      <c r="E978" s="160">
        <v>0</v>
      </c>
    </row>
    <row r="979" spans="3:5">
      <c r="C979" s="161" t="s">
        <v>1419</v>
      </c>
      <c r="D979" s="160">
        <v>1725020</v>
      </c>
      <c r="E979" s="160">
        <v>0</v>
      </c>
    </row>
    <row r="980" spans="3:5">
      <c r="C980" s="161" t="s">
        <v>1420</v>
      </c>
      <c r="D980" s="160">
        <v>137000000</v>
      </c>
      <c r="E980" s="160">
        <v>14649632.74</v>
      </c>
    </row>
    <row r="981" spans="3:5">
      <c r="C981" s="161" t="s">
        <v>1421</v>
      </c>
      <c r="D981" s="160">
        <v>123562218</v>
      </c>
      <c r="E981" s="160">
        <v>52572527.759999998</v>
      </c>
    </row>
    <row r="982" spans="3:5">
      <c r="C982" s="161" t="s">
        <v>596</v>
      </c>
      <c r="D982" s="160">
        <v>31979091</v>
      </c>
      <c r="E982" s="160">
        <v>29652840.210000001</v>
      </c>
    </row>
    <row r="983" spans="3:5">
      <c r="C983" s="161" t="s">
        <v>1422</v>
      </c>
      <c r="D983" s="160">
        <v>6169115</v>
      </c>
      <c r="E983" s="160">
        <v>0</v>
      </c>
    </row>
    <row r="984" spans="3:5">
      <c r="C984" s="161" t="s">
        <v>1423</v>
      </c>
      <c r="D984" s="160">
        <v>1757168</v>
      </c>
      <c r="E984" s="160">
        <v>0</v>
      </c>
    </row>
    <row r="985" spans="3:5">
      <c r="C985" s="161" t="s">
        <v>818</v>
      </c>
      <c r="D985" s="160">
        <v>471159418</v>
      </c>
      <c r="E985" s="160">
        <v>0</v>
      </c>
    </row>
    <row r="986" spans="3:5">
      <c r="C986" s="161" t="s">
        <v>1424</v>
      </c>
      <c r="D986" s="160">
        <v>4171157</v>
      </c>
      <c r="E986" s="160">
        <v>0</v>
      </c>
    </row>
    <row r="987" spans="3:5">
      <c r="C987" s="161" t="s">
        <v>1425</v>
      </c>
      <c r="D987" s="160">
        <v>416411</v>
      </c>
      <c r="E987" s="160">
        <v>0</v>
      </c>
    </row>
    <row r="988" spans="3:5">
      <c r="C988" s="161" t="s">
        <v>1426</v>
      </c>
      <c r="D988" s="160">
        <v>27157543</v>
      </c>
      <c r="E988" s="160">
        <v>0</v>
      </c>
    </row>
    <row r="989" spans="3:5">
      <c r="C989" s="161" t="s">
        <v>1427</v>
      </c>
      <c r="D989" s="160">
        <v>13831456</v>
      </c>
      <c r="E989" s="160">
        <v>0</v>
      </c>
    </row>
    <row r="990" spans="3:5">
      <c r="C990" s="161" t="s">
        <v>651</v>
      </c>
      <c r="D990" s="160">
        <v>23172128</v>
      </c>
      <c r="E990" s="160">
        <v>23172128</v>
      </c>
    </row>
    <row r="991" spans="3:5">
      <c r="C991" s="161" t="s">
        <v>1428</v>
      </c>
      <c r="D991" s="160">
        <v>4111948</v>
      </c>
      <c r="E991" s="160">
        <v>1381623.52</v>
      </c>
    </row>
    <row r="992" spans="3:5">
      <c r="C992" s="161" t="s">
        <v>1429</v>
      </c>
      <c r="D992" s="160">
        <v>1765668</v>
      </c>
      <c r="E992" s="160">
        <v>0</v>
      </c>
    </row>
    <row r="993" spans="3:5">
      <c r="C993" s="161" t="s">
        <v>1430</v>
      </c>
      <c r="D993" s="160">
        <v>78000000</v>
      </c>
      <c r="E993" s="160">
        <v>0</v>
      </c>
    </row>
    <row r="994" spans="3:5">
      <c r="C994" s="161" t="s">
        <v>1431</v>
      </c>
      <c r="D994" s="160">
        <v>2912495</v>
      </c>
      <c r="E994" s="160">
        <v>0</v>
      </c>
    </row>
    <row r="995" spans="3:5">
      <c r="C995" s="161" t="s">
        <v>1432</v>
      </c>
      <c r="D995" s="160">
        <v>2741562</v>
      </c>
      <c r="E995" s="160">
        <v>0</v>
      </c>
    </row>
    <row r="996" spans="3:5">
      <c r="C996" s="161" t="s">
        <v>1433</v>
      </c>
      <c r="D996" s="160">
        <v>2773545</v>
      </c>
      <c r="E996" s="160">
        <v>0</v>
      </c>
    </row>
    <row r="997" spans="3:5">
      <c r="C997" s="161" t="s">
        <v>1434</v>
      </c>
      <c r="D997" s="160">
        <v>78360940</v>
      </c>
      <c r="E997" s="160">
        <v>0</v>
      </c>
    </row>
    <row r="998" spans="3:5">
      <c r="C998" s="161" t="s">
        <v>652</v>
      </c>
      <c r="D998" s="160">
        <v>80087356</v>
      </c>
      <c r="E998" s="160">
        <v>15745675.119999999</v>
      </c>
    </row>
    <row r="999" spans="3:5">
      <c r="C999" s="161" t="s">
        <v>1435</v>
      </c>
      <c r="D999" s="160">
        <v>63579672</v>
      </c>
      <c r="E999" s="160">
        <v>91547744.929999992</v>
      </c>
    </row>
    <row r="1000" spans="3:5">
      <c r="C1000" s="161" t="s">
        <v>1436</v>
      </c>
      <c r="D1000" s="160">
        <v>1000000</v>
      </c>
      <c r="E1000" s="160">
        <v>0</v>
      </c>
    </row>
    <row r="1001" spans="3:5">
      <c r="C1001" s="161" t="s">
        <v>435</v>
      </c>
      <c r="D1001" s="160">
        <v>37500333</v>
      </c>
      <c r="E1001" s="160">
        <v>37454900</v>
      </c>
    </row>
    <row r="1002" spans="3:5">
      <c r="C1002" s="161" t="s">
        <v>1437</v>
      </c>
      <c r="D1002" s="160">
        <v>10845429</v>
      </c>
      <c r="E1002" s="160">
        <v>0</v>
      </c>
    </row>
    <row r="1003" spans="3:5">
      <c r="C1003" s="161" t="s">
        <v>1438</v>
      </c>
      <c r="D1003" s="160">
        <v>2338581</v>
      </c>
      <c r="E1003" s="160">
        <v>0</v>
      </c>
    </row>
    <row r="1004" spans="3:5">
      <c r="C1004" s="161" t="s">
        <v>1439</v>
      </c>
      <c r="D1004" s="160">
        <v>46227768</v>
      </c>
      <c r="E1004" s="160">
        <v>10000000</v>
      </c>
    </row>
    <row r="1005" spans="3:5">
      <c r="C1005" s="161" t="s">
        <v>1440</v>
      </c>
      <c r="D1005" s="160">
        <v>1000000</v>
      </c>
      <c r="E1005" s="160">
        <v>0</v>
      </c>
    </row>
    <row r="1006" spans="3:5">
      <c r="C1006" s="161" t="s">
        <v>1441</v>
      </c>
      <c r="D1006" s="160">
        <v>0</v>
      </c>
      <c r="E1006" s="160">
        <v>1049987.4099999999</v>
      </c>
    </row>
    <row r="1007" spans="3:5">
      <c r="C1007" s="161" t="s">
        <v>1442</v>
      </c>
      <c r="D1007" s="160">
        <v>5000000</v>
      </c>
      <c r="E1007" s="160">
        <v>0</v>
      </c>
    </row>
    <row r="1008" spans="3:5">
      <c r="C1008" s="161" t="s">
        <v>1443</v>
      </c>
      <c r="D1008" s="160">
        <v>62263555</v>
      </c>
      <c r="E1008" s="160">
        <v>9636117.75</v>
      </c>
    </row>
    <row r="1009" spans="3:5">
      <c r="C1009" s="161" t="s">
        <v>1444</v>
      </c>
      <c r="D1009" s="160">
        <v>1000000</v>
      </c>
      <c r="E1009" s="160">
        <v>0</v>
      </c>
    </row>
    <row r="1010" spans="3:5">
      <c r="C1010" s="161" t="s">
        <v>1445</v>
      </c>
      <c r="D1010" s="160">
        <v>37514624</v>
      </c>
      <c r="E1010" s="160">
        <v>10222826.369999999</v>
      </c>
    </row>
    <row r="1011" spans="3:5">
      <c r="C1011" s="161" t="s">
        <v>1446</v>
      </c>
      <c r="D1011" s="160">
        <v>299999</v>
      </c>
      <c r="E1011" s="160">
        <v>0</v>
      </c>
    </row>
    <row r="1012" spans="3:5">
      <c r="C1012" s="161" t="s">
        <v>1447</v>
      </c>
      <c r="D1012" s="160">
        <v>53980114</v>
      </c>
      <c r="E1012" s="160">
        <v>48849512.870000005</v>
      </c>
    </row>
    <row r="1013" spans="3:5">
      <c r="C1013" s="161" t="s">
        <v>1448</v>
      </c>
      <c r="D1013" s="160">
        <v>58722235</v>
      </c>
      <c r="E1013" s="160">
        <v>0</v>
      </c>
    </row>
    <row r="1014" spans="3:5">
      <c r="C1014" s="161" t="s">
        <v>298</v>
      </c>
      <c r="D1014" s="160">
        <v>16375726</v>
      </c>
      <c r="E1014" s="160">
        <v>15376594.02</v>
      </c>
    </row>
    <row r="1015" spans="3:5">
      <c r="C1015" s="161" t="s">
        <v>2103</v>
      </c>
      <c r="D1015" s="160">
        <v>33065831</v>
      </c>
      <c r="E1015" s="160">
        <v>0</v>
      </c>
    </row>
    <row r="1016" spans="3:5">
      <c r="C1016" s="161" t="s">
        <v>299</v>
      </c>
      <c r="D1016" s="160">
        <v>1000000</v>
      </c>
      <c r="E1016" s="160">
        <v>0</v>
      </c>
    </row>
    <row r="1017" spans="3:5">
      <c r="C1017" s="161" t="s">
        <v>653</v>
      </c>
      <c r="D1017" s="160">
        <v>56869436</v>
      </c>
      <c r="E1017" s="160">
        <v>0</v>
      </c>
    </row>
    <row r="1018" spans="3:5">
      <c r="C1018" s="161" t="s">
        <v>1449</v>
      </c>
      <c r="D1018" s="160">
        <v>3769211</v>
      </c>
      <c r="E1018" s="160">
        <v>17646100.73</v>
      </c>
    </row>
    <row r="1019" spans="3:5">
      <c r="C1019" s="161" t="s">
        <v>544</v>
      </c>
      <c r="D1019" s="160">
        <v>55021560</v>
      </c>
      <c r="E1019" s="160">
        <v>45865145.299999997</v>
      </c>
    </row>
    <row r="1020" spans="3:5">
      <c r="C1020" s="161" t="s">
        <v>1450</v>
      </c>
      <c r="D1020" s="160">
        <v>9353035</v>
      </c>
      <c r="E1020" s="160">
        <v>0</v>
      </c>
    </row>
    <row r="1021" spans="3:5">
      <c r="C1021" s="161" t="s">
        <v>1451</v>
      </c>
      <c r="D1021" s="160">
        <v>5000000</v>
      </c>
      <c r="E1021" s="160">
        <v>857220</v>
      </c>
    </row>
    <row r="1022" spans="3:5">
      <c r="C1022" s="161" t="s">
        <v>1452</v>
      </c>
      <c r="D1022" s="160">
        <v>9225931</v>
      </c>
      <c r="E1022" s="160">
        <v>0</v>
      </c>
    </row>
    <row r="1023" spans="3:5">
      <c r="C1023" s="161" t="s">
        <v>300</v>
      </c>
      <c r="D1023" s="160">
        <v>450000360</v>
      </c>
      <c r="E1023" s="160">
        <v>449161951.60000002</v>
      </c>
    </row>
    <row r="1024" spans="3:5">
      <c r="C1024" s="161" t="s">
        <v>597</v>
      </c>
      <c r="D1024" s="160">
        <v>36705189</v>
      </c>
      <c r="E1024" s="160">
        <v>0</v>
      </c>
    </row>
    <row r="1025" spans="3:5">
      <c r="C1025" s="161" t="s">
        <v>654</v>
      </c>
      <c r="D1025" s="160">
        <v>80543988</v>
      </c>
      <c r="E1025" s="160">
        <v>0</v>
      </c>
    </row>
    <row r="1026" spans="3:5">
      <c r="C1026" s="161" t="s">
        <v>2209</v>
      </c>
      <c r="D1026" s="160">
        <v>0</v>
      </c>
      <c r="E1026" s="160">
        <v>0</v>
      </c>
    </row>
    <row r="1027" spans="3:5">
      <c r="C1027" s="161" t="s">
        <v>2210</v>
      </c>
      <c r="D1027" s="160">
        <v>0</v>
      </c>
      <c r="E1027" s="160">
        <v>0</v>
      </c>
    </row>
    <row r="1028" spans="3:5">
      <c r="C1028" s="161" t="s">
        <v>362</v>
      </c>
      <c r="D1028" s="160">
        <v>48750154</v>
      </c>
      <c r="E1028" s="160">
        <v>38957701.560000002</v>
      </c>
    </row>
    <row r="1029" spans="3:5">
      <c r="C1029" s="161" t="s">
        <v>2104</v>
      </c>
      <c r="D1029" s="160">
        <v>56250000</v>
      </c>
      <c r="E1029" s="160">
        <v>45000000</v>
      </c>
    </row>
    <row r="1030" spans="3:5">
      <c r="C1030" s="161" t="s">
        <v>301</v>
      </c>
      <c r="D1030" s="160">
        <v>251812601</v>
      </c>
      <c r="E1030" s="160">
        <v>18153255.52</v>
      </c>
    </row>
    <row r="1031" spans="3:5">
      <c r="C1031" s="161" t="s">
        <v>1453</v>
      </c>
      <c r="D1031" s="160">
        <v>75116931</v>
      </c>
      <c r="E1031" s="160">
        <v>60116000</v>
      </c>
    </row>
    <row r="1032" spans="3:5">
      <c r="C1032" s="161" t="s">
        <v>428</v>
      </c>
      <c r="D1032" s="160">
        <v>1546229</v>
      </c>
      <c r="E1032" s="160">
        <v>0</v>
      </c>
    </row>
    <row r="1033" spans="3:5">
      <c r="C1033" s="159" t="s">
        <v>242</v>
      </c>
      <c r="D1033" s="160">
        <v>476321183</v>
      </c>
      <c r="E1033" s="160">
        <v>165975086.28</v>
      </c>
    </row>
    <row r="1034" spans="3:5">
      <c r="C1034" s="161" t="s">
        <v>2290</v>
      </c>
      <c r="D1034" s="160">
        <v>0</v>
      </c>
      <c r="E1034" s="160">
        <v>0</v>
      </c>
    </row>
    <row r="1035" spans="3:5">
      <c r="C1035" s="161" t="s">
        <v>2291</v>
      </c>
      <c r="D1035" s="160">
        <v>0</v>
      </c>
      <c r="E1035" s="160">
        <v>0</v>
      </c>
    </row>
    <row r="1036" spans="3:5">
      <c r="C1036" s="161" t="s">
        <v>2292</v>
      </c>
      <c r="D1036" s="160">
        <v>0</v>
      </c>
      <c r="E1036" s="160">
        <v>0</v>
      </c>
    </row>
    <row r="1037" spans="3:5">
      <c r="C1037" s="161" t="s">
        <v>2293</v>
      </c>
      <c r="D1037" s="160">
        <v>0</v>
      </c>
      <c r="E1037" s="160">
        <v>0</v>
      </c>
    </row>
    <row r="1038" spans="3:5">
      <c r="C1038" s="161" t="s">
        <v>655</v>
      </c>
      <c r="D1038" s="160">
        <v>333449662</v>
      </c>
      <c r="E1038" s="160">
        <v>103323899.02</v>
      </c>
    </row>
    <row r="1039" spans="3:5">
      <c r="C1039" s="161" t="s">
        <v>431</v>
      </c>
      <c r="D1039" s="160">
        <v>7002382</v>
      </c>
      <c r="E1039" s="160">
        <v>5385076.1200000001</v>
      </c>
    </row>
    <row r="1040" spans="3:5">
      <c r="C1040" s="161" t="s">
        <v>819</v>
      </c>
      <c r="D1040" s="160">
        <v>8323399</v>
      </c>
      <c r="E1040" s="160">
        <v>0</v>
      </c>
    </row>
    <row r="1041" spans="3:5">
      <c r="C1041" s="161" t="s">
        <v>491</v>
      </c>
      <c r="D1041" s="160">
        <v>21104312</v>
      </c>
      <c r="E1041" s="160">
        <v>0</v>
      </c>
    </row>
    <row r="1042" spans="3:5">
      <c r="C1042" s="161" t="s">
        <v>543</v>
      </c>
      <c r="D1042" s="160">
        <v>3794025</v>
      </c>
      <c r="E1042" s="160">
        <v>18559483.75</v>
      </c>
    </row>
    <row r="1043" spans="3:5">
      <c r="C1043" s="161" t="s">
        <v>656</v>
      </c>
      <c r="D1043" s="160">
        <v>102647403</v>
      </c>
      <c r="E1043" s="160">
        <v>38706627.390000001</v>
      </c>
    </row>
    <row r="1044" spans="3:5">
      <c r="C1044" s="161" t="s">
        <v>2257</v>
      </c>
      <c r="D1044" s="160">
        <v>0</v>
      </c>
      <c r="E1044" s="160">
        <v>0</v>
      </c>
    </row>
    <row r="1045" spans="3:5">
      <c r="C1045" s="159" t="s">
        <v>243</v>
      </c>
      <c r="D1045" s="160">
        <v>0</v>
      </c>
      <c r="E1045" s="160">
        <v>2840000</v>
      </c>
    </row>
    <row r="1046" spans="3:5">
      <c r="C1046" s="161" t="s">
        <v>2105</v>
      </c>
      <c r="D1046" s="160">
        <v>0</v>
      </c>
      <c r="E1046" s="160">
        <v>2840000</v>
      </c>
    </row>
    <row r="1047" spans="3:5">
      <c r="C1047" s="157" t="s">
        <v>302</v>
      </c>
      <c r="D1047" s="158">
        <v>554717737</v>
      </c>
      <c r="E1047" s="158">
        <v>293713633.31999999</v>
      </c>
    </row>
    <row r="1048" spans="3:5">
      <c r="C1048" s="159" t="s">
        <v>240</v>
      </c>
      <c r="D1048" s="160">
        <v>554717737</v>
      </c>
      <c r="E1048" s="160">
        <v>293713633.31999999</v>
      </c>
    </row>
    <row r="1049" spans="3:5">
      <c r="C1049" s="161" t="s">
        <v>1454</v>
      </c>
      <c r="D1049" s="160">
        <v>2758819</v>
      </c>
      <c r="E1049" s="160">
        <v>0</v>
      </c>
    </row>
    <row r="1050" spans="3:5">
      <c r="C1050" s="161" t="s">
        <v>1455</v>
      </c>
      <c r="D1050" s="160">
        <v>1148800</v>
      </c>
      <c r="E1050" s="160">
        <v>0</v>
      </c>
    </row>
    <row r="1051" spans="3:5">
      <c r="C1051" s="161" t="s">
        <v>2211</v>
      </c>
      <c r="D1051" s="160">
        <v>0</v>
      </c>
      <c r="E1051" s="160">
        <v>0</v>
      </c>
    </row>
    <row r="1052" spans="3:5">
      <c r="C1052" s="161" t="s">
        <v>1456</v>
      </c>
      <c r="D1052" s="160">
        <v>21869677</v>
      </c>
      <c r="E1052" s="160">
        <v>21869677</v>
      </c>
    </row>
    <row r="1053" spans="3:5">
      <c r="C1053" s="161" t="s">
        <v>1457</v>
      </c>
      <c r="D1053" s="160">
        <v>1812675</v>
      </c>
      <c r="E1053" s="160">
        <v>0</v>
      </c>
    </row>
    <row r="1054" spans="3:5">
      <c r="C1054" s="161" t="s">
        <v>1458</v>
      </c>
      <c r="D1054" s="160">
        <v>1145591</v>
      </c>
      <c r="E1054" s="160">
        <v>0</v>
      </c>
    </row>
    <row r="1055" spans="3:5">
      <c r="C1055" s="161" t="s">
        <v>1459</v>
      </c>
      <c r="D1055" s="160">
        <v>1488375</v>
      </c>
      <c r="E1055" s="160">
        <v>0</v>
      </c>
    </row>
    <row r="1056" spans="3:5">
      <c r="C1056" s="161" t="s">
        <v>657</v>
      </c>
      <c r="D1056" s="160">
        <v>100000</v>
      </c>
      <c r="E1056" s="160">
        <v>0</v>
      </c>
    </row>
    <row r="1057" spans="3:5">
      <c r="C1057" s="161" t="s">
        <v>598</v>
      </c>
      <c r="D1057" s="160">
        <v>179352696</v>
      </c>
      <c r="E1057" s="160">
        <v>39054633.719999999</v>
      </c>
    </row>
    <row r="1058" spans="3:5">
      <c r="C1058" s="161" t="s">
        <v>1460</v>
      </c>
      <c r="D1058" s="160">
        <v>2526576</v>
      </c>
      <c r="E1058" s="160">
        <v>17859338.460000001</v>
      </c>
    </row>
    <row r="1059" spans="3:5">
      <c r="C1059" s="161" t="s">
        <v>1461</v>
      </c>
      <c r="D1059" s="160">
        <v>56294803</v>
      </c>
      <c r="E1059" s="160">
        <v>0</v>
      </c>
    </row>
    <row r="1060" spans="3:5">
      <c r="C1060" s="161" t="s">
        <v>1462</v>
      </c>
      <c r="D1060" s="160">
        <v>9135638</v>
      </c>
      <c r="E1060" s="160">
        <v>0</v>
      </c>
    </row>
    <row r="1061" spans="3:5">
      <c r="C1061" s="161" t="s">
        <v>1463</v>
      </c>
      <c r="D1061" s="160">
        <v>2495905</v>
      </c>
      <c r="E1061" s="160">
        <v>8248357.2400000002</v>
      </c>
    </row>
    <row r="1062" spans="3:5">
      <c r="C1062" s="161" t="s">
        <v>1464</v>
      </c>
      <c r="D1062" s="160">
        <v>1592758</v>
      </c>
      <c r="E1062" s="160">
        <v>0</v>
      </c>
    </row>
    <row r="1063" spans="3:5">
      <c r="C1063" s="161" t="s">
        <v>1465</v>
      </c>
      <c r="D1063" s="160">
        <v>1000000</v>
      </c>
      <c r="E1063" s="160">
        <v>0</v>
      </c>
    </row>
    <row r="1064" spans="3:5">
      <c r="C1064" s="161" t="s">
        <v>1466</v>
      </c>
      <c r="D1064" s="160">
        <v>2495905</v>
      </c>
      <c r="E1064" s="160">
        <v>8260632.5999999996</v>
      </c>
    </row>
    <row r="1065" spans="3:5">
      <c r="C1065" s="161" t="s">
        <v>1467</v>
      </c>
      <c r="D1065" s="160">
        <v>2495905</v>
      </c>
      <c r="E1065" s="160">
        <v>8253471.4100000001</v>
      </c>
    </row>
    <row r="1066" spans="3:5">
      <c r="C1066" s="161" t="s">
        <v>1468</v>
      </c>
      <c r="D1066" s="160">
        <v>1501732</v>
      </c>
      <c r="E1066" s="160">
        <v>0</v>
      </c>
    </row>
    <row r="1067" spans="3:5">
      <c r="C1067" s="161" t="s">
        <v>1469</v>
      </c>
      <c r="D1067" s="160">
        <v>1501732</v>
      </c>
      <c r="E1067" s="160">
        <v>0</v>
      </c>
    </row>
    <row r="1068" spans="3:5">
      <c r="C1068" s="161" t="s">
        <v>1470</v>
      </c>
      <c r="D1068" s="160">
        <v>5032901</v>
      </c>
      <c r="E1068" s="160">
        <v>0</v>
      </c>
    </row>
    <row r="1069" spans="3:5">
      <c r="C1069" s="161" t="s">
        <v>1471</v>
      </c>
      <c r="D1069" s="160">
        <v>27190722</v>
      </c>
      <c r="E1069" s="160">
        <v>3320757.81</v>
      </c>
    </row>
    <row r="1070" spans="3:5">
      <c r="C1070" s="161" t="s">
        <v>1472</v>
      </c>
      <c r="D1070" s="160">
        <v>7800000</v>
      </c>
      <c r="E1070" s="160">
        <v>0</v>
      </c>
    </row>
    <row r="1071" spans="3:5">
      <c r="C1071" s="161" t="s">
        <v>1473</v>
      </c>
      <c r="D1071" s="160">
        <v>2502760</v>
      </c>
      <c r="E1071" s="160">
        <v>6721566.8300000001</v>
      </c>
    </row>
    <row r="1072" spans="3:5">
      <c r="C1072" s="161" t="s">
        <v>1474</v>
      </c>
      <c r="D1072" s="160">
        <v>60000005</v>
      </c>
      <c r="E1072" s="160">
        <v>58996551.5</v>
      </c>
    </row>
    <row r="1073" spans="3:5">
      <c r="C1073" s="161" t="s">
        <v>2258</v>
      </c>
      <c r="D1073" s="160">
        <v>0</v>
      </c>
      <c r="E1073" s="160">
        <v>2668682.54</v>
      </c>
    </row>
    <row r="1074" spans="3:5">
      <c r="C1074" s="161" t="s">
        <v>1475</v>
      </c>
      <c r="D1074" s="160">
        <v>1466976</v>
      </c>
      <c r="E1074" s="160">
        <v>0</v>
      </c>
    </row>
    <row r="1075" spans="3:5">
      <c r="C1075" s="161" t="s">
        <v>809</v>
      </c>
      <c r="D1075" s="160">
        <v>20194412</v>
      </c>
      <c r="E1075" s="160">
        <v>0</v>
      </c>
    </row>
    <row r="1076" spans="3:5">
      <c r="C1076" s="161" t="s">
        <v>1476</v>
      </c>
      <c r="D1076" s="160">
        <v>5076540</v>
      </c>
      <c r="E1076" s="160">
        <v>3072030.35</v>
      </c>
    </row>
    <row r="1077" spans="3:5">
      <c r="C1077" s="161" t="s">
        <v>1477</v>
      </c>
      <c r="D1077" s="160">
        <v>7632009</v>
      </c>
      <c r="E1077" s="160">
        <v>0</v>
      </c>
    </row>
    <row r="1078" spans="3:5">
      <c r="C1078" s="161" t="s">
        <v>1478</v>
      </c>
      <c r="D1078" s="160">
        <v>1000000</v>
      </c>
      <c r="E1078" s="160">
        <v>0</v>
      </c>
    </row>
    <row r="1079" spans="3:5">
      <c r="C1079" s="161" t="s">
        <v>821</v>
      </c>
      <c r="D1079" s="160">
        <v>0</v>
      </c>
      <c r="E1079" s="160">
        <v>4555383.41</v>
      </c>
    </row>
    <row r="1080" spans="3:5">
      <c r="C1080" s="161" t="s">
        <v>1479</v>
      </c>
      <c r="D1080" s="160">
        <v>0</v>
      </c>
      <c r="E1080" s="160">
        <v>740819.61</v>
      </c>
    </row>
    <row r="1081" spans="3:5">
      <c r="C1081" s="161" t="s">
        <v>2212</v>
      </c>
      <c r="D1081" s="160">
        <v>0</v>
      </c>
      <c r="E1081" s="160">
        <v>0</v>
      </c>
    </row>
    <row r="1082" spans="3:5">
      <c r="C1082" s="161" t="s">
        <v>822</v>
      </c>
      <c r="D1082" s="160">
        <v>0</v>
      </c>
      <c r="E1082" s="160">
        <v>4160377.23</v>
      </c>
    </row>
    <row r="1083" spans="3:5">
      <c r="C1083" s="161" t="s">
        <v>1480</v>
      </c>
      <c r="D1083" s="160">
        <v>1508467</v>
      </c>
      <c r="E1083" s="160">
        <v>2151756.88</v>
      </c>
    </row>
    <row r="1084" spans="3:5">
      <c r="C1084" s="161" t="s">
        <v>1481</v>
      </c>
      <c r="D1084" s="160">
        <v>953825</v>
      </c>
      <c r="E1084" s="160">
        <v>0</v>
      </c>
    </row>
    <row r="1085" spans="3:5">
      <c r="C1085" s="161" t="s">
        <v>1482</v>
      </c>
      <c r="D1085" s="160">
        <v>10193766</v>
      </c>
      <c r="E1085" s="160">
        <v>0</v>
      </c>
    </row>
    <row r="1086" spans="3:5">
      <c r="C1086" s="161" t="s">
        <v>2213</v>
      </c>
      <c r="D1086" s="160">
        <v>0</v>
      </c>
      <c r="E1086" s="160">
        <v>0</v>
      </c>
    </row>
    <row r="1087" spans="3:5">
      <c r="C1087" s="161" t="s">
        <v>2214</v>
      </c>
      <c r="D1087" s="160">
        <v>0</v>
      </c>
      <c r="E1087" s="160">
        <v>0</v>
      </c>
    </row>
    <row r="1088" spans="3:5">
      <c r="C1088" s="161" t="s">
        <v>1483</v>
      </c>
      <c r="D1088" s="160">
        <v>8111268</v>
      </c>
      <c r="E1088" s="160">
        <v>0</v>
      </c>
    </row>
    <row r="1089" spans="3:5">
      <c r="C1089" s="161" t="s">
        <v>363</v>
      </c>
      <c r="D1089" s="160">
        <v>105336499</v>
      </c>
      <c r="E1089" s="160">
        <v>103779596.73</v>
      </c>
    </row>
    <row r="1090" spans="3:5">
      <c r="C1090" s="159" t="s">
        <v>242</v>
      </c>
      <c r="D1090" s="160">
        <v>0</v>
      </c>
      <c r="E1090" s="160">
        <v>0</v>
      </c>
    </row>
    <row r="1091" spans="3:5">
      <c r="C1091" s="161" t="s">
        <v>764</v>
      </c>
      <c r="D1091" s="160">
        <v>0</v>
      </c>
      <c r="E1091" s="160">
        <v>0</v>
      </c>
    </row>
    <row r="1092" spans="3:5">
      <c r="C1092" s="157" t="s">
        <v>303</v>
      </c>
      <c r="D1092" s="158">
        <v>1208318911</v>
      </c>
      <c r="E1092" s="158">
        <v>592904632.17000008</v>
      </c>
    </row>
    <row r="1093" spans="3:5">
      <c r="C1093" s="159" t="s">
        <v>240</v>
      </c>
      <c r="D1093" s="160">
        <v>1021864046</v>
      </c>
      <c r="E1093" s="160">
        <v>565430019.89999998</v>
      </c>
    </row>
    <row r="1094" spans="3:5">
      <c r="C1094" s="161" t="s">
        <v>364</v>
      </c>
      <c r="D1094" s="160">
        <v>499701972</v>
      </c>
      <c r="E1094" s="160">
        <v>445557844.09000003</v>
      </c>
    </row>
    <row r="1095" spans="3:5">
      <c r="C1095" s="161" t="s">
        <v>304</v>
      </c>
      <c r="D1095" s="160">
        <v>9358073</v>
      </c>
      <c r="E1095" s="160">
        <v>10544519.34</v>
      </c>
    </row>
    <row r="1096" spans="3:5">
      <c r="C1096" s="161" t="s">
        <v>1484</v>
      </c>
      <c r="D1096" s="160">
        <v>3810290</v>
      </c>
      <c r="E1096" s="160">
        <v>0</v>
      </c>
    </row>
    <row r="1097" spans="3:5">
      <c r="C1097" s="161" t="s">
        <v>1485</v>
      </c>
      <c r="D1097" s="160">
        <v>1000000</v>
      </c>
      <c r="E1097" s="160">
        <v>0</v>
      </c>
    </row>
    <row r="1098" spans="3:5">
      <c r="C1098" s="161" t="s">
        <v>1486</v>
      </c>
      <c r="D1098" s="160">
        <v>1912270</v>
      </c>
      <c r="E1098" s="160">
        <v>0</v>
      </c>
    </row>
    <row r="1099" spans="3:5">
      <c r="C1099" s="161" t="s">
        <v>436</v>
      </c>
      <c r="D1099" s="160">
        <v>60000046</v>
      </c>
      <c r="E1099" s="160">
        <v>59950136.390000001</v>
      </c>
    </row>
    <row r="1100" spans="3:5">
      <c r="C1100" s="161" t="s">
        <v>507</v>
      </c>
      <c r="D1100" s="160">
        <v>140184628</v>
      </c>
      <c r="E1100" s="160">
        <v>3397840</v>
      </c>
    </row>
    <row r="1101" spans="3:5">
      <c r="C1101" s="161" t="s">
        <v>1487</v>
      </c>
      <c r="D1101" s="160">
        <v>1157222</v>
      </c>
      <c r="E1101" s="160">
        <v>3031780.8</v>
      </c>
    </row>
    <row r="1102" spans="3:5">
      <c r="C1102" s="161" t="s">
        <v>1488</v>
      </c>
      <c r="D1102" s="160">
        <v>2779045</v>
      </c>
      <c r="E1102" s="160">
        <v>0</v>
      </c>
    </row>
    <row r="1103" spans="3:5">
      <c r="C1103" s="161" t="s">
        <v>1489</v>
      </c>
      <c r="D1103" s="160">
        <v>2779045</v>
      </c>
      <c r="E1103" s="160">
        <v>0</v>
      </c>
    </row>
    <row r="1104" spans="3:5">
      <c r="C1104" s="161" t="s">
        <v>1490</v>
      </c>
      <c r="D1104" s="160">
        <v>1651551</v>
      </c>
      <c r="E1104" s="160">
        <v>0</v>
      </c>
    </row>
    <row r="1105" spans="3:5">
      <c r="C1105" s="161" t="s">
        <v>1491</v>
      </c>
      <c r="D1105" s="160">
        <v>2797336</v>
      </c>
      <c r="E1105" s="160">
        <v>0</v>
      </c>
    </row>
    <row r="1106" spans="3:5">
      <c r="C1106" s="161" t="s">
        <v>1492</v>
      </c>
      <c r="D1106" s="160">
        <v>6310564</v>
      </c>
      <c r="E1106" s="160">
        <v>3778889.55</v>
      </c>
    </row>
    <row r="1107" spans="3:5">
      <c r="C1107" s="161" t="s">
        <v>1493</v>
      </c>
      <c r="D1107" s="160">
        <v>107784880</v>
      </c>
      <c r="E1107" s="160">
        <v>0</v>
      </c>
    </row>
    <row r="1108" spans="3:5">
      <c r="C1108" s="161" t="s">
        <v>1494</v>
      </c>
      <c r="D1108" s="160">
        <v>5079880</v>
      </c>
      <c r="E1108" s="160">
        <v>0</v>
      </c>
    </row>
    <row r="1109" spans="3:5">
      <c r="C1109" s="161" t="s">
        <v>1495</v>
      </c>
      <c r="D1109" s="160">
        <v>71550790</v>
      </c>
      <c r="E1109" s="160">
        <v>0</v>
      </c>
    </row>
    <row r="1110" spans="3:5">
      <c r="C1110" s="161" t="s">
        <v>1496</v>
      </c>
      <c r="D1110" s="160">
        <v>82018034</v>
      </c>
      <c r="E1110" s="160">
        <v>0</v>
      </c>
    </row>
    <row r="1111" spans="3:5">
      <c r="C1111" s="161" t="s">
        <v>1497</v>
      </c>
      <c r="D1111" s="160">
        <v>0</v>
      </c>
      <c r="E1111" s="160">
        <v>1512914.14</v>
      </c>
    </row>
    <row r="1112" spans="3:5">
      <c r="C1112" s="161" t="s">
        <v>1498</v>
      </c>
      <c r="D1112" s="160">
        <v>1581259</v>
      </c>
      <c r="E1112" s="160">
        <v>25656095.589999996</v>
      </c>
    </row>
    <row r="1113" spans="3:5">
      <c r="C1113" s="161" t="s">
        <v>1499</v>
      </c>
      <c r="D1113" s="160">
        <v>1697292</v>
      </c>
      <c r="E1113" s="160">
        <v>0</v>
      </c>
    </row>
    <row r="1114" spans="3:5">
      <c r="C1114" s="161" t="s">
        <v>1500</v>
      </c>
      <c r="D1114" s="160">
        <v>1513603</v>
      </c>
      <c r="E1114" s="160">
        <v>0</v>
      </c>
    </row>
    <row r="1115" spans="3:5">
      <c r="C1115" s="161" t="s">
        <v>1501</v>
      </c>
      <c r="D1115" s="160">
        <v>1098833</v>
      </c>
      <c r="E1115" s="160">
        <v>0</v>
      </c>
    </row>
    <row r="1116" spans="3:5">
      <c r="C1116" s="161" t="s">
        <v>1502</v>
      </c>
      <c r="D1116" s="160">
        <v>1097433</v>
      </c>
      <c r="E1116" s="160">
        <v>0</v>
      </c>
    </row>
    <row r="1117" spans="3:5">
      <c r="C1117" s="161" t="s">
        <v>1503</v>
      </c>
      <c r="D1117" s="160">
        <v>15000000</v>
      </c>
      <c r="E1117" s="160">
        <v>12000000</v>
      </c>
    </row>
    <row r="1118" spans="3:5">
      <c r="C1118" s="159" t="s">
        <v>242</v>
      </c>
      <c r="D1118" s="160">
        <v>186454865</v>
      </c>
      <c r="E1118" s="160">
        <v>27474612.27</v>
      </c>
    </row>
    <row r="1119" spans="3:5">
      <c r="C1119" s="161" t="s">
        <v>2294</v>
      </c>
      <c r="D1119" s="160">
        <v>0</v>
      </c>
      <c r="E1119" s="160">
        <v>0</v>
      </c>
    </row>
    <row r="1120" spans="3:5">
      <c r="C1120" s="161" t="s">
        <v>542</v>
      </c>
      <c r="D1120" s="160">
        <v>46008312</v>
      </c>
      <c r="E1120" s="160">
        <v>0</v>
      </c>
    </row>
    <row r="1121" spans="3:5">
      <c r="C1121" s="161" t="s">
        <v>2295</v>
      </c>
      <c r="D1121" s="160">
        <v>0</v>
      </c>
      <c r="E1121" s="160">
        <v>0</v>
      </c>
    </row>
    <row r="1122" spans="3:5">
      <c r="C1122" s="161" t="s">
        <v>658</v>
      </c>
      <c r="D1122" s="160">
        <v>1277584</v>
      </c>
      <c r="E1122" s="160">
        <v>2777584</v>
      </c>
    </row>
    <row r="1123" spans="3:5">
      <c r="C1123" s="161" t="s">
        <v>492</v>
      </c>
      <c r="D1123" s="160">
        <v>1931187</v>
      </c>
      <c r="E1123" s="160">
        <v>0</v>
      </c>
    </row>
    <row r="1124" spans="3:5">
      <c r="C1124" s="161" t="s">
        <v>659</v>
      </c>
      <c r="D1124" s="160">
        <v>6593556</v>
      </c>
      <c r="E1124" s="160">
        <v>16576822.579999998</v>
      </c>
    </row>
    <row r="1125" spans="3:5">
      <c r="C1125" s="161" t="s">
        <v>660</v>
      </c>
      <c r="D1125" s="160">
        <v>2644226</v>
      </c>
      <c r="E1125" s="160">
        <v>0</v>
      </c>
    </row>
    <row r="1126" spans="3:5">
      <c r="C1126" s="161" t="s">
        <v>506</v>
      </c>
      <c r="D1126" s="160">
        <v>128000000</v>
      </c>
      <c r="E1126" s="160">
        <v>0</v>
      </c>
    </row>
    <row r="1127" spans="3:5">
      <c r="C1127" s="161" t="s">
        <v>765</v>
      </c>
      <c r="D1127" s="160">
        <v>0</v>
      </c>
      <c r="E1127" s="160">
        <v>8120205.6900000004</v>
      </c>
    </row>
    <row r="1128" spans="3:5">
      <c r="C1128" s="157" t="s">
        <v>251</v>
      </c>
      <c r="D1128" s="158">
        <v>4315709764</v>
      </c>
      <c r="E1128" s="158">
        <v>1579841595.8199999</v>
      </c>
    </row>
    <row r="1129" spans="3:5">
      <c r="C1129" s="159" t="s">
        <v>240</v>
      </c>
      <c r="D1129" s="160">
        <v>4229127752</v>
      </c>
      <c r="E1129" s="160">
        <v>1514885641.02</v>
      </c>
    </row>
    <row r="1130" spans="3:5">
      <c r="C1130" s="161" t="s">
        <v>305</v>
      </c>
      <c r="D1130" s="160">
        <v>13305993</v>
      </c>
      <c r="E1130" s="160">
        <v>0</v>
      </c>
    </row>
    <row r="1131" spans="3:5">
      <c r="C1131" s="161" t="s">
        <v>1504</v>
      </c>
      <c r="D1131" s="160">
        <v>5490378</v>
      </c>
      <c r="E1131" s="160">
        <v>0</v>
      </c>
    </row>
    <row r="1132" spans="3:5">
      <c r="C1132" s="161" t="s">
        <v>2215</v>
      </c>
      <c r="D1132" s="160">
        <v>0</v>
      </c>
      <c r="E1132" s="160">
        <v>0</v>
      </c>
    </row>
    <row r="1133" spans="3:5">
      <c r="C1133" s="161" t="s">
        <v>306</v>
      </c>
      <c r="D1133" s="160">
        <v>2681364285</v>
      </c>
      <c r="E1133" s="160">
        <v>571454342.67000008</v>
      </c>
    </row>
    <row r="1134" spans="3:5">
      <c r="C1134" s="161" t="s">
        <v>1505</v>
      </c>
      <c r="D1134" s="160">
        <v>22390444</v>
      </c>
      <c r="E1134" s="160">
        <v>0</v>
      </c>
    </row>
    <row r="1135" spans="3:5">
      <c r="C1135" s="161" t="s">
        <v>2271</v>
      </c>
      <c r="D1135" s="160">
        <v>0</v>
      </c>
      <c r="E1135" s="160">
        <v>0</v>
      </c>
    </row>
    <row r="1136" spans="3:5">
      <c r="C1136" s="161" t="s">
        <v>661</v>
      </c>
      <c r="D1136" s="160">
        <v>24680990</v>
      </c>
      <c r="E1136" s="160">
        <v>12903024.68</v>
      </c>
    </row>
    <row r="1137" spans="3:5">
      <c r="C1137" s="161" t="s">
        <v>792</v>
      </c>
      <c r="D1137" s="160">
        <v>4175835</v>
      </c>
      <c r="E1137" s="160">
        <v>0</v>
      </c>
    </row>
    <row r="1138" spans="3:5">
      <c r="C1138" s="161" t="s">
        <v>662</v>
      </c>
      <c r="D1138" s="160">
        <v>1552779</v>
      </c>
      <c r="E1138" s="160">
        <v>0</v>
      </c>
    </row>
    <row r="1139" spans="3:5">
      <c r="C1139" s="161" t="s">
        <v>1506</v>
      </c>
      <c r="D1139" s="160">
        <v>72972303</v>
      </c>
      <c r="E1139" s="160">
        <v>112205076.67999999</v>
      </c>
    </row>
    <row r="1140" spans="3:5">
      <c r="C1140" s="161" t="s">
        <v>1507</v>
      </c>
      <c r="D1140" s="160">
        <v>2100000</v>
      </c>
      <c r="E1140" s="160">
        <v>7173704.7599999998</v>
      </c>
    </row>
    <row r="1141" spans="3:5">
      <c r="C1141" s="161" t="s">
        <v>1508</v>
      </c>
      <c r="D1141" s="160">
        <v>173874</v>
      </c>
      <c r="E1141" s="160">
        <v>0</v>
      </c>
    </row>
    <row r="1142" spans="3:5">
      <c r="C1142" s="161" t="s">
        <v>2154</v>
      </c>
      <c r="D1142" s="160">
        <v>0</v>
      </c>
      <c r="E1142" s="160">
        <v>975639.85</v>
      </c>
    </row>
    <row r="1143" spans="3:5">
      <c r="C1143" s="161" t="s">
        <v>1509</v>
      </c>
      <c r="D1143" s="160">
        <v>5472250</v>
      </c>
      <c r="E1143" s="160">
        <v>44892643.68</v>
      </c>
    </row>
    <row r="1144" spans="3:5">
      <c r="C1144" s="161" t="s">
        <v>1510</v>
      </c>
      <c r="D1144" s="160">
        <v>38981691</v>
      </c>
      <c r="E1144" s="160">
        <v>0</v>
      </c>
    </row>
    <row r="1145" spans="3:5">
      <c r="C1145" s="161" t="s">
        <v>1511</v>
      </c>
      <c r="D1145" s="160">
        <v>32594339</v>
      </c>
      <c r="E1145" s="160">
        <v>40479740.730000004</v>
      </c>
    </row>
    <row r="1146" spans="3:5">
      <c r="C1146" s="161" t="s">
        <v>2155</v>
      </c>
      <c r="D1146" s="160">
        <v>0</v>
      </c>
      <c r="E1146" s="160">
        <v>4704313.4400000004</v>
      </c>
    </row>
    <row r="1147" spans="3:5">
      <c r="C1147" s="161" t="s">
        <v>1512</v>
      </c>
      <c r="D1147" s="160">
        <v>5000000</v>
      </c>
      <c r="E1147" s="160">
        <v>0</v>
      </c>
    </row>
    <row r="1148" spans="3:5">
      <c r="C1148" s="161" t="s">
        <v>1513</v>
      </c>
      <c r="D1148" s="160">
        <v>9288634</v>
      </c>
      <c r="E1148" s="160">
        <v>0</v>
      </c>
    </row>
    <row r="1149" spans="3:5">
      <c r="C1149" s="161" t="s">
        <v>1514</v>
      </c>
      <c r="D1149" s="160">
        <v>7958209</v>
      </c>
      <c r="E1149" s="160">
        <v>6000000</v>
      </c>
    </row>
    <row r="1150" spans="3:5">
      <c r="C1150" s="161" t="s">
        <v>1515</v>
      </c>
      <c r="D1150" s="160">
        <v>2503797</v>
      </c>
      <c r="E1150" s="160">
        <v>48864</v>
      </c>
    </row>
    <row r="1151" spans="3:5">
      <c r="C1151" s="161" t="s">
        <v>1516</v>
      </c>
      <c r="D1151" s="160">
        <v>7519123</v>
      </c>
      <c r="E1151" s="160">
        <v>5772311.2800000003</v>
      </c>
    </row>
    <row r="1152" spans="3:5">
      <c r="C1152" s="161" t="s">
        <v>1517</v>
      </c>
      <c r="D1152" s="160">
        <v>88295858</v>
      </c>
      <c r="E1152" s="160">
        <v>115085555.60000001</v>
      </c>
    </row>
    <row r="1153" spans="3:5">
      <c r="C1153" s="161" t="s">
        <v>1518</v>
      </c>
      <c r="D1153" s="160">
        <v>1503825</v>
      </c>
      <c r="E1153" s="160">
        <v>0</v>
      </c>
    </row>
    <row r="1154" spans="3:5">
      <c r="C1154" s="161" t="s">
        <v>1519</v>
      </c>
      <c r="D1154" s="160">
        <v>2494718</v>
      </c>
      <c r="E1154" s="160">
        <v>48864</v>
      </c>
    </row>
    <row r="1155" spans="3:5">
      <c r="C1155" s="161" t="s">
        <v>1520</v>
      </c>
      <c r="D1155" s="160">
        <v>37462453</v>
      </c>
      <c r="E1155" s="160">
        <v>0</v>
      </c>
    </row>
    <row r="1156" spans="3:5">
      <c r="C1156" s="161" t="s">
        <v>1521</v>
      </c>
      <c r="D1156" s="160">
        <v>1067600</v>
      </c>
      <c r="E1156" s="160">
        <v>0</v>
      </c>
    </row>
    <row r="1157" spans="3:5">
      <c r="C1157" s="161" t="s">
        <v>1522</v>
      </c>
      <c r="D1157" s="160">
        <v>1461985</v>
      </c>
      <c r="E1157" s="160">
        <v>0</v>
      </c>
    </row>
    <row r="1158" spans="3:5">
      <c r="C1158" s="161" t="s">
        <v>1523</v>
      </c>
      <c r="D1158" s="160">
        <v>12640948</v>
      </c>
      <c r="E1158" s="160">
        <v>5830720.5899999999</v>
      </c>
    </row>
    <row r="1159" spans="3:5">
      <c r="C1159" s="161" t="s">
        <v>766</v>
      </c>
      <c r="D1159" s="160">
        <v>0</v>
      </c>
      <c r="E1159" s="160">
        <v>4959239.8600000003</v>
      </c>
    </row>
    <row r="1160" spans="3:5">
      <c r="C1160" s="161" t="s">
        <v>1524</v>
      </c>
      <c r="D1160" s="160">
        <v>2528190</v>
      </c>
      <c r="E1160" s="160">
        <v>0</v>
      </c>
    </row>
    <row r="1161" spans="3:5">
      <c r="C1161" s="161" t="s">
        <v>391</v>
      </c>
      <c r="D1161" s="160">
        <v>1061635</v>
      </c>
      <c r="E1161" s="160">
        <v>0</v>
      </c>
    </row>
    <row r="1162" spans="3:5">
      <c r="C1162" s="161" t="s">
        <v>1525</v>
      </c>
      <c r="D1162" s="160">
        <v>45008072</v>
      </c>
      <c r="E1162" s="160">
        <v>44929635.75</v>
      </c>
    </row>
    <row r="1163" spans="3:5">
      <c r="C1163" s="161" t="s">
        <v>392</v>
      </c>
      <c r="D1163" s="160">
        <v>2494717</v>
      </c>
      <c r="E1163" s="160">
        <v>0</v>
      </c>
    </row>
    <row r="1164" spans="3:5">
      <c r="C1164" s="161" t="s">
        <v>541</v>
      </c>
      <c r="D1164" s="160">
        <v>45002187</v>
      </c>
      <c r="E1164" s="160">
        <v>44837886.420000002</v>
      </c>
    </row>
    <row r="1165" spans="3:5">
      <c r="C1165" s="161" t="s">
        <v>393</v>
      </c>
      <c r="D1165" s="160">
        <v>2494717</v>
      </c>
      <c r="E1165" s="160">
        <v>0</v>
      </c>
    </row>
    <row r="1166" spans="3:5">
      <c r="C1166" s="161" t="s">
        <v>394</v>
      </c>
      <c r="D1166" s="160">
        <v>1061635</v>
      </c>
      <c r="E1166" s="160">
        <v>0</v>
      </c>
    </row>
    <row r="1167" spans="3:5">
      <c r="C1167" s="161" t="s">
        <v>1526</v>
      </c>
      <c r="D1167" s="160">
        <v>337508243</v>
      </c>
      <c r="E1167" s="160">
        <v>335446958.95999998</v>
      </c>
    </row>
    <row r="1168" spans="3:5">
      <c r="C1168" s="161" t="s">
        <v>395</v>
      </c>
      <c r="D1168" s="160">
        <v>1498436</v>
      </c>
      <c r="E1168" s="160">
        <v>0</v>
      </c>
    </row>
    <row r="1169" spans="3:5">
      <c r="C1169" s="161" t="s">
        <v>1527</v>
      </c>
      <c r="D1169" s="160">
        <v>17656240</v>
      </c>
      <c r="E1169" s="160">
        <v>12000000</v>
      </c>
    </row>
    <row r="1170" spans="3:5">
      <c r="C1170" s="161" t="s">
        <v>663</v>
      </c>
      <c r="D1170" s="160">
        <v>1514684</v>
      </c>
      <c r="E1170" s="160">
        <v>0</v>
      </c>
    </row>
    <row r="1171" spans="3:5">
      <c r="C1171" s="161" t="s">
        <v>1528</v>
      </c>
      <c r="D1171" s="160">
        <v>2429733</v>
      </c>
      <c r="E1171" s="160">
        <v>0</v>
      </c>
    </row>
    <row r="1172" spans="3:5">
      <c r="C1172" s="161" t="s">
        <v>449</v>
      </c>
      <c r="D1172" s="160">
        <v>1514684</v>
      </c>
      <c r="E1172" s="160">
        <v>0</v>
      </c>
    </row>
    <row r="1173" spans="3:5">
      <c r="C1173" s="161" t="s">
        <v>1529</v>
      </c>
      <c r="D1173" s="160">
        <v>6700450</v>
      </c>
      <c r="E1173" s="160">
        <v>2481308.92</v>
      </c>
    </row>
    <row r="1174" spans="3:5">
      <c r="C1174" s="161" t="s">
        <v>1530</v>
      </c>
      <c r="D1174" s="160">
        <v>7573421</v>
      </c>
      <c r="E1174" s="160">
        <v>0</v>
      </c>
    </row>
    <row r="1175" spans="3:5">
      <c r="C1175" s="161" t="s">
        <v>396</v>
      </c>
      <c r="D1175" s="160">
        <v>1514684</v>
      </c>
      <c r="E1175" s="160">
        <v>0</v>
      </c>
    </row>
    <row r="1176" spans="3:5">
      <c r="C1176" s="161" t="s">
        <v>1531</v>
      </c>
      <c r="D1176" s="160">
        <v>2494717</v>
      </c>
      <c r="E1176" s="160">
        <v>0</v>
      </c>
    </row>
    <row r="1177" spans="3:5">
      <c r="C1177" s="161" t="s">
        <v>1532</v>
      </c>
      <c r="D1177" s="160">
        <v>60000000</v>
      </c>
      <c r="E1177" s="160">
        <v>47604809.009999998</v>
      </c>
    </row>
    <row r="1178" spans="3:5">
      <c r="C1178" s="161" t="s">
        <v>397</v>
      </c>
      <c r="D1178" s="160">
        <v>1198749</v>
      </c>
      <c r="E1178" s="160">
        <v>0</v>
      </c>
    </row>
    <row r="1179" spans="3:5">
      <c r="C1179" s="161" t="s">
        <v>2106</v>
      </c>
      <c r="D1179" s="160">
        <v>19196261</v>
      </c>
      <c r="E1179" s="160">
        <v>0</v>
      </c>
    </row>
    <row r="1180" spans="3:5">
      <c r="C1180" s="161" t="s">
        <v>1533</v>
      </c>
      <c r="D1180" s="160">
        <v>1000000</v>
      </c>
      <c r="E1180" s="160">
        <v>0</v>
      </c>
    </row>
    <row r="1181" spans="3:5">
      <c r="C1181" s="161" t="s">
        <v>1534</v>
      </c>
      <c r="D1181" s="160">
        <v>1498436</v>
      </c>
      <c r="E1181" s="160">
        <v>0</v>
      </c>
    </row>
    <row r="1182" spans="3:5">
      <c r="C1182" s="161" t="s">
        <v>398</v>
      </c>
      <c r="D1182" s="160">
        <v>1061635</v>
      </c>
      <c r="E1182" s="160">
        <v>0</v>
      </c>
    </row>
    <row r="1183" spans="3:5">
      <c r="C1183" s="161" t="s">
        <v>399</v>
      </c>
      <c r="D1183" s="160">
        <v>2494717</v>
      </c>
      <c r="E1183" s="160">
        <v>0</v>
      </c>
    </row>
    <row r="1184" spans="3:5">
      <c r="C1184" s="161" t="s">
        <v>1535</v>
      </c>
      <c r="D1184" s="160">
        <v>3140721</v>
      </c>
      <c r="E1184" s="160">
        <v>0</v>
      </c>
    </row>
    <row r="1185" spans="3:5">
      <c r="C1185" s="161" t="s">
        <v>400</v>
      </c>
      <c r="D1185" s="160">
        <v>1498436</v>
      </c>
      <c r="E1185" s="160">
        <v>0</v>
      </c>
    </row>
    <row r="1186" spans="3:5">
      <c r="C1186" s="161" t="s">
        <v>540</v>
      </c>
      <c r="D1186" s="160">
        <v>1498436</v>
      </c>
      <c r="E1186" s="160">
        <v>0</v>
      </c>
    </row>
    <row r="1187" spans="3:5">
      <c r="C1187" s="161" t="s">
        <v>450</v>
      </c>
      <c r="D1187" s="160">
        <v>15000001</v>
      </c>
      <c r="E1187" s="160">
        <v>11911520.550000001</v>
      </c>
    </row>
    <row r="1188" spans="3:5">
      <c r="C1188" s="161" t="s">
        <v>1536</v>
      </c>
      <c r="D1188" s="160">
        <v>2494717</v>
      </c>
      <c r="E1188" s="160">
        <v>0</v>
      </c>
    </row>
    <row r="1189" spans="3:5">
      <c r="C1189" s="161" t="s">
        <v>767</v>
      </c>
      <c r="D1189" s="160">
        <v>0</v>
      </c>
      <c r="E1189" s="160">
        <v>0</v>
      </c>
    </row>
    <row r="1190" spans="3:5">
      <c r="C1190" s="161" t="s">
        <v>1537</v>
      </c>
      <c r="D1190" s="160">
        <v>2494717</v>
      </c>
      <c r="E1190" s="160">
        <v>0</v>
      </c>
    </row>
    <row r="1191" spans="3:5">
      <c r="C1191" s="161" t="s">
        <v>1538</v>
      </c>
      <c r="D1191" s="160">
        <v>1061635</v>
      </c>
      <c r="E1191" s="160">
        <v>0</v>
      </c>
    </row>
    <row r="1192" spans="3:5">
      <c r="C1192" s="161" t="s">
        <v>1539</v>
      </c>
      <c r="D1192" s="160">
        <v>1061635</v>
      </c>
      <c r="E1192" s="160">
        <v>0</v>
      </c>
    </row>
    <row r="1193" spans="3:5">
      <c r="C1193" s="161" t="s">
        <v>1540</v>
      </c>
      <c r="D1193" s="160">
        <v>2494717</v>
      </c>
      <c r="E1193" s="160">
        <v>0</v>
      </c>
    </row>
    <row r="1194" spans="3:5">
      <c r="C1194" s="161" t="s">
        <v>401</v>
      </c>
      <c r="D1194" s="160">
        <v>1078230</v>
      </c>
      <c r="E1194" s="160">
        <v>0</v>
      </c>
    </row>
    <row r="1195" spans="3:5">
      <c r="C1195" s="161" t="s">
        <v>451</v>
      </c>
      <c r="D1195" s="160">
        <v>2528502</v>
      </c>
      <c r="E1195" s="160">
        <v>0</v>
      </c>
    </row>
    <row r="1196" spans="3:5">
      <c r="C1196" s="161" t="s">
        <v>2107</v>
      </c>
      <c r="D1196" s="160">
        <v>0</v>
      </c>
      <c r="E1196" s="160">
        <v>8922030.2300000004</v>
      </c>
    </row>
    <row r="1197" spans="3:5">
      <c r="C1197" s="161" t="s">
        <v>539</v>
      </c>
      <c r="D1197" s="160">
        <v>1481645</v>
      </c>
      <c r="E1197" s="160">
        <v>0</v>
      </c>
    </row>
    <row r="1198" spans="3:5">
      <c r="C1198" s="161" t="s">
        <v>402</v>
      </c>
      <c r="D1198" s="160">
        <v>1481644</v>
      </c>
      <c r="E1198" s="160">
        <v>0</v>
      </c>
    </row>
    <row r="1199" spans="3:5">
      <c r="C1199" s="161" t="s">
        <v>403</v>
      </c>
      <c r="D1199" s="160">
        <v>7497572</v>
      </c>
      <c r="E1199" s="160">
        <v>5477510.1200000001</v>
      </c>
    </row>
    <row r="1200" spans="3:5">
      <c r="C1200" s="161" t="s">
        <v>538</v>
      </c>
      <c r="D1200" s="160">
        <v>1520450</v>
      </c>
      <c r="E1200" s="160">
        <v>0</v>
      </c>
    </row>
    <row r="1201" spans="3:5">
      <c r="C1201" s="161" t="s">
        <v>452</v>
      </c>
      <c r="D1201" s="160">
        <v>2408083</v>
      </c>
      <c r="E1201" s="160">
        <v>0</v>
      </c>
    </row>
    <row r="1202" spans="3:5">
      <c r="C1202" s="161" t="s">
        <v>537</v>
      </c>
      <c r="D1202" s="160">
        <v>656325</v>
      </c>
      <c r="E1202" s="160">
        <v>0</v>
      </c>
    </row>
    <row r="1203" spans="3:5">
      <c r="C1203" s="161" t="s">
        <v>453</v>
      </c>
      <c r="D1203" s="160">
        <v>1481647</v>
      </c>
      <c r="E1203" s="160">
        <v>0</v>
      </c>
    </row>
    <row r="1204" spans="3:5">
      <c r="C1204" s="161" t="s">
        <v>823</v>
      </c>
      <c r="D1204" s="160">
        <v>1461985</v>
      </c>
      <c r="E1204" s="160">
        <v>0</v>
      </c>
    </row>
    <row r="1205" spans="3:5">
      <c r="C1205" s="161" t="s">
        <v>1541</v>
      </c>
      <c r="D1205" s="160">
        <v>527828100</v>
      </c>
      <c r="E1205" s="160">
        <v>68739939.239999995</v>
      </c>
    </row>
    <row r="1206" spans="3:5">
      <c r="C1206" s="159" t="s">
        <v>242</v>
      </c>
      <c r="D1206" s="160">
        <v>86582012</v>
      </c>
      <c r="E1206" s="160">
        <v>64955954.799999997</v>
      </c>
    </row>
    <row r="1207" spans="3:5">
      <c r="C1207" s="161" t="s">
        <v>2296</v>
      </c>
      <c r="D1207" s="160">
        <v>0</v>
      </c>
      <c r="E1207" s="160">
        <v>0</v>
      </c>
    </row>
    <row r="1208" spans="3:5">
      <c r="C1208" s="161" t="s">
        <v>664</v>
      </c>
      <c r="D1208" s="160">
        <v>54902929</v>
      </c>
      <c r="E1208" s="160">
        <v>0</v>
      </c>
    </row>
    <row r="1209" spans="3:5">
      <c r="C1209" s="161" t="s">
        <v>665</v>
      </c>
      <c r="D1209" s="160">
        <v>1602521</v>
      </c>
      <c r="E1209" s="160">
        <v>9557245.0399999991</v>
      </c>
    </row>
    <row r="1210" spans="3:5">
      <c r="C1210" s="161" t="s">
        <v>824</v>
      </c>
      <c r="D1210" s="160">
        <v>0</v>
      </c>
      <c r="E1210" s="160">
        <v>44581603.210000001</v>
      </c>
    </row>
    <row r="1211" spans="3:5">
      <c r="C1211" s="161" t="s">
        <v>825</v>
      </c>
      <c r="D1211" s="160">
        <v>5371627</v>
      </c>
      <c r="E1211" s="160">
        <v>5371627</v>
      </c>
    </row>
    <row r="1212" spans="3:5">
      <c r="C1212" s="161" t="s">
        <v>666</v>
      </c>
      <c r="D1212" s="160">
        <v>24704935</v>
      </c>
      <c r="E1212" s="160">
        <v>5445479.5499999998</v>
      </c>
    </row>
    <row r="1213" spans="3:5">
      <c r="C1213" s="157" t="s">
        <v>252</v>
      </c>
      <c r="D1213" s="158">
        <v>742299370</v>
      </c>
      <c r="E1213" s="158">
        <v>404461838.94999993</v>
      </c>
    </row>
    <row r="1214" spans="3:5">
      <c r="C1214" s="159" t="s">
        <v>240</v>
      </c>
      <c r="D1214" s="160">
        <v>742299370</v>
      </c>
      <c r="E1214" s="160">
        <v>404461838.94999993</v>
      </c>
    </row>
    <row r="1215" spans="3:5">
      <c r="C1215" s="161" t="s">
        <v>386</v>
      </c>
      <c r="D1215" s="160">
        <v>2982396</v>
      </c>
      <c r="E1215" s="160">
        <v>0</v>
      </c>
    </row>
    <row r="1216" spans="3:5">
      <c r="C1216" s="161" t="s">
        <v>2259</v>
      </c>
      <c r="D1216" s="160">
        <v>0</v>
      </c>
      <c r="E1216" s="160">
        <v>5169271.58</v>
      </c>
    </row>
    <row r="1217" spans="3:5">
      <c r="C1217" s="161" t="s">
        <v>1542</v>
      </c>
      <c r="D1217" s="160">
        <v>1542689</v>
      </c>
      <c r="E1217" s="160">
        <v>5057786.1500000004</v>
      </c>
    </row>
    <row r="1218" spans="3:5">
      <c r="C1218" s="161" t="s">
        <v>536</v>
      </c>
      <c r="D1218" s="160">
        <v>8227707</v>
      </c>
      <c r="E1218" s="160">
        <v>1503909.18</v>
      </c>
    </row>
    <row r="1219" spans="3:5">
      <c r="C1219" s="161" t="s">
        <v>535</v>
      </c>
      <c r="D1219" s="160">
        <v>5070433</v>
      </c>
      <c r="E1219" s="160">
        <v>1049715.3600000001</v>
      </c>
    </row>
    <row r="1220" spans="3:5">
      <c r="C1220" s="161" t="s">
        <v>534</v>
      </c>
      <c r="D1220" s="160">
        <v>28116881</v>
      </c>
      <c r="E1220" s="160">
        <v>0</v>
      </c>
    </row>
    <row r="1221" spans="3:5">
      <c r="C1221" s="161" t="s">
        <v>717</v>
      </c>
      <c r="D1221" s="160">
        <v>0</v>
      </c>
      <c r="E1221" s="160">
        <v>7641272.0800000001</v>
      </c>
    </row>
    <row r="1222" spans="3:5">
      <c r="C1222" s="161" t="s">
        <v>2216</v>
      </c>
      <c r="D1222" s="160">
        <v>0</v>
      </c>
      <c r="E1222" s="160">
        <v>0</v>
      </c>
    </row>
    <row r="1223" spans="3:5">
      <c r="C1223" s="161" t="s">
        <v>1543</v>
      </c>
      <c r="D1223" s="160">
        <v>0</v>
      </c>
      <c r="E1223" s="160">
        <v>2666803.48</v>
      </c>
    </row>
    <row r="1224" spans="3:5">
      <c r="C1224" s="161" t="s">
        <v>1544</v>
      </c>
      <c r="D1224" s="160">
        <v>533167</v>
      </c>
      <c r="E1224" s="160">
        <v>0</v>
      </c>
    </row>
    <row r="1225" spans="3:5">
      <c r="C1225" s="161" t="s">
        <v>437</v>
      </c>
      <c r="D1225" s="160">
        <v>30000003</v>
      </c>
      <c r="E1225" s="160">
        <v>23509292.060000002</v>
      </c>
    </row>
    <row r="1226" spans="3:5">
      <c r="C1226" s="161" t="s">
        <v>438</v>
      </c>
      <c r="D1226" s="160">
        <v>97501084</v>
      </c>
      <c r="E1226" s="160">
        <v>76993745.269999996</v>
      </c>
    </row>
    <row r="1227" spans="3:5">
      <c r="C1227" s="161" t="s">
        <v>419</v>
      </c>
      <c r="D1227" s="160">
        <v>2265191</v>
      </c>
      <c r="E1227" s="160">
        <v>2265191</v>
      </c>
    </row>
    <row r="1228" spans="3:5">
      <c r="C1228" s="161" t="s">
        <v>307</v>
      </c>
      <c r="D1228" s="160">
        <v>13846610</v>
      </c>
      <c r="E1228" s="160">
        <v>21083590.359999999</v>
      </c>
    </row>
    <row r="1229" spans="3:5">
      <c r="C1229" s="161" t="s">
        <v>1545</v>
      </c>
      <c r="D1229" s="160">
        <v>1090343</v>
      </c>
      <c r="E1229" s="160">
        <v>0</v>
      </c>
    </row>
    <row r="1230" spans="3:5">
      <c r="C1230" s="161" t="s">
        <v>1546</v>
      </c>
      <c r="D1230" s="160">
        <v>1510897</v>
      </c>
      <c r="E1230" s="160">
        <v>0</v>
      </c>
    </row>
    <row r="1231" spans="3:5">
      <c r="C1231" s="161" t="s">
        <v>1547</v>
      </c>
      <c r="D1231" s="160">
        <v>1510897</v>
      </c>
      <c r="E1231" s="160">
        <v>0</v>
      </c>
    </row>
    <row r="1232" spans="3:5">
      <c r="C1232" s="161" t="s">
        <v>1548</v>
      </c>
      <c r="D1232" s="160">
        <v>1090343</v>
      </c>
      <c r="E1232" s="160">
        <v>0</v>
      </c>
    </row>
    <row r="1233" spans="3:5">
      <c r="C1233" s="161" t="s">
        <v>1549</v>
      </c>
      <c r="D1233" s="160">
        <v>4521143</v>
      </c>
      <c r="E1233" s="160">
        <v>3961113.22</v>
      </c>
    </row>
    <row r="1234" spans="3:5">
      <c r="C1234" s="161" t="s">
        <v>1550</v>
      </c>
      <c r="D1234" s="160">
        <v>1175317</v>
      </c>
      <c r="E1234" s="160">
        <v>0</v>
      </c>
    </row>
    <row r="1235" spans="3:5">
      <c r="C1235" s="161" t="s">
        <v>1551</v>
      </c>
      <c r="D1235" s="160">
        <v>6047821</v>
      </c>
      <c r="E1235" s="160">
        <v>7926674.5899999999</v>
      </c>
    </row>
    <row r="1236" spans="3:5">
      <c r="C1236" s="161" t="s">
        <v>1552</v>
      </c>
      <c r="D1236" s="160">
        <v>3426970</v>
      </c>
      <c r="E1236" s="160">
        <v>3931790.18</v>
      </c>
    </row>
    <row r="1237" spans="3:5">
      <c r="C1237" s="161" t="s">
        <v>1553</v>
      </c>
      <c r="D1237" s="160">
        <v>1504803</v>
      </c>
      <c r="E1237" s="160">
        <v>0</v>
      </c>
    </row>
    <row r="1238" spans="3:5">
      <c r="C1238" s="161" t="s">
        <v>1554</v>
      </c>
      <c r="D1238" s="160">
        <v>1519986</v>
      </c>
      <c r="E1238" s="160">
        <v>0</v>
      </c>
    </row>
    <row r="1239" spans="3:5">
      <c r="C1239" s="161" t="s">
        <v>1555</v>
      </c>
      <c r="D1239" s="160">
        <v>2273773</v>
      </c>
      <c r="E1239" s="160">
        <v>0</v>
      </c>
    </row>
    <row r="1240" spans="3:5">
      <c r="C1240" s="161" t="s">
        <v>1556</v>
      </c>
      <c r="D1240" s="160">
        <v>1076708</v>
      </c>
      <c r="E1240" s="160">
        <v>0</v>
      </c>
    </row>
    <row r="1241" spans="3:5">
      <c r="C1241" s="161" t="s">
        <v>599</v>
      </c>
      <c r="D1241" s="160">
        <v>1519986</v>
      </c>
      <c r="E1241" s="160">
        <v>4300925.58</v>
      </c>
    </row>
    <row r="1242" spans="3:5">
      <c r="C1242" s="161" t="s">
        <v>2280</v>
      </c>
      <c r="D1242" s="160">
        <v>0</v>
      </c>
      <c r="E1242" s="160">
        <v>1777013.25</v>
      </c>
    </row>
    <row r="1243" spans="3:5">
      <c r="C1243" s="161" t="s">
        <v>533</v>
      </c>
      <c r="D1243" s="160">
        <v>1076708</v>
      </c>
      <c r="E1243" s="160">
        <v>0</v>
      </c>
    </row>
    <row r="1244" spans="3:5">
      <c r="C1244" s="161" t="s">
        <v>404</v>
      </c>
      <c r="D1244" s="160">
        <v>5383541</v>
      </c>
      <c r="E1244" s="160">
        <v>2535290.48</v>
      </c>
    </row>
    <row r="1245" spans="3:5">
      <c r="C1245" s="161" t="s">
        <v>405</v>
      </c>
      <c r="D1245" s="160">
        <v>7366419</v>
      </c>
      <c r="E1245" s="160">
        <v>0</v>
      </c>
    </row>
    <row r="1246" spans="3:5">
      <c r="C1246" s="161" t="s">
        <v>406</v>
      </c>
      <c r="D1246" s="160">
        <v>3282809</v>
      </c>
      <c r="E1246" s="160">
        <v>0</v>
      </c>
    </row>
    <row r="1247" spans="3:5">
      <c r="C1247" s="161" t="s">
        <v>407</v>
      </c>
      <c r="D1247" s="160">
        <v>1083406</v>
      </c>
      <c r="E1247" s="160">
        <v>0</v>
      </c>
    </row>
    <row r="1248" spans="3:5">
      <c r="C1248" s="161" t="s">
        <v>408</v>
      </c>
      <c r="D1248" s="160">
        <v>3494897</v>
      </c>
      <c r="E1248" s="160">
        <v>0</v>
      </c>
    </row>
    <row r="1249" spans="3:5">
      <c r="C1249" s="161" t="s">
        <v>409</v>
      </c>
      <c r="D1249" s="160">
        <v>4075959</v>
      </c>
      <c r="E1249" s="160">
        <v>0</v>
      </c>
    </row>
    <row r="1250" spans="3:5">
      <c r="C1250" s="161" t="s">
        <v>1557</v>
      </c>
      <c r="D1250" s="160">
        <v>178751321</v>
      </c>
      <c r="E1250" s="160">
        <v>13629628.16</v>
      </c>
    </row>
    <row r="1251" spans="3:5">
      <c r="C1251" s="161" t="s">
        <v>1558</v>
      </c>
      <c r="D1251" s="160">
        <v>5076986</v>
      </c>
      <c r="E1251" s="160">
        <v>0</v>
      </c>
    </row>
    <row r="1252" spans="3:5">
      <c r="C1252" s="161" t="s">
        <v>1559</v>
      </c>
      <c r="D1252" s="160">
        <v>60000001</v>
      </c>
      <c r="E1252" s="160">
        <v>47999591.780000001</v>
      </c>
    </row>
    <row r="1253" spans="3:5">
      <c r="C1253" s="161" t="s">
        <v>410</v>
      </c>
      <c r="D1253" s="160">
        <v>1413658</v>
      </c>
      <c r="E1253" s="160">
        <v>0</v>
      </c>
    </row>
    <row r="1254" spans="3:5">
      <c r="C1254" s="161" t="s">
        <v>1560</v>
      </c>
      <c r="D1254" s="160">
        <v>30000002</v>
      </c>
      <c r="E1254" s="160">
        <v>23465176.27</v>
      </c>
    </row>
    <row r="1255" spans="3:5">
      <c r="C1255" s="161" t="s">
        <v>411</v>
      </c>
      <c r="D1255" s="160">
        <v>5068647</v>
      </c>
      <c r="E1255" s="160">
        <v>0</v>
      </c>
    </row>
    <row r="1256" spans="3:5">
      <c r="C1256" s="161" t="s">
        <v>412</v>
      </c>
      <c r="D1256" s="160">
        <v>1413658</v>
      </c>
      <c r="E1256" s="160">
        <v>0</v>
      </c>
    </row>
    <row r="1257" spans="3:5">
      <c r="C1257" s="161" t="s">
        <v>413</v>
      </c>
      <c r="D1257" s="160">
        <v>1413658</v>
      </c>
      <c r="E1257" s="160">
        <v>0</v>
      </c>
    </row>
    <row r="1258" spans="3:5">
      <c r="C1258" s="161" t="s">
        <v>414</v>
      </c>
      <c r="D1258" s="160">
        <v>7591797</v>
      </c>
      <c r="E1258" s="160">
        <v>5250908.18</v>
      </c>
    </row>
    <row r="1259" spans="3:5">
      <c r="C1259" s="161" t="s">
        <v>415</v>
      </c>
      <c r="D1259" s="160">
        <v>12655186</v>
      </c>
      <c r="E1259" s="160">
        <v>8868928.5500000007</v>
      </c>
    </row>
    <row r="1260" spans="3:5">
      <c r="C1260" s="161" t="s">
        <v>1561</v>
      </c>
      <c r="D1260" s="160">
        <v>13314662</v>
      </c>
      <c r="E1260" s="160">
        <v>0</v>
      </c>
    </row>
    <row r="1261" spans="3:5">
      <c r="C1261" s="161" t="s">
        <v>416</v>
      </c>
      <c r="D1261" s="160">
        <v>1076708</v>
      </c>
      <c r="E1261" s="160">
        <v>2954243.09</v>
      </c>
    </row>
    <row r="1262" spans="3:5">
      <c r="C1262" s="161" t="s">
        <v>417</v>
      </c>
      <c r="D1262" s="160">
        <v>1076708</v>
      </c>
      <c r="E1262" s="160">
        <v>0</v>
      </c>
    </row>
    <row r="1263" spans="3:5">
      <c r="C1263" s="161" t="s">
        <v>1562</v>
      </c>
      <c r="D1263" s="160">
        <v>7599928</v>
      </c>
      <c r="E1263" s="160">
        <v>4449964.3899999997</v>
      </c>
    </row>
    <row r="1264" spans="3:5">
      <c r="C1264" s="161" t="s">
        <v>532</v>
      </c>
      <c r="D1264" s="160">
        <v>1543101</v>
      </c>
      <c r="E1264" s="160">
        <v>0</v>
      </c>
    </row>
    <row r="1265" spans="3:5">
      <c r="C1265" s="161" t="s">
        <v>1563</v>
      </c>
      <c r="D1265" s="160">
        <v>2000000</v>
      </c>
      <c r="E1265" s="160">
        <v>3227099.74</v>
      </c>
    </row>
    <row r="1266" spans="3:5">
      <c r="C1266" s="161" t="s">
        <v>531</v>
      </c>
      <c r="D1266" s="160">
        <v>135000006</v>
      </c>
      <c r="E1266" s="160">
        <v>104547966.45</v>
      </c>
    </row>
    <row r="1267" spans="3:5">
      <c r="C1267" s="161" t="s">
        <v>418</v>
      </c>
      <c r="D1267" s="160">
        <v>1543101</v>
      </c>
      <c r="E1267" s="160">
        <v>0</v>
      </c>
    </row>
    <row r="1268" spans="3:5">
      <c r="C1268" s="161" t="s">
        <v>530</v>
      </c>
      <c r="D1268" s="160">
        <v>1075882</v>
      </c>
      <c r="E1268" s="160">
        <v>0</v>
      </c>
    </row>
    <row r="1269" spans="3:5">
      <c r="C1269" s="161" t="s">
        <v>1564</v>
      </c>
      <c r="D1269" s="160">
        <v>8264361</v>
      </c>
      <c r="E1269" s="160">
        <v>11156096.58</v>
      </c>
    </row>
    <row r="1270" spans="3:5">
      <c r="C1270" s="161" t="s">
        <v>1565</v>
      </c>
      <c r="D1270" s="160">
        <v>4841110</v>
      </c>
      <c r="E1270" s="160">
        <v>0</v>
      </c>
    </row>
    <row r="1271" spans="3:5">
      <c r="C1271" s="161" t="s">
        <v>2217</v>
      </c>
      <c r="D1271" s="160">
        <v>0</v>
      </c>
      <c r="E1271" s="160">
        <v>0</v>
      </c>
    </row>
    <row r="1272" spans="3:5">
      <c r="C1272" s="161" t="s">
        <v>365</v>
      </c>
      <c r="D1272" s="160">
        <v>7500002</v>
      </c>
      <c r="E1272" s="160">
        <v>1468354.65</v>
      </c>
    </row>
    <row r="1273" spans="3:5">
      <c r="C1273" s="161" t="s">
        <v>826</v>
      </c>
      <c r="D1273" s="160">
        <v>0</v>
      </c>
      <c r="E1273" s="160">
        <v>0</v>
      </c>
    </row>
    <row r="1274" spans="3:5">
      <c r="C1274" s="161" t="s">
        <v>1566</v>
      </c>
      <c r="D1274" s="160">
        <v>9960000</v>
      </c>
      <c r="E1274" s="160">
        <v>0</v>
      </c>
    </row>
    <row r="1275" spans="3:5">
      <c r="C1275" s="161" t="s">
        <v>728</v>
      </c>
      <c r="D1275" s="160">
        <v>0</v>
      </c>
      <c r="E1275" s="160">
        <v>5179442.8600000003</v>
      </c>
    </row>
    <row r="1276" spans="3:5">
      <c r="C1276" s="161" t="s">
        <v>729</v>
      </c>
      <c r="D1276" s="160">
        <v>0</v>
      </c>
      <c r="E1276" s="160">
        <v>891054.43</v>
      </c>
    </row>
    <row r="1277" spans="3:5">
      <c r="C1277" s="157" t="s">
        <v>308</v>
      </c>
      <c r="D1277" s="158">
        <v>1734985101</v>
      </c>
      <c r="E1277" s="158">
        <v>524387862.43999994</v>
      </c>
    </row>
    <row r="1278" spans="3:5">
      <c r="C1278" s="159" t="s">
        <v>240</v>
      </c>
      <c r="D1278" s="160">
        <v>1455500578</v>
      </c>
      <c r="E1278" s="160">
        <v>486465535.01999998</v>
      </c>
    </row>
    <row r="1279" spans="3:5">
      <c r="C1279" s="161" t="s">
        <v>346</v>
      </c>
      <c r="D1279" s="160">
        <v>157231672</v>
      </c>
      <c r="E1279" s="160">
        <v>0</v>
      </c>
    </row>
    <row r="1280" spans="3:5">
      <c r="C1280" s="161" t="s">
        <v>1567</v>
      </c>
      <c r="D1280" s="160">
        <v>26496875</v>
      </c>
      <c r="E1280" s="160">
        <v>0</v>
      </c>
    </row>
    <row r="1281" spans="3:5">
      <c r="C1281" s="161" t="s">
        <v>1568</v>
      </c>
      <c r="D1281" s="160">
        <v>5188516</v>
      </c>
      <c r="E1281" s="160">
        <v>1873645.12</v>
      </c>
    </row>
    <row r="1282" spans="3:5">
      <c r="C1282" s="161" t="s">
        <v>1569</v>
      </c>
      <c r="D1282" s="160">
        <v>6508435</v>
      </c>
      <c r="E1282" s="160">
        <v>338342.35</v>
      </c>
    </row>
    <row r="1283" spans="3:5">
      <c r="C1283" s="161" t="s">
        <v>1570</v>
      </c>
      <c r="D1283" s="160">
        <v>1310327</v>
      </c>
      <c r="E1283" s="160">
        <v>0</v>
      </c>
    </row>
    <row r="1284" spans="3:5">
      <c r="C1284" s="161" t="s">
        <v>1571</v>
      </c>
      <c r="D1284" s="160">
        <v>5242460</v>
      </c>
      <c r="E1284" s="160">
        <v>0</v>
      </c>
    </row>
    <row r="1285" spans="3:5">
      <c r="C1285" s="161" t="s">
        <v>1572</v>
      </c>
      <c r="D1285" s="160">
        <v>1112112</v>
      </c>
      <c r="E1285" s="160">
        <v>0</v>
      </c>
    </row>
    <row r="1286" spans="3:5">
      <c r="C1286" s="161" t="s">
        <v>1573</v>
      </c>
      <c r="D1286" s="160">
        <v>1112112</v>
      </c>
      <c r="E1286" s="160">
        <v>0</v>
      </c>
    </row>
    <row r="1287" spans="3:5">
      <c r="C1287" s="161" t="s">
        <v>1574</v>
      </c>
      <c r="D1287" s="160">
        <v>5560558</v>
      </c>
      <c r="E1287" s="160">
        <v>0</v>
      </c>
    </row>
    <row r="1288" spans="3:5">
      <c r="C1288" s="161" t="s">
        <v>1575</v>
      </c>
      <c r="D1288" s="160">
        <v>2419006</v>
      </c>
      <c r="E1288" s="160">
        <v>0</v>
      </c>
    </row>
    <row r="1289" spans="3:5">
      <c r="C1289" s="161" t="s">
        <v>1576</v>
      </c>
      <c r="D1289" s="160">
        <v>12095029</v>
      </c>
      <c r="E1289" s="160">
        <v>0</v>
      </c>
    </row>
    <row r="1290" spans="3:5">
      <c r="C1290" s="161" t="s">
        <v>1577</v>
      </c>
      <c r="D1290" s="160">
        <v>7389792</v>
      </c>
      <c r="E1290" s="160">
        <v>4291138.09</v>
      </c>
    </row>
    <row r="1291" spans="3:5">
      <c r="C1291" s="161" t="s">
        <v>1578</v>
      </c>
      <c r="D1291" s="160">
        <v>1498437</v>
      </c>
      <c r="E1291" s="160">
        <v>0</v>
      </c>
    </row>
    <row r="1292" spans="3:5">
      <c r="C1292" s="161" t="s">
        <v>1579</v>
      </c>
      <c r="D1292" s="160">
        <v>7492185</v>
      </c>
      <c r="E1292" s="160">
        <v>3818402.77</v>
      </c>
    </row>
    <row r="1293" spans="3:5">
      <c r="C1293" s="161" t="s">
        <v>1580</v>
      </c>
      <c r="D1293" s="160">
        <v>1486291</v>
      </c>
      <c r="E1293" s="160">
        <v>3544895.83</v>
      </c>
    </row>
    <row r="1294" spans="3:5">
      <c r="C1294" s="161" t="s">
        <v>529</v>
      </c>
      <c r="D1294" s="160">
        <v>16726449</v>
      </c>
      <c r="E1294" s="160">
        <v>6408156.1299999999</v>
      </c>
    </row>
    <row r="1295" spans="3:5">
      <c r="C1295" s="161" t="s">
        <v>309</v>
      </c>
      <c r="D1295" s="160">
        <v>166000001</v>
      </c>
      <c r="E1295" s="160">
        <v>0</v>
      </c>
    </row>
    <row r="1296" spans="3:5">
      <c r="C1296" s="161" t="s">
        <v>1581</v>
      </c>
      <c r="D1296" s="160">
        <v>2417108</v>
      </c>
      <c r="E1296" s="160">
        <v>1616673.08</v>
      </c>
    </row>
    <row r="1297" spans="3:5">
      <c r="C1297" s="161" t="s">
        <v>768</v>
      </c>
      <c r="D1297" s="160">
        <v>0</v>
      </c>
      <c r="E1297" s="160">
        <v>3336583.67</v>
      </c>
    </row>
    <row r="1298" spans="3:5">
      <c r="C1298" s="161" t="s">
        <v>1582</v>
      </c>
      <c r="D1298" s="160">
        <v>2129173</v>
      </c>
      <c r="E1298" s="160">
        <v>1335796.58</v>
      </c>
    </row>
    <row r="1299" spans="3:5">
      <c r="C1299" s="161" t="s">
        <v>1583</v>
      </c>
      <c r="D1299" s="160">
        <v>4061379</v>
      </c>
      <c r="E1299" s="160">
        <v>2903473.4</v>
      </c>
    </row>
    <row r="1300" spans="3:5">
      <c r="C1300" s="161" t="s">
        <v>1584</v>
      </c>
      <c r="D1300" s="160">
        <v>3714026</v>
      </c>
      <c r="E1300" s="160">
        <v>0</v>
      </c>
    </row>
    <row r="1301" spans="3:5">
      <c r="C1301" s="161" t="s">
        <v>1585</v>
      </c>
      <c r="D1301" s="160">
        <v>7000000</v>
      </c>
      <c r="E1301" s="160">
        <v>0</v>
      </c>
    </row>
    <row r="1302" spans="3:5">
      <c r="C1302" s="161" t="s">
        <v>1586</v>
      </c>
      <c r="D1302" s="160">
        <v>1318200</v>
      </c>
      <c r="E1302" s="160">
        <v>0</v>
      </c>
    </row>
    <row r="1303" spans="3:5">
      <c r="C1303" s="161" t="s">
        <v>2156</v>
      </c>
      <c r="D1303" s="160">
        <v>0</v>
      </c>
      <c r="E1303" s="160">
        <v>10924708.18</v>
      </c>
    </row>
    <row r="1304" spans="3:5">
      <c r="C1304" s="161" t="s">
        <v>1587</v>
      </c>
      <c r="D1304" s="160">
        <v>2347098</v>
      </c>
      <c r="E1304" s="160">
        <v>16565640.84</v>
      </c>
    </row>
    <row r="1305" spans="3:5">
      <c r="C1305" s="161" t="s">
        <v>1588</v>
      </c>
      <c r="D1305" s="160">
        <v>3216613</v>
      </c>
      <c r="E1305" s="160">
        <v>4477673.1900000004</v>
      </c>
    </row>
    <row r="1306" spans="3:5">
      <c r="C1306" s="161" t="s">
        <v>1589</v>
      </c>
      <c r="D1306" s="160">
        <v>20000000</v>
      </c>
      <c r="E1306" s="160">
        <v>0</v>
      </c>
    </row>
    <row r="1307" spans="3:5">
      <c r="C1307" s="161" t="s">
        <v>769</v>
      </c>
      <c r="D1307" s="160">
        <v>0</v>
      </c>
      <c r="E1307" s="160">
        <v>1503239.68</v>
      </c>
    </row>
    <row r="1308" spans="3:5">
      <c r="C1308" s="161" t="s">
        <v>1590</v>
      </c>
      <c r="D1308" s="160">
        <v>1945401</v>
      </c>
      <c r="E1308" s="160">
        <v>6135876.1200000001</v>
      </c>
    </row>
    <row r="1309" spans="3:5">
      <c r="C1309" s="161" t="s">
        <v>1591</v>
      </c>
      <c r="D1309" s="160">
        <v>7492175</v>
      </c>
      <c r="E1309" s="160">
        <v>3758827.66</v>
      </c>
    </row>
    <row r="1310" spans="3:5">
      <c r="C1310" s="161" t="s">
        <v>1592</v>
      </c>
      <c r="D1310" s="160">
        <v>12473591</v>
      </c>
      <c r="E1310" s="160">
        <v>3817631.87</v>
      </c>
    </row>
    <row r="1311" spans="3:5">
      <c r="C1311" s="161" t="s">
        <v>1593</v>
      </c>
      <c r="D1311" s="160">
        <v>4845910</v>
      </c>
      <c r="E1311" s="160">
        <v>0</v>
      </c>
    </row>
    <row r="1312" spans="3:5">
      <c r="C1312" s="161" t="s">
        <v>1594</v>
      </c>
      <c r="D1312" s="160">
        <v>2488475</v>
      </c>
      <c r="E1312" s="160">
        <v>0</v>
      </c>
    </row>
    <row r="1313" spans="3:5">
      <c r="C1313" s="161" t="s">
        <v>1595</v>
      </c>
      <c r="D1313" s="160">
        <v>10587127</v>
      </c>
      <c r="E1313" s="160">
        <v>0</v>
      </c>
    </row>
    <row r="1314" spans="3:5">
      <c r="C1314" s="161" t="s">
        <v>1596</v>
      </c>
      <c r="D1314" s="160">
        <v>1849743</v>
      </c>
      <c r="E1314" s="160">
        <v>1867075.87</v>
      </c>
    </row>
    <row r="1315" spans="3:5">
      <c r="C1315" s="161" t="s">
        <v>1597</v>
      </c>
      <c r="D1315" s="160">
        <v>37375859</v>
      </c>
      <c r="E1315" s="160">
        <v>37337500</v>
      </c>
    </row>
    <row r="1316" spans="3:5">
      <c r="C1316" s="161" t="s">
        <v>1598</v>
      </c>
      <c r="D1316" s="160">
        <v>5023007</v>
      </c>
      <c r="E1316" s="160">
        <v>5008185.1900000004</v>
      </c>
    </row>
    <row r="1317" spans="3:5">
      <c r="C1317" s="161" t="s">
        <v>1599</v>
      </c>
      <c r="D1317" s="160">
        <v>3662761</v>
      </c>
      <c r="E1317" s="160">
        <v>3449564.19</v>
      </c>
    </row>
    <row r="1318" spans="3:5">
      <c r="C1318" s="161" t="s">
        <v>1600</v>
      </c>
      <c r="D1318" s="160">
        <v>37521083</v>
      </c>
      <c r="E1318" s="160">
        <v>37513600</v>
      </c>
    </row>
    <row r="1319" spans="3:5">
      <c r="C1319" s="161" t="s">
        <v>1601</v>
      </c>
      <c r="D1319" s="160">
        <v>2429113</v>
      </c>
      <c r="E1319" s="160">
        <v>0</v>
      </c>
    </row>
    <row r="1320" spans="3:5">
      <c r="C1320" s="161" t="s">
        <v>528</v>
      </c>
      <c r="D1320" s="160">
        <v>6751973</v>
      </c>
      <c r="E1320" s="160">
        <v>6378930.7000000002</v>
      </c>
    </row>
    <row r="1321" spans="3:5">
      <c r="C1321" s="161" t="s">
        <v>807</v>
      </c>
      <c r="D1321" s="160">
        <v>76154845</v>
      </c>
      <c r="E1321" s="160">
        <v>59799628.780000001</v>
      </c>
    </row>
    <row r="1322" spans="3:5">
      <c r="C1322" s="161" t="s">
        <v>1602</v>
      </c>
      <c r="D1322" s="160">
        <v>6080000</v>
      </c>
      <c r="E1322" s="160">
        <v>479243.37</v>
      </c>
    </row>
    <row r="1323" spans="3:5">
      <c r="C1323" s="161" t="s">
        <v>1603</v>
      </c>
      <c r="D1323" s="160">
        <v>5437376</v>
      </c>
      <c r="E1323" s="160">
        <v>3113609.45</v>
      </c>
    </row>
    <row r="1324" spans="3:5">
      <c r="C1324" s="161" t="s">
        <v>1604</v>
      </c>
      <c r="D1324" s="160">
        <v>20000000</v>
      </c>
      <c r="E1324" s="160">
        <v>0</v>
      </c>
    </row>
    <row r="1325" spans="3:5">
      <c r="C1325" s="161" t="s">
        <v>1605</v>
      </c>
      <c r="D1325" s="160">
        <v>5652712</v>
      </c>
      <c r="E1325" s="160">
        <v>3182676.87</v>
      </c>
    </row>
    <row r="1326" spans="3:5">
      <c r="C1326" s="161" t="s">
        <v>1606</v>
      </c>
      <c r="D1326" s="160">
        <v>61053890</v>
      </c>
      <c r="E1326" s="160">
        <v>13217162.98</v>
      </c>
    </row>
    <row r="1327" spans="3:5">
      <c r="C1327" s="161" t="s">
        <v>1607</v>
      </c>
      <c r="D1327" s="160">
        <v>12383198</v>
      </c>
      <c r="E1327" s="160">
        <v>5133755.84</v>
      </c>
    </row>
    <row r="1328" spans="3:5">
      <c r="C1328" s="161" t="s">
        <v>1608</v>
      </c>
      <c r="D1328" s="160">
        <v>13109885</v>
      </c>
      <c r="E1328" s="160">
        <v>7093525.6299999999</v>
      </c>
    </row>
    <row r="1329" spans="3:5">
      <c r="C1329" s="161" t="s">
        <v>1609</v>
      </c>
      <c r="D1329" s="160">
        <v>177387225</v>
      </c>
      <c r="E1329" s="160">
        <v>2037303.75</v>
      </c>
    </row>
    <row r="1330" spans="3:5">
      <c r="C1330" s="161" t="s">
        <v>1610</v>
      </c>
      <c r="D1330" s="160">
        <v>5129530</v>
      </c>
      <c r="E1330" s="160">
        <v>2978164.2</v>
      </c>
    </row>
    <row r="1331" spans="3:5">
      <c r="C1331" s="161" t="s">
        <v>1611</v>
      </c>
      <c r="D1331" s="160">
        <v>75527452</v>
      </c>
      <c r="E1331" s="160">
        <v>59981833.629999995</v>
      </c>
    </row>
    <row r="1332" spans="3:5">
      <c r="C1332" s="161" t="s">
        <v>1612</v>
      </c>
      <c r="D1332" s="160">
        <v>12751040</v>
      </c>
      <c r="E1332" s="160">
        <v>0</v>
      </c>
    </row>
    <row r="1333" spans="3:5">
      <c r="C1333" s="161" t="s">
        <v>827</v>
      </c>
      <c r="D1333" s="160">
        <v>0</v>
      </c>
      <c r="E1333" s="160">
        <v>5162967.59</v>
      </c>
    </row>
    <row r="1334" spans="3:5">
      <c r="C1334" s="161" t="s">
        <v>2178</v>
      </c>
      <c r="D1334" s="160">
        <v>0</v>
      </c>
      <c r="E1334" s="160">
        <v>8670281.0999999996</v>
      </c>
    </row>
    <row r="1335" spans="3:5">
      <c r="C1335" s="161" t="s">
        <v>310</v>
      </c>
      <c r="D1335" s="160">
        <v>191812602</v>
      </c>
      <c r="E1335" s="160">
        <v>53211183.93</v>
      </c>
    </row>
    <row r="1336" spans="3:5">
      <c r="C1336" s="161" t="s">
        <v>1613</v>
      </c>
      <c r="D1336" s="160">
        <v>76458419</v>
      </c>
      <c r="E1336" s="160">
        <v>76032322.74000001</v>
      </c>
    </row>
    <row r="1337" spans="3:5">
      <c r="C1337" s="161" t="s">
        <v>2179</v>
      </c>
      <c r="D1337" s="160">
        <v>0</v>
      </c>
      <c r="E1337" s="160">
        <v>0</v>
      </c>
    </row>
    <row r="1338" spans="3:5">
      <c r="C1338" s="161" t="s">
        <v>2180</v>
      </c>
      <c r="D1338" s="160">
        <v>0</v>
      </c>
      <c r="E1338" s="160">
        <v>0</v>
      </c>
    </row>
    <row r="1339" spans="3:5">
      <c r="C1339" s="161" t="s">
        <v>2181</v>
      </c>
      <c r="D1339" s="160">
        <v>0</v>
      </c>
      <c r="E1339" s="160">
        <v>0</v>
      </c>
    </row>
    <row r="1340" spans="3:5">
      <c r="C1340" s="161" t="s">
        <v>2182</v>
      </c>
      <c r="D1340" s="160">
        <v>0</v>
      </c>
      <c r="E1340" s="160">
        <v>0</v>
      </c>
    </row>
    <row r="1341" spans="3:5">
      <c r="C1341" s="161" t="s">
        <v>2183</v>
      </c>
      <c r="D1341" s="160">
        <v>0</v>
      </c>
      <c r="E1341" s="160">
        <v>0</v>
      </c>
    </row>
    <row r="1342" spans="3:5">
      <c r="C1342" s="161" t="s">
        <v>2184</v>
      </c>
      <c r="D1342" s="160">
        <v>0</v>
      </c>
      <c r="E1342" s="160">
        <v>4310117.9000000004</v>
      </c>
    </row>
    <row r="1343" spans="3:5">
      <c r="C1343" s="161" t="s">
        <v>2218</v>
      </c>
      <c r="D1343" s="160">
        <v>0</v>
      </c>
      <c r="E1343" s="160">
        <v>0</v>
      </c>
    </row>
    <row r="1344" spans="3:5">
      <c r="C1344" s="161" t="s">
        <v>2185</v>
      </c>
      <c r="D1344" s="160">
        <v>0</v>
      </c>
      <c r="E1344" s="160">
        <v>7527977.7599999998</v>
      </c>
    </row>
    <row r="1345" spans="3:5">
      <c r="C1345" s="161" t="s">
        <v>1614</v>
      </c>
      <c r="D1345" s="160">
        <v>111042332</v>
      </c>
      <c r="E1345" s="160">
        <v>6328218.9900000002</v>
      </c>
    </row>
    <row r="1346" spans="3:5">
      <c r="C1346" s="161" t="s">
        <v>2186</v>
      </c>
      <c r="D1346" s="160">
        <v>0</v>
      </c>
      <c r="E1346" s="160">
        <v>0</v>
      </c>
    </row>
    <row r="1347" spans="3:5">
      <c r="C1347" s="161" t="s">
        <v>2187</v>
      </c>
      <c r="D1347" s="160">
        <v>0</v>
      </c>
      <c r="E1347" s="160">
        <v>0</v>
      </c>
    </row>
    <row r="1348" spans="3:5">
      <c r="C1348" s="161" t="s">
        <v>2219</v>
      </c>
      <c r="D1348" s="160">
        <v>0</v>
      </c>
      <c r="E1348" s="160">
        <v>0</v>
      </c>
    </row>
    <row r="1349" spans="3:5">
      <c r="C1349" s="159" t="s">
        <v>242</v>
      </c>
      <c r="D1349" s="160">
        <v>14154718</v>
      </c>
      <c r="E1349" s="160">
        <v>37922327.420000002</v>
      </c>
    </row>
    <row r="1350" spans="3:5">
      <c r="C1350" s="161" t="s">
        <v>527</v>
      </c>
      <c r="D1350" s="160">
        <v>14083521</v>
      </c>
      <c r="E1350" s="160">
        <v>6660764.1400000006</v>
      </c>
    </row>
    <row r="1351" spans="3:5">
      <c r="C1351" s="161" t="s">
        <v>667</v>
      </c>
      <c r="D1351" s="160">
        <v>71197</v>
      </c>
      <c r="E1351" s="160">
        <v>935251</v>
      </c>
    </row>
    <row r="1352" spans="3:5">
      <c r="C1352" s="161" t="s">
        <v>770</v>
      </c>
      <c r="D1352" s="160">
        <v>0</v>
      </c>
      <c r="E1352" s="160">
        <v>30326312.280000001</v>
      </c>
    </row>
    <row r="1353" spans="3:5">
      <c r="C1353" s="159" t="s">
        <v>243</v>
      </c>
      <c r="D1353" s="160">
        <v>265329805</v>
      </c>
      <c r="E1353" s="160">
        <v>0</v>
      </c>
    </row>
    <row r="1354" spans="3:5">
      <c r="C1354" s="161" t="s">
        <v>668</v>
      </c>
      <c r="D1354" s="160">
        <v>96421796</v>
      </c>
      <c r="E1354" s="160">
        <v>0</v>
      </c>
    </row>
    <row r="1355" spans="3:5">
      <c r="C1355" s="161" t="s">
        <v>669</v>
      </c>
      <c r="D1355" s="160">
        <v>45999793</v>
      </c>
      <c r="E1355" s="160">
        <v>0</v>
      </c>
    </row>
    <row r="1356" spans="3:5">
      <c r="C1356" s="161" t="s">
        <v>670</v>
      </c>
      <c r="D1356" s="160">
        <v>83830216</v>
      </c>
      <c r="E1356" s="160">
        <v>0</v>
      </c>
    </row>
    <row r="1357" spans="3:5">
      <c r="C1357" s="161" t="s">
        <v>921</v>
      </c>
      <c r="D1357" s="160">
        <v>39078000</v>
      </c>
      <c r="E1357" s="160">
        <v>0</v>
      </c>
    </row>
    <row r="1358" spans="3:5">
      <c r="C1358" s="157" t="s">
        <v>311</v>
      </c>
      <c r="D1358" s="158">
        <v>697956452</v>
      </c>
      <c r="E1358" s="158">
        <v>532349113.03000003</v>
      </c>
    </row>
    <row r="1359" spans="3:5">
      <c r="C1359" s="159" t="s">
        <v>240</v>
      </c>
      <c r="D1359" s="160">
        <v>638383686</v>
      </c>
      <c r="E1359" s="160">
        <v>525304137.35000002</v>
      </c>
    </row>
    <row r="1360" spans="3:5">
      <c r="C1360" s="161" t="s">
        <v>1615</v>
      </c>
      <c r="D1360" s="160">
        <v>15080801</v>
      </c>
      <c r="E1360" s="160">
        <v>10477186</v>
      </c>
    </row>
    <row r="1361" spans="3:5">
      <c r="C1361" s="161" t="s">
        <v>1616</v>
      </c>
      <c r="D1361" s="160">
        <v>20652855</v>
      </c>
      <c r="E1361" s="160">
        <v>18952854.879999999</v>
      </c>
    </row>
    <row r="1362" spans="3:5">
      <c r="C1362" s="161" t="s">
        <v>1617</v>
      </c>
      <c r="D1362" s="160">
        <v>19306742</v>
      </c>
      <c r="E1362" s="160">
        <v>0</v>
      </c>
    </row>
    <row r="1363" spans="3:5">
      <c r="C1363" s="161" t="s">
        <v>1618</v>
      </c>
      <c r="D1363" s="160">
        <v>27739160</v>
      </c>
      <c r="E1363" s="160">
        <v>0</v>
      </c>
    </row>
    <row r="1364" spans="3:5">
      <c r="C1364" s="161" t="s">
        <v>1619</v>
      </c>
      <c r="D1364" s="160">
        <v>37967833</v>
      </c>
      <c r="E1364" s="160">
        <v>12182900.199999999</v>
      </c>
    </row>
    <row r="1365" spans="3:5">
      <c r="C1365" s="161" t="s">
        <v>1620</v>
      </c>
      <c r="D1365" s="160">
        <v>38981691</v>
      </c>
      <c r="E1365" s="160">
        <v>0</v>
      </c>
    </row>
    <row r="1366" spans="3:5">
      <c r="C1366" s="161" t="s">
        <v>671</v>
      </c>
      <c r="D1366" s="160">
        <v>9157786</v>
      </c>
      <c r="E1366" s="160">
        <v>0</v>
      </c>
    </row>
    <row r="1367" spans="3:5">
      <c r="C1367" s="161" t="s">
        <v>1621</v>
      </c>
      <c r="D1367" s="160">
        <v>77963381</v>
      </c>
      <c r="E1367" s="160">
        <v>0</v>
      </c>
    </row>
    <row r="1368" spans="3:5">
      <c r="C1368" s="161" t="s">
        <v>1622</v>
      </c>
      <c r="D1368" s="160">
        <v>5511231</v>
      </c>
      <c r="E1368" s="160">
        <v>0</v>
      </c>
    </row>
    <row r="1369" spans="3:5">
      <c r="C1369" s="161" t="s">
        <v>1623</v>
      </c>
      <c r="D1369" s="160">
        <v>5364704</v>
      </c>
      <c r="E1369" s="160">
        <v>1674747.05</v>
      </c>
    </row>
    <row r="1370" spans="3:5">
      <c r="C1370" s="161" t="s">
        <v>1624</v>
      </c>
      <c r="D1370" s="160">
        <v>2521954</v>
      </c>
      <c r="E1370" s="160">
        <v>137774.48000000001</v>
      </c>
    </row>
    <row r="1371" spans="3:5">
      <c r="C1371" s="161" t="s">
        <v>1625</v>
      </c>
      <c r="D1371" s="160">
        <v>1514598</v>
      </c>
      <c r="E1371" s="160">
        <v>122395.28</v>
      </c>
    </row>
    <row r="1372" spans="3:5">
      <c r="C1372" s="161" t="s">
        <v>1626</v>
      </c>
      <c r="D1372" s="160">
        <v>1514598</v>
      </c>
      <c r="E1372" s="160">
        <v>198395.28</v>
      </c>
    </row>
    <row r="1373" spans="3:5">
      <c r="C1373" s="161" t="s">
        <v>1627</v>
      </c>
      <c r="D1373" s="160">
        <v>0</v>
      </c>
      <c r="E1373" s="160">
        <v>199118676.65000001</v>
      </c>
    </row>
    <row r="1374" spans="3:5">
      <c r="C1374" s="161" t="s">
        <v>1628</v>
      </c>
      <c r="D1374" s="160">
        <v>0</v>
      </c>
      <c r="E1374" s="160">
        <v>3259897.65</v>
      </c>
    </row>
    <row r="1375" spans="3:5">
      <c r="C1375" s="161" t="s">
        <v>1629</v>
      </c>
      <c r="D1375" s="160">
        <v>1502116</v>
      </c>
      <c r="E1375" s="160">
        <v>0</v>
      </c>
    </row>
    <row r="1376" spans="3:5">
      <c r="C1376" s="161" t="s">
        <v>1630</v>
      </c>
      <c r="D1376" s="160">
        <v>1060218</v>
      </c>
      <c r="E1376" s="160">
        <v>0</v>
      </c>
    </row>
    <row r="1377" spans="3:5">
      <c r="C1377" s="161" t="s">
        <v>1631</v>
      </c>
      <c r="D1377" s="160">
        <v>1514598</v>
      </c>
      <c r="E1377" s="160">
        <v>0</v>
      </c>
    </row>
    <row r="1378" spans="3:5">
      <c r="C1378" s="161" t="s">
        <v>2260</v>
      </c>
      <c r="D1378" s="160">
        <v>0</v>
      </c>
      <c r="E1378" s="160">
        <v>2632511.65</v>
      </c>
    </row>
    <row r="1379" spans="3:5">
      <c r="C1379" s="161" t="s">
        <v>1632</v>
      </c>
      <c r="D1379" s="160">
        <v>1072940</v>
      </c>
      <c r="E1379" s="160">
        <v>0</v>
      </c>
    </row>
    <row r="1380" spans="3:5">
      <c r="C1380" s="161" t="s">
        <v>1633</v>
      </c>
      <c r="D1380" s="160">
        <v>1514598</v>
      </c>
      <c r="E1380" s="160">
        <v>0</v>
      </c>
    </row>
    <row r="1381" spans="3:5">
      <c r="C1381" s="161" t="s">
        <v>1634</v>
      </c>
      <c r="D1381" s="160">
        <v>1502116</v>
      </c>
      <c r="E1381" s="160">
        <v>1671958.77</v>
      </c>
    </row>
    <row r="1382" spans="3:5">
      <c r="C1382" s="161" t="s">
        <v>1635</v>
      </c>
      <c r="D1382" s="160">
        <v>2521954</v>
      </c>
      <c r="E1382" s="160">
        <v>772148.69</v>
      </c>
    </row>
    <row r="1383" spans="3:5">
      <c r="C1383" s="161" t="s">
        <v>1636</v>
      </c>
      <c r="D1383" s="160">
        <v>1477611</v>
      </c>
      <c r="E1383" s="160">
        <v>524928.75</v>
      </c>
    </row>
    <row r="1384" spans="3:5">
      <c r="C1384" s="161" t="s">
        <v>1637</v>
      </c>
      <c r="D1384" s="160">
        <v>1514598</v>
      </c>
      <c r="E1384" s="160">
        <v>1183160.4099999999</v>
      </c>
    </row>
    <row r="1385" spans="3:5">
      <c r="C1385" s="161" t="s">
        <v>1638</v>
      </c>
      <c r="D1385" s="160">
        <v>52523690</v>
      </c>
      <c r="E1385" s="160">
        <v>52418205</v>
      </c>
    </row>
    <row r="1386" spans="3:5">
      <c r="C1386" s="161" t="s">
        <v>477</v>
      </c>
      <c r="D1386" s="160">
        <v>90000019</v>
      </c>
      <c r="E1386" s="160">
        <v>71398148.390000001</v>
      </c>
    </row>
    <row r="1387" spans="3:5">
      <c r="C1387" s="161" t="s">
        <v>1639</v>
      </c>
      <c r="D1387" s="160">
        <v>2226849</v>
      </c>
      <c r="E1387" s="160">
        <v>13610481.66</v>
      </c>
    </row>
    <row r="1388" spans="3:5">
      <c r="C1388" s="161" t="s">
        <v>1640</v>
      </c>
      <c r="D1388" s="160">
        <v>100000</v>
      </c>
      <c r="E1388" s="160">
        <v>0</v>
      </c>
    </row>
    <row r="1389" spans="3:5">
      <c r="C1389" s="161" t="s">
        <v>1641</v>
      </c>
      <c r="D1389" s="160">
        <v>3072506</v>
      </c>
      <c r="E1389" s="160">
        <v>0</v>
      </c>
    </row>
    <row r="1390" spans="3:5">
      <c r="C1390" s="161" t="s">
        <v>1642</v>
      </c>
      <c r="D1390" s="160">
        <v>4489347</v>
      </c>
      <c r="E1390" s="160">
        <v>1699202.74</v>
      </c>
    </row>
    <row r="1391" spans="3:5">
      <c r="C1391" s="161" t="s">
        <v>1643</v>
      </c>
      <c r="D1391" s="160">
        <v>1237092</v>
      </c>
      <c r="E1391" s="160">
        <v>2872201.39</v>
      </c>
    </row>
    <row r="1392" spans="3:5">
      <c r="C1392" s="161" t="s">
        <v>1644</v>
      </c>
      <c r="D1392" s="160">
        <v>37500000</v>
      </c>
      <c r="E1392" s="160">
        <v>29988718.130000003</v>
      </c>
    </row>
    <row r="1393" spans="3:5">
      <c r="C1393" s="161" t="s">
        <v>1645</v>
      </c>
      <c r="D1393" s="160">
        <v>15240863</v>
      </c>
      <c r="E1393" s="160">
        <v>5153898.22</v>
      </c>
    </row>
    <row r="1394" spans="3:5">
      <c r="C1394" s="161" t="s">
        <v>1646</v>
      </c>
      <c r="D1394" s="160">
        <v>35035237</v>
      </c>
      <c r="E1394" s="160">
        <v>0</v>
      </c>
    </row>
    <row r="1395" spans="3:5">
      <c r="C1395" s="161" t="s">
        <v>2220</v>
      </c>
      <c r="D1395" s="160">
        <v>0</v>
      </c>
      <c r="E1395" s="160">
        <v>0</v>
      </c>
    </row>
    <row r="1396" spans="3:5">
      <c r="C1396" s="161" t="s">
        <v>2221</v>
      </c>
      <c r="D1396" s="160">
        <v>0</v>
      </c>
      <c r="E1396" s="160">
        <v>0</v>
      </c>
    </row>
    <row r="1397" spans="3:5">
      <c r="C1397" s="161" t="s">
        <v>366</v>
      </c>
      <c r="D1397" s="160">
        <v>120000000</v>
      </c>
      <c r="E1397" s="160">
        <v>95253746.079999998</v>
      </c>
    </row>
    <row r="1398" spans="3:5">
      <c r="C1398" s="159" t="s">
        <v>242</v>
      </c>
      <c r="D1398" s="160">
        <v>15600000</v>
      </c>
      <c r="E1398" s="160">
        <v>7044975.6799999997</v>
      </c>
    </row>
    <row r="1399" spans="3:5">
      <c r="C1399" s="161" t="s">
        <v>1647</v>
      </c>
      <c r="D1399" s="160">
        <v>15600000</v>
      </c>
      <c r="E1399" s="160">
        <v>7044975.6799999997</v>
      </c>
    </row>
    <row r="1400" spans="3:5">
      <c r="C1400" s="159" t="s">
        <v>243</v>
      </c>
      <c r="D1400" s="160">
        <v>43972766</v>
      </c>
      <c r="E1400" s="160">
        <v>0</v>
      </c>
    </row>
    <row r="1401" spans="3:5">
      <c r="C1401" s="161" t="s">
        <v>921</v>
      </c>
      <c r="D1401" s="160">
        <v>43972766</v>
      </c>
      <c r="E1401" s="160">
        <v>0</v>
      </c>
    </row>
    <row r="1402" spans="3:5">
      <c r="C1402" s="157" t="s">
        <v>253</v>
      </c>
      <c r="D1402" s="158">
        <v>4730906984</v>
      </c>
      <c r="E1402" s="158">
        <v>2346837275.7799997</v>
      </c>
    </row>
    <row r="1403" spans="3:5">
      <c r="C1403" s="159" t="s">
        <v>240</v>
      </c>
      <c r="D1403" s="160">
        <v>4530906984</v>
      </c>
      <c r="E1403" s="160">
        <v>2196539988.5799999</v>
      </c>
    </row>
    <row r="1404" spans="3:5">
      <c r="C1404" s="161" t="s">
        <v>2261</v>
      </c>
      <c r="D1404" s="160">
        <v>0</v>
      </c>
      <c r="E1404" s="160">
        <v>0</v>
      </c>
    </row>
    <row r="1405" spans="3:5">
      <c r="C1405" s="161" t="s">
        <v>1648</v>
      </c>
      <c r="D1405" s="160">
        <v>262702285</v>
      </c>
      <c r="E1405" s="160">
        <v>17496734.420000002</v>
      </c>
    </row>
    <row r="1406" spans="3:5">
      <c r="C1406" s="161" t="s">
        <v>522</v>
      </c>
      <c r="D1406" s="160">
        <v>250000000</v>
      </c>
      <c r="E1406" s="160">
        <v>250000000</v>
      </c>
    </row>
    <row r="1407" spans="3:5">
      <c r="C1407" s="161" t="s">
        <v>600</v>
      </c>
      <c r="D1407" s="160">
        <v>57374730</v>
      </c>
      <c r="E1407" s="160">
        <v>14249169.210000001</v>
      </c>
    </row>
    <row r="1408" spans="3:5">
      <c r="C1408" s="161" t="s">
        <v>1649</v>
      </c>
      <c r="D1408" s="160">
        <v>23390000</v>
      </c>
      <c r="E1408" s="160">
        <v>0</v>
      </c>
    </row>
    <row r="1409" spans="3:5">
      <c r="C1409" s="161" t="s">
        <v>1650</v>
      </c>
      <c r="D1409" s="160">
        <v>43873055</v>
      </c>
      <c r="E1409" s="160">
        <v>11471133.43</v>
      </c>
    </row>
    <row r="1410" spans="3:5">
      <c r="C1410" s="161" t="s">
        <v>2222</v>
      </c>
      <c r="D1410" s="160">
        <v>0</v>
      </c>
      <c r="E1410" s="160">
        <v>0</v>
      </c>
    </row>
    <row r="1411" spans="3:5">
      <c r="C1411" s="161" t="s">
        <v>601</v>
      </c>
      <c r="D1411" s="160">
        <v>50389290</v>
      </c>
      <c r="E1411" s="160">
        <v>46177917.009999998</v>
      </c>
    </row>
    <row r="1412" spans="3:5">
      <c r="C1412" s="161" t="s">
        <v>828</v>
      </c>
      <c r="D1412" s="160">
        <v>144090</v>
      </c>
      <c r="E1412" s="160">
        <v>0</v>
      </c>
    </row>
    <row r="1413" spans="3:5">
      <c r="C1413" s="161" t="s">
        <v>312</v>
      </c>
      <c r="D1413" s="160">
        <v>14532203</v>
      </c>
      <c r="E1413" s="160">
        <v>0</v>
      </c>
    </row>
    <row r="1414" spans="3:5">
      <c r="C1414" s="161" t="s">
        <v>313</v>
      </c>
      <c r="D1414" s="160">
        <v>16967193</v>
      </c>
      <c r="E1414" s="160">
        <v>568445.56000000006</v>
      </c>
    </row>
    <row r="1415" spans="3:5">
      <c r="C1415" s="161" t="s">
        <v>526</v>
      </c>
      <c r="D1415" s="160">
        <v>15624249</v>
      </c>
      <c r="E1415" s="160">
        <v>13002303.380000001</v>
      </c>
    </row>
    <row r="1416" spans="3:5">
      <c r="C1416" s="161" t="s">
        <v>771</v>
      </c>
      <c r="D1416" s="160">
        <v>0</v>
      </c>
      <c r="E1416" s="160">
        <v>0</v>
      </c>
    </row>
    <row r="1417" spans="3:5">
      <c r="C1417" s="161" t="s">
        <v>2157</v>
      </c>
      <c r="D1417" s="160">
        <v>0</v>
      </c>
      <c r="E1417" s="160">
        <v>3499555.8600000003</v>
      </c>
    </row>
    <row r="1418" spans="3:5">
      <c r="C1418" s="161" t="s">
        <v>718</v>
      </c>
      <c r="D1418" s="160">
        <v>0</v>
      </c>
      <c r="E1418" s="160">
        <v>4107020.41</v>
      </c>
    </row>
    <row r="1419" spans="3:5">
      <c r="C1419" s="161" t="s">
        <v>439</v>
      </c>
      <c r="D1419" s="160">
        <v>75022536</v>
      </c>
      <c r="E1419" s="160">
        <v>58350414.519999996</v>
      </c>
    </row>
    <row r="1420" spans="3:5">
      <c r="C1420" s="161" t="s">
        <v>440</v>
      </c>
      <c r="D1420" s="160">
        <v>75000763</v>
      </c>
      <c r="E1420" s="160">
        <v>58080142.359999999</v>
      </c>
    </row>
    <row r="1421" spans="3:5">
      <c r="C1421" s="161" t="s">
        <v>719</v>
      </c>
      <c r="D1421" s="160">
        <v>0</v>
      </c>
      <c r="E1421" s="160">
        <v>1139157.08</v>
      </c>
    </row>
    <row r="1422" spans="3:5">
      <c r="C1422" s="161" t="s">
        <v>441</v>
      </c>
      <c r="D1422" s="160">
        <v>112506640</v>
      </c>
      <c r="E1422" s="160">
        <v>112073192.73999999</v>
      </c>
    </row>
    <row r="1423" spans="3:5">
      <c r="C1423" s="161" t="s">
        <v>2108</v>
      </c>
      <c r="D1423" s="160">
        <v>78000000</v>
      </c>
      <c r="E1423" s="160">
        <v>7390648.21</v>
      </c>
    </row>
    <row r="1424" spans="3:5">
      <c r="C1424" s="161" t="s">
        <v>2223</v>
      </c>
      <c r="D1424" s="160">
        <v>0</v>
      </c>
      <c r="E1424" s="160">
        <v>161970839.11000001</v>
      </c>
    </row>
    <row r="1425" spans="3:5">
      <c r="C1425" s="161" t="s">
        <v>1651</v>
      </c>
      <c r="D1425" s="160">
        <v>10124622</v>
      </c>
      <c r="E1425" s="160">
        <v>0</v>
      </c>
    </row>
    <row r="1426" spans="3:5">
      <c r="C1426" s="161" t="s">
        <v>730</v>
      </c>
      <c r="D1426" s="160">
        <v>0</v>
      </c>
      <c r="E1426" s="160">
        <v>0</v>
      </c>
    </row>
    <row r="1427" spans="3:5">
      <c r="C1427" s="161" t="s">
        <v>1652</v>
      </c>
      <c r="D1427" s="160">
        <v>4462258</v>
      </c>
      <c r="E1427" s="160">
        <v>681098.3</v>
      </c>
    </row>
    <row r="1428" spans="3:5">
      <c r="C1428" s="161" t="s">
        <v>525</v>
      </c>
      <c r="D1428" s="160">
        <v>75000057</v>
      </c>
      <c r="E1428" s="160">
        <v>74999988.980000004</v>
      </c>
    </row>
    <row r="1429" spans="3:5">
      <c r="C1429" s="161" t="s">
        <v>1653</v>
      </c>
      <c r="D1429" s="160">
        <v>3410657</v>
      </c>
      <c r="E1429" s="160">
        <v>0</v>
      </c>
    </row>
    <row r="1430" spans="3:5">
      <c r="C1430" s="161" t="s">
        <v>1654</v>
      </c>
      <c r="D1430" s="160">
        <v>0</v>
      </c>
      <c r="E1430" s="160">
        <v>0</v>
      </c>
    </row>
    <row r="1431" spans="3:5">
      <c r="C1431" s="161" t="s">
        <v>524</v>
      </c>
      <c r="D1431" s="160">
        <v>75001023</v>
      </c>
      <c r="E1431" s="160">
        <v>74909800</v>
      </c>
    </row>
    <row r="1432" spans="3:5">
      <c r="C1432" s="161" t="s">
        <v>2262</v>
      </c>
      <c r="D1432" s="160">
        <v>0</v>
      </c>
      <c r="E1432" s="160">
        <v>716036.78</v>
      </c>
    </row>
    <row r="1433" spans="3:5">
      <c r="C1433" s="161" t="s">
        <v>314</v>
      </c>
      <c r="D1433" s="160">
        <v>100823754</v>
      </c>
      <c r="E1433" s="160">
        <v>0</v>
      </c>
    </row>
    <row r="1434" spans="3:5">
      <c r="C1434" s="161" t="s">
        <v>1655</v>
      </c>
      <c r="D1434" s="160">
        <v>3410657</v>
      </c>
      <c r="E1434" s="160">
        <v>0</v>
      </c>
    </row>
    <row r="1435" spans="3:5">
      <c r="C1435" s="161" t="s">
        <v>1656</v>
      </c>
      <c r="D1435" s="160">
        <v>151740056</v>
      </c>
      <c r="E1435" s="160">
        <v>118560850.53</v>
      </c>
    </row>
    <row r="1436" spans="3:5">
      <c r="C1436" s="161" t="s">
        <v>2263</v>
      </c>
      <c r="D1436" s="160">
        <v>0</v>
      </c>
      <c r="E1436" s="160">
        <v>795709.95</v>
      </c>
    </row>
    <row r="1437" spans="3:5">
      <c r="C1437" s="161" t="s">
        <v>1657</v>
      </c>
      <c r="D1437" s="160">
        <v>0</v>
      </c>
      <c r="E1437" s="160">
        <v>2286755.1</v>
      </c>
    </row>
    <row r="1438" spans="3:5">
      <c r="C1438" s="161" t="s">
        <v>1658</v>
      </c>
      <c r="D1438" s="160">
        <v>5153984</v>
      </c>
      <c r="E1438" s="160">
        <v>0</v>
      </c>
    </row>
    <row r="1439" spans="3:5">
      <c r="C1439" s="161" t="s">
        <v>1659</v>
      </c>
      <c r="D1439" s="160">
        <v>22089361</v>
      </c>
      <c r="E1439" s="160">
        <v>0</v>
      </c>
    </row>
    <row r="1440" spans="3:5">
      <c r="C1440" s="161" t="s">
        <v>1660</v>
      </c>
      <c r="D1440" s="160">
        <v>1508689</v>
      </c>
      <c r="E1440" s="160">
        <v>0</v>
      </c>
    </row>
    <row r="1441" spans="3:5">
      <c r="C1441" s="161" t="s">
        <v>523</v>
      </c>
      <c r="D1441" s="160">
        <v>45000000</v>
      </c>
      <c r="E1441" s="160">
        <v>44929890</v>
      </c>
    </row>
    <row r="1442" spans="3:5">
      <c r="C1442" s="161" t="s">
        <v>1661</v>
      </c>
      <c r="D1442" s="160">
        <v>1052331</v>
      </c>
      <c r="E1442" s="160">
        <v>0</v>
      </c>
    </row>
    <row r="1443" spans="3:5">
      <c r="C1443" s="161" t="s">
        <v>2109</v>
      </c>
      <c r="D1443" s="160">
        <v>1971287</v>
      </c>
      <c r="E1443" s="160">
        <v>0</v>
      </c>
    </row>
    <row r="1444" spans="3:5">
      <c r="C1444" s="161" t="s">
        <v>1662</v>
      </c>
      <c r="D1444" s="160">
        <v>22538739</v>
      </c>
      <c r="E1444" s="160">
        <v>14258211.970000001</v>
      </c>
    </row>
    <row r="1445" spans="3:5">
      <c r="C1445" s="161" t="s">
        <v>829</v>
      </c>
      <c r="D1445" s="160">
        <v>0</v>
      </c>
      <c r="E1445" s="160">
        <v>5685125.25</v>
      </c>
    </row>
    <row r="1446" spans="3:5">
      <c r="C1446" s="161" t="s">
        <v>1663</v>
      </c>
      <c r="D1446" s="160">
        <v>1663335</v>
      </c>
      <c r="E1446" s="160">
        <v>0</v>
      </c>
    </row>
    <row r="1447" spans="3:5">
      <c r="C1447" s="161" t="s">
        <v>315</v>
      </c>
      <c r="D1447" s="160">
        <v>229252477</v>
      </c>
      <c r="E1447" s="160">
        <v>0</v>
      </c>
    </row>
    <row r="1448" spans="3:5">
      <c r="C1448" s="161" t="s">
        <v>1664</v>
      </c>
      <c r="D1448" s="160">
        <v>1964365</v>
      </c>
      <c r="E1448" s="160">
        <v>0</v>
      </c>
    </row>
    <row r="1449" spans="3:5">
      <c r="C1449" s="161" t="s">
        <v>731</v>
      </c>
      <c r="D1449" s="160">
        <v>0</v>
      </c>
      <c r="E1449" s="160">
        <v>0</v>
      </c>
    </row>
    <row r="1450" spans="3:5">
      <c r="C1450" s="161" t="s">
        <v>1665</v>
      </c>
      <c r="D1450" s="160">
        <v>1964364</v>
      </c>
      <c r="E1450" s="160">
        <v>0</v>
      </c>
    </row>
    <row r="1451" spans="3:5">
      <c r="C1451" s="161" t="s">
        <v>1666</v>
      </c>
      <c r="D1451" s="160">
        <v>14398867</v>
      </c>
      <c r="E1451" s="160">
        <v>9606706.75</v>
      </c>
    </row>
    <row r="1452" spans="3:5">
      <c r="C1452" s="161" t="s">
        <v>772</v>
      </c>
      <c r="D1452" s="160">
        <v>0</v>
      </c>
      <c r="E1452" s="160">
        <v>5466089.7699999996</v>
      </c>
    </row>
    <row r="1453" spans="3:5">
      <c r="C1453" s="161" t="s">
        <v>1667</v>
      </c>
      <c r="D1453" s="160">
        <v>5153972</v>
      </c>
      <c r="E1453" s="160">
        <v>0</v>
      </c>
    </row>
    <row r="1454" spans="3:5">
      <c r="C1454" s="161" t="s">
        <v>316</v>
      </c>
      <c r="D1454" s="160">
        <v>366597801</v>
      </c>
      <c r="E1454" s="160">
        <v>178829116.06999999</v>
      </c>
    </row>
    <row r="1455" spans="3:5">
      <c r="C1455" s="161" t="s">
        <v>1668</v>
      </c>
      <c r="D1455" s="160">
        <v>5153972</v>
      </c>
      <c r="E1455" s="160">
        <v>0</v>
      </c>
    </row>
    <row r="1456" spans="3:5">
      <c r="C1456" s="161" t="s">
        <v>1669</v>
      </c>
      <c r="D1456" s="160">
        <v>1091410</v>
      </c>
      <c r="E1456" s="160">
        <v>0</v>
      </c>
    </row>
    <row r="1457" spans="3:5">
      <c r="C1457" s="161" t="s">
        <v>773</v>
      </c>
      <c r="D1457" s="160">
        <v>0</v>
      </c>
      <c r="E1457" s="160">
        <v>0</v>
      </c>
    </row>
    <row r="1458" spans="3:5">
      <c r="C1458" s="161" t="s">
        <v>1670</v>
      </c>
      <c r="D1458" s="160">
        <v>0</v>
      </c>
      <c r="E1458" s="160">
        <v>0</v>
      </c>
    </row>
    <row r="1459" spans="3:5">
      <c r="C1459" s="161" t="s">
        <v>1671</v>
      </c>
      <c r="D1459" s="160">
        <v>1081736</v>
      </c>
      <c r="E1459" s="160">
        <v>0</v>
      </c>
    </row>
    <row r="1460" spans="3:5">
      <c r="C1460" s="161" t="s">
        <v>1672</v>
      </c>
      <c r="D1460" s="160">
        <v>1579614</v>
      </c>
      <c r="E1460" s="160">
        <v>0</v>
      </c>
    </row>
    <row r="1461" spans="3:5">
      <c r="C1461" s="161" t="s">
        <v>1673</v>
      </c>
      <c r="D1461" s="160">
        <v>1735238</v>
      </c>
      <c r="E1461" s="160">
        <v>0</v>
      </c>
    </row>
    <row r="1462" spans="3:5">
      <c r="C1462" s="161" t="s">
        <v>1674</v>
      </c>
      <c r="D1462" s="160">
        <v>1735238</v>
      </c>
      <c r="E1462" s="160">
        <v>0</v>
      </c>
    </row>
    <row r="1463" spans="3:5">
      <c r="C1463" s="161" t="s">
        <v>1675</v>
      </c>
      <c r="D1463" s="160">
        <v>1546967</v>
      </c>
      <c r="E1463" s="160">
        <v>0</v>
      </c>
    </row>
    <row r="1464" spans="3:5">
      <c r="C1464" s="161" t="s">
        <v>1676</v>
      </c>
      <c r="D1464" s="160">
        <v>2377196</v>
      </c>
      <c r="E1464" s="160">
        <v>0</v>
      </c>
    </row>
    <row r="1465" spans="3:5">
      <c r="C1465" s="161" t="s">
        <v>1677</v>
      </c>
      <c r="D1465" s="160">
        <v>126237650</v>
      </c>
      <c r="E1465" s="160">
        <v>44412371.219999999</v>
      </c>
    </row>
    <row r="1466" spans="3:5">
      <c r="C1466" s="161" t="s">
        <v>1678</v>
      </c>
      <c r="D1466" s="160">
        <v>0</v>
      </c>
      <c r="E1466" s="160">
        <v>0</v>
      </c>
    </row>
    <row r="1467" spans="3:5">
      <c r="C1467" s="161" t="s">
        <v>1679</v>
      </c>
      <c r="D1467" s="160">
        <v>1066299</v>
      </c>
      <c r="E1467" s="160">
        <v>0</v>
      </c>
    </row>
    <row r="1468" spans="3:5">
      <c r="C1468" s="161" t="s">
        <v>1680</v>
      </c>
      <c r="D1468" s="160">
        <v>1909822</v>
      </c>
      <c r="E1468" s="160">
        <v>0</v>
      </c>
    </row>
    <row r="1469" spans="3:5">
      <c r="C1469" s="161" t="s">
        <v>1681</v>
      </c>
      <c r="D1469" s="160">
        <v>2371466</v>
      </c>
      <c r="E1469" s="160">
        <v>0</v>
      </c>
    </row>
    <row r="1470" spans="3:5">
      <c r="C1470" s="161" t="s">
        <v>1682</v>
      </c>
      <c r="D1470" s="160">
        <v>1909822</v>
      </c>
      <c r="E1470" s="160">
        <v>0</v>
      </c>
    </row>
    <row r="1471" spans="3:5">
      <c r="C1471" s="161" t="s">
        <v>1683</v>
      </c>
      <c r="D1471" s="160">
        <v>2035430</v>
      </c>
      <c r="E1471" s="160">
        <v>0</v>
      </c>
    </row>
    <row r="1472" spans="3:5">
      <c r="C1472" s="161" t="s">
        <v>1684</v>
      </c>
      <c r="D1472" s="160">
        <v>1205250</v>
      </c>
      <c r="E1472" s="160">
        <v>0</v>
      </c>
    </row>
    <row r="1473" spans="3:5">
      <c r="C1473" s="161" t="s">
        <v>1685</v>
      </c>
      <c r="D1473" s="160">
        <v>0</v>
      </c>
      <c r="E1473" s="160">
        <v>9959882.8399999999</v>
      </c>
    </row>
    <row r="1474" spans="3:5">
      <c r="C1474" s="161" t="s">
        <v>1686</v>
      </c>
      <c r="D1474" s="160">
        <v>1205250</v>
      </c>
      <c r="E1474" s="160">
        <v>0</v>
      </c>
    </row>
    <row r="1475" spans="3:5">
      <c r="C1475" s="161" t="s">
        <v>1687</v>
      </c>
      <c r="D1475" s="160">
        <v>1205250</v>
      </c>
      <c r="E1475" s="160">
        <v>0</v>
      </c>
    </row>
    <row r="1476" spans="3:5">
      <c r="C1476" s="161" t="s">
        <v>1688</v>
      </c>
      <c r="D1476" s="160">
        <v>9986947</v>
      </c>
      <c r="E1476" s="160">
        <v>2203145.62</v>
      </c>
    </row>
    <row r="1477" spans="3:5">
      <c r="C1477" s="161" t="s">
        <v>1689</v>
      </c>
      <c r="D1477" s="160">
        <v>1731574</v>
      </c>
      <c r="E1477" s="160">
        <v>3439563.11</v>
      </c>
    </row>
    <row r="1478" spans="3:5">
      <c r="C1478" s="161" t="s">
        <v>1690</v>
      </c>
      <c r="D1478" s="160">
        <v>17912610</v>
      </c>
      <c r="E1478" s="160">
        <v>94907730.940000013</v>
      </c>
    </row>
    <row r="1479" spans="3:5">
      <c r="C1479" s="161" t="s">
        <v>1691</v>
      </c>
      <c r="D1479" s="160">
        <v>1684374</v>
      </c>
      <c r="E1479" s="160">
        <v>0</v>
      </c>
    </row>
    <row r="1480" spans="3:5">
      <c r="C1480" s="161" t="s">
        <v>1692</v>
      </c>
      <c r="D1480" s="160">
        <v>2503860</v>
      </c>
      <c r="E1480" s="160">
        <v>0</v>
      </c>
    </row>
    <row r="1481" spans="3:5">
      <c r="C1481" s="161" t="s">
        <v>1693</v>
      </c>
      <c r="D1481" s="160">
        <v>7879331</v>
      </c>
      <c r="E1481" s="160">
        <v>0</v>
      </c>
    </row>
    <row r="1482" spans="3:5">
      <c r="C1482" s="161" t="s">
        <v>774</v>
      </c>
      <c r="D1482" s="160">
        <v>0</v>
      </c>
      <c r="E1482" s="160">
        <v>0</v>
      </c>
    </row>
    <row r="1483" spans="3:5">
      <c r="C1483" s="161" t="s">
        <v>1694</v>
      </c>
      <c r="D1483" s="160">
        <v>0</v>
      </c>
      <c r="E1483" s="160">
        <v>0</v>
      </c>
    </row>
    <row r="1484" spans="3:5">
      <c r="C1484" s="161" t="s">
        <v>1695</v>
      </c>
      <c r="D1484" s="160">
        <v>0</v>
      </c>
      <c r="E1484" s="160">
        <v>0</v>
      </c>
    </row>
    <row r="1485" spans="3:5">
      <c r="C1485" s="161" t="s">
        <v>2110</v>
      </c>
      <c r="D1485" s="160">
        <v>7350418</v>
      </c>
      <c r="E1485" s="160">
        <v>0</v>
      </c>
    </row>
    <row r="1486" spans="3:5">
      <c r="C1486" s="161" t="s">
        <v>1696</v>
      </c>
      <c r="D1486" s="160">
        <v>21640444</v>
      </c>
      <c r="E1486" s="160">
        <v>3336514.55</v>
      </c>
    </row>
    <row r="1487" spans="3:5">
      <c r="C1487" s="161" t="s">
        <v>1697</v>
      </c>
      <c r="D1487" s="160">
        <v>3061390</v>
      </c>
      <c r="E1487" s="160">
        <v>0</v>
      </c>
    </row>
    <row r="1488" spans="3:5">
      <c r="C1488" s="161" t="s">
        <v>1698</v>
      </c>
      <c r="D1488" s="160">
        <v>6892035</v>
      </c>
      <c r="E1488" s="160">
        <v>0</v>
      </c>
    </row>
    <row r="1489" spans="3:5">
      <c r="C1489" s="161" t="s">
        <v>1699</v>
      </c>
      <c r="D1489" s="160">
        <v>0</v>
      </c>
      <c r="E1489" s="160">
        <v>0</v>
      </c>
    </row>
    <row r="1490" spans="3:5">
      <c r="C1490" s="161" t="s">
        <v>1700</v>
      </c>
      <c r="D1490" s="160">
        <v>1656834</v>
      </c>
      <c r="E1490" s="160">
        <v>0</v>
      </c>
    </row>
    <row r="1491" spans="3:5">
      <c r="C1491" s="161" t="s">
        <v>1701</v>
      </c>
      <c r="D1491" s="160">
        <v>1565620</v>
      </c>
      <c r="E1491" s="160">
        <v>0</v>
      </c>
    </row>
    <row r="1492" spans="3:5">
      <c r="C1492" s="161" t="s">
        <v>1702</v>
      </c>
      <c r="D1492" s="160">
        <v>4767042</v>
      </c>
      <c r="E1492" s="160">
        <v>0</v>
      </c>
    </row>
    <row r="1493" spans="3:5">
      <c r="C1493" s="161" t="s">
        <v>1703</v>
      </c>
      <c r="D1493" s="160">
        <v>6862380</v>
      </c>
      <c r="E1493" s="160">
        <v>0</v>
      </c>
    </row>
    <row r="1494" spans="3:5">
      <c r="C1494" s="161" t="s">
        <v>1704</v>
      </c>
      <c r="D1494" s="160">
        <v>6862381</v>
      </c>
      <c r="E1494" s="160">
        <v>0</v>
      </c>
    </row>
    <row r="1495" spans="3:5">
      <c r="C1495" s="161" t="s">
        <v>1705</v>
      </c>
      <c r="D1495" s="160">
        <v>1562232</v>
      </c>
      <c r="E1495" s="160">
        <v>0</v>
      </c>
    </row>
    <row r="1496" spans="3:5">
      <c r="C1496" s="161" t="s">
        <v>1706</v>
      </c>
      <c r="D1496" s="160">
        <v>5181000</v>
      </c>
      <c r="E1496" s="160">
        <v>0</v>
      </c>
    </row>
    <row r="1497" spans="3:5">
      <c r="C1497" s="161" t="s">
        <v>1707</v>
      </c>
      <c r="D1497" s="160">
        <v>918891</v>
      </c>
      <c r="E1497" s="160">
        <v>0</v>
      </c>
    </row>
    <row r="1498" spans="3:5">
      <c r="C1498" s="161" t="s">
        <v>1708</v>
      </c>
      <c r="D1498" s="160">
        <v>5784633</v>
      </c>
      <c r="E1498" s="160">
        <v>0</v>
      </c>
    </row>
    <row r="1499" spans="3:5">
      <c r="C1499" s="161" t="s">
        <v>1709</v>
      </c>
      <c r="D1499" s="160">
        <v>1572836</v>
      </c>
      <c r="E1499" s="160">
        <v>0</v>
      </c>
    </row>
    <row r="1500" spans="3:5">
      <c r="C1500" s="161" t="s">
        <v>802</v>
      </c>
      <c r="D1500" s="160">
        <v>29576146</v>
      </c>
      <c r="E1500" s="160">
        <v>23154093.300000001</v>
      </c>
    </row>
    <row r="1501" spans="3:5">
      <c r="C1501" s="161" t="s">
        <v>1710</v>
      </c>
      <c r="D1501" s="160">
        <v>2852697</v>
      </c>
      <c r="E1501" s="160">
        <v>0</v>
      </c>
    </row>
    <row r="1502" spans="3:5">
      <c r="C1502" s="161" t="s">
        <v>1711</v>
      </c>
      <c r="D1502" s="160">
        <v>1556427</v>
      </c>
      <c r="E1502" s="160">
        <v>0</v>
      </c>
    </row>
    <row r="1503" spans="3:5">
      <c r="C1503" s="161" t="s">
        <v>1712</v>
      </c>
      <c r="D1503" s="160">
        <v>1756319</v>
      </c>
      <c r="E1503" s="160">
        <v>0</v>
      </c>
    </row>
    <row r="1504" spans="3:5">
      <c r="C1504" s="161" t="s">
        <v>2224</v>
      </c>
      <c r="D1504" s="160">
        <v>0</v>
      </c>
      <c r="E1504" s="160">
        <v>0</v>
      </c>
    </row>
    <row r="1505" spans="3:5">
      <c r="C1505" s="161" t="s">
        <v>1713</v>
      </c>
      <c r="D1505" s="160">
        <v>1756319</v>
      </c>
      <c r="E1505" s="160">
        <v>0</v>
      </c>
    </row>
    <row r="1506" spans="3:5">
      <c r="C1506" s="161" t="s">
        <v>1714</v>
      </c>
      <c r="D1506" s="160">
        <v>37925268</v>
      </c>
      <c r="E1506" s="160">
        <v>5489537.0099999998</v>
      </c>
    </row>
    <row r="1507" spans="3:5">
      <c r="C1507" s="161" t="s">
        <v>1715</v>
      </c>
      <c r="D1507" s="160">
        <v>1756319</v>
      </c>
      <c r="E1507" s="160">
        <v>0</v>
      </c>
    </row>
    <row r="1508" spans="3:5">
      <c r="C1508" s="161" t="s">
        <v>1716</v>
      </c>
      <c r="D1508" s="160">
        <v>1765368</v>
      </c>
      <c r="E1508" s="160">
        <v>0</v>
      </c>
    </row>
    <row r="1509" spans="3:5">
      <c r="C1509" s="161" t="s">
        <v>1717</v>
      </c>
      <c r="D1509" s="160">
        <v>381504763</v>
      </c>
      <c r="E1509" s="160">
        <v>72349756.530000001</v>
      </c>
    </row>
    <row r="1510" spans="3:5">
      <c r="C1510" s="161" t="s">
        <v>1718</v>
      </c>
      <c r="D1510" s="160">
        <v>1502117</v>
      </c>
      <c r="E1510" s="160">
        <v>0</v>
      </c>
    </row>
    <row r="1511" spans="3:5">
      <c r="C1511" s="161" t="s">
        <v>1719</v>
      </c>
      <c r="D1511" s="160">
        <v>1765368</v>
      </c>
      <c r="E1511" s="160">
        <v>0</v>
      </c>
    </row>
    <row r="1512" spans="3:5">
      <c r="C1512" s="161" t="s">
        <v>2225</v>
      </c>
      <c r="D1512" s="160">
        <v>0</v>
      </c>
      <c r="E1512" s="160">
        <v>0</v>
      </c>
    </row>
    <row r="1513" spans="3:5">
      <c r="C1513" s="161" t="s">
        <v>1720</v>
      </c>
      <c r="D1513" s="160">
        <v>1295822624</v>
      </c>
      <c r="E1513" s="160">
        <v>560012178.15999997</v>
      </c>
    </row>
    <row r="1514" spans="3:5">
      <c r="C1514" s="161" t="s">
        <v>1721</v>
      </c>
      <c r="D1514" s="160">
        <v>1060219</v>
      </c>
      <c r="E1514" s="160">
        <v>0</v>
      </c>
    </row>
    <row r="1515" spans="3:5">
      <c r="C1515" s="161" t="s">
        <v>1722</v>
      </c>
      <c r="D1515" s="160">
        <v>1131784</v>
      </c>
      <c r="E1515" s="160">
        <v>0</v>
      </c>
    </row>
    <row r="1516" spans="3:5">
      <c r="C1516" s="161" t="s">
        <v>1723</v>
      </c>
      <c r="D1516" s="160">
        <v>1400464</v>
      </c>
      <c r="E1516" s="160">
        <v>543817.22</v>
      </c>
    </row>
    <row r="1517" spans="3:5">
      <c r="C1517" s="161" t="s">
        <v>1724</v>
      </c>
      <c r="D1517" s="160">
        <v>180060768</v>
      </c>
      <c r="E1517" s="160">
        <v>84379714</v>
      </c>
    </row>
    <row r="1518" spans="3:5">
      <c r="C1518" s="161" t="s">
        <v>1725</v>
      </c>
      <c r="D1518" s="160">
        <v>1542689</v>
      </c>
      <c r="E1518" s="160">
        <v>524815.24</v>
      </c>
    </row>
    <row r="1519" spans="3:5">
      <c r="C1519" s="161" t="s">
        <v>602</v>
      </c>
      <c r="D1519" s="160">
        <v>44378109</v>
      </c>
      <c r="E1519" s="160">
        <v>0</v>
      </c>
    </row>
    <row r="1520" spans="3:5">
      <c r="C1520" s="161" t="s">
        <v>1726</v>
      </c>
      <c r="D1520" s="160">
        <v>1542688</v>
      </c>
      <c r="E1520" s="160">
        <v>524816.09</v>
      </c>
    </row>
    <row r="1521" spans="3:5">
      <c r="C1521" s="161" t="s">
        <v>1727</v>
      </c>
      <c r="D1521" s="160">
        <v>1131784</v>
      </c>
      <c r="E1521" s="160">
        <v>0</v>
      </c>
    </row>
    <row r="1522" spans="3:5">
      <c r="C1522" s="161" t="s">
        <v>1728</v>
      </c>
      <c r="D1522" s="160">
        <v>4769615</v>
      </c>
      <c r="E1522" s="160">
        <v>0</v>
      </c>
    </row>
    <row r="1523" spans="3:5">
      <c r="C1523" s="161" t="s">
        <v>420</v>
      </c>
      <c r="D1523" s="160">
        <v>1203082</v>
      </c>
      <c r="E1523" s="160">
        <v>0</v>
      </c>
    </row>
    <row r="1524" spans="3:5">
      <c r="C1524" s="161" t="s">
        <v>1729</v>
      </c>
      <c r="D1524" s="160">
        <v>21097831</v>
      </c>
      <c r="E1524" s="160">
        <v>0</v>
      </c>
    </row>
    <row r="1525" spans="3:5">
      <c r="C1525" s="161" t="s">
        <v>421</v>
      </c>
      <c r="D1525" s="160">
        <v>7442678</v>
      </c>
      <c r="E1525" s="160">
        <v>0</v>
      </c>
    </row>
    <row r="1526" spans="3:5">
      <c r="C1526" s="161" t="s">
        <v>422</v>
      </c>
      <c r="D1526" s="160">
        <v>1680028</v>
      </c>
      <c r="E1526" s="160">
        <v>0</v>
      </c>
    </row>
    <row r="1527" spans="3:5">
      <c r="C1527" s="161" t="s">
        <v>423</v>
      </c>
      <c r="D1527" s="160">
        <v>1203082</v>
      </c>
      <c r="E1527" s="160">
        <v>0</v>
      </c>
    </row>
    <row r="1528" spans="3:5">
      <c r="C1528" s="161" t="s">
        <v>424</v>
      </c>
      <c r="D1528" s="160">
        <v>7362834</v>
      </c>
      <c r="E1528" s="160">
        <v>0</v>
      </c>
    </row>
    <row r="1529" spans="3:5">
      <c r="C1529" s="161" t="s">
        <v>425</v>
      </c>
      <c r="D1529" s="160">
        <v>1725462</v>
      </c>
      <c r="E1529" s="160">
        <v>0</v>
      </c>
    </row>
    <row r="1530" spans="3:5">
      <c r="C1530" s="159" t="s">
        <v>242</v>
      </c>
      <c r="D1530" s="160">
        <v>0</v>
      </c>
      <c r="E1530" s="160">
        <v>150297287.19999999</v>
      </c>
    </row>
    <row r="1531" spans="3:5">
      <c r="C1531" s="161" t="s">
        <v>802</v>
      </c>
      <c r="D1531" s="160">
        <v>0</v>
      </c>
      <c r="E1531" s="160">
        <v>150297287.19999999</v>
      </c>
    </row>
    <row r="1532" spans="3:5">
      <c r="C1532" s="159" t="s">
        <v>243</v>
      </c>
      <c r="D1532" s="160">
        <v>200000000</v>
      </c>
      <c r="E1532" s="160">
        <v>0</v>
      </c>
    </row>
    <row r="1533" spans="3:5">
      <c r="C1533" s="161" t="s">
        <v>241</v>
      </c>
      <c r="D1533" s="160">
        <v>200000000</v>
      </c>
      <c r="E1533" s="160">
        <v>0</v>
      </c>
    </row>
    <row r="1534" spans="3:5">
      <c r="C1534" s="161" t="s">
        <v>2281</v>
      </c>
      <c r="D1534" s="160">
        <v>0</v>
      </c>
      <c r="E1534" s="160">
        <v>0</v>
      </c>
    </row>
    <row r="1535" spans="3:5">
      <c r="C1535" s="157" t="s">
        <v>317</v>
      </c>
      <c r="D1535" s="158">
        <v>257116454</v>
      </c>
      <c r="E1535" s="158">
        <v>322120116.06999999</v>
      </c>
    </row>
    <row r="1536" spans="3:5">
      <c r="C1536" s="159" t="s">
        <v>240</v>
      </c>
      <c r="D1536" s="160">
        <v>257116454</v>
      </c>
      <c r="E1536" s="160">
        <v>322120116.06999999</v>
      </c>
    </row>
    <row r="1537" spans="3:5">
      <c r="C1537" s="161" t="s">
        <v>1730</v>
      </c>
      <c r="D1537" s="160">
        <v>2882935</v>
      </c>
      <c r="E1537" s="160">
        <v>0</v>
      </c>
    </row>
    <row r="1538" spans="3:5">
      <c r="C1538" s="161" t="s">
        <v>2133</v>
      </c>
      <c r="D1538" s="160">
        <v>0</v>
      </c>
      <c r="E1538" s="160">
        <v>0</v>
      </c>
    </row>
    <row r="1539" spans="3:5">
      <c r="C1539" s="161" t="s">
        <v>1731</v>
      </c>
      <c r="D1539" s="160">
        <v>5905187</v>
      </c>
      <c r="E1539" s="160">
        <v>0</v>
      </c>
    </row>
    <row r="1540" spans="3:5">
      <c r="C1540" s="161" t="s">
        <v>1732</v>
      </c>
      <c r="D1540" s="160">
        <v>0</v>
      </c>
      <c r="E1540" s="160">
        <v>8582213.7699999996</v>
      </c>
    </row>
    <row r="1541" spans="3:5">
      <c r="C1541" s="161" t="s">
        <v>1733</v>
      </c>
      <c r="D1541" s="160">
        <v>4928241</v>
      </c>
      <c r="E1541" s="160">
        <v>281215.02</v>
      </c>
    </row>
    <row r="1542" spans="3:5">
      <c r="C1542" s="161" t="s">
        <v>1734</v>
      </c>
      <c r="D1542" s="160">
        <v>12567741</v>
      </c>
      <c r="E1542" s="160">
        <v>10791613.1</v>
      </c>
    </row>
    <row r="1543" spans="3:5">
      <c r="C1543" s="161" t="s">
        <v>1735</v>
      </c>
      <c r="D1543" s="160">
        <v>12408195</v>
      </c>
      <c r="E1543" s="160">
        <v>0</v>
      </c>
    </row>
    <row r="1544" spans="3:5">
      <c r="C1544" s="161" t="s">
        <v>1736</v>
      </c>
      <c r="D1544" s="160">
        <v>12408195</v>
      </c>
      <c r="E1544" s="160">
        <v>2259174.4700000002</v>
      </c>
    </row>
    <row r="1545" spans="3:5">
      <c r="C1545" s="161" t="s">
        <v>1737</v>
      </c>
      <c r="D1545" s="160">
        <v>0</v>
      </c>
      <c r="E1545" s="160">
        <v>3112209.47</v>
      </c>
    </row>
    <row r="1546" spans="3:5">
      <c r="C1546" s="161" t="s">
        <v>1738</v>
      </c>
      <c r="D1546" s="160">
        <v>17182568</v>
      </c>
      <c r="E1546" s="160">
        <v>13233992.74</v>
      </c>
    </row>
    <row r="1547" spans="3:5">
      <c r="C1547" s="161" t="s">
        <v>1739</v>
      </c>
      <c r="D1547" s="160">
        <v>1098569</v>
      </c>
      <c r="E1547" s="160">
        <v>0</v>
      </c>
    </row>
    <row r="1548" spans="3:5">
      <c r="C1548" s="161" t="s">
        <v>1740</v>
      </c>
      <c r="D1548" s="160">
        <v>11619581</v>
      </c>
      <c r="E1548" s="160">
        <v>0</v>
      </c>
    </row>
    <row r="1549" spans="3:5">
      <c r="C1549" s="161" t="s">
        <v>521</v>
      </c>
      <c r="D1549" s="160">
        <v>75000367</v>
      </c>
      <c r="E1549" s="160">
        <v>64999988.980000004</v>
      </c>
    </row>
    <row r="1550" spans="3:5">
      <c r="C1550" s="161" t="s">
        <v>1741</v>
      </c>
      <c r="D1550" s="160">
        <v>7738592</v>
      </c>
      <c r="E1550" s="160">
        <v>0</v>
      </c>
    </row>
    <row r="1551" spans="3:5">
      <c r="C1551" s="161" t="s">
        <v>1742</v>
      </c>
      <c r="D1551" s="160">
        <v>7738592</v>
      </c>
      <c r="E1551" s="160">
        <v>0</v>
      </c>
    </row>
    <row r="1552" spans="3:5">
      <c r="C1552" s="161" t="s">
        <v>732</v>
      </c>
      <c r="D1552" s="160">
        <v>0</v>
      </c>
      <c r="E1552" s="160">
        <v>131195020.23999999</v>
      </c>
    </row>
    <row r="1553" spans="3:5">
      <c r="C1553" s="161" t="s">
        <v>318</v>
      </c>
      <c r="D1553" s="160">
        <v>60612344</v>
      </c>
      <c r="E1553" s="160">
        <v>69339716.129999995</v>
      </c>
    </row>
    <row r="1554" spans="3:5">
      <c r="C1554" s="161" t="s">
        <v>1743</v>
      </c>
      <c r="D1554" s="160">
        <v>1330203</v>
      </c>
      <c r="E1554" s="160">
        <v>1604368.76</v>
      </c>
    </row>
    <row r="1555" spans="3:5">
      <c r="C1555" s="161" t="s">
        <v>1744</v>
      </c>
      <c r="D1555" s="160">
        <v>1162125</v>
      </c>
      <c r="E1555" s="160">
        <v>0</v>
      </c>
    </row>
    <row r="1556" spans="3:5">
      <c r="C1556" s="161" t="s">
        <v>367</v>
      </c>
      <c r="D1556" s="160">
        <v>22533019</v>
      </c>
      <c r="E1556" s="160">
        <v>16720603.390000001</v>
      </c>
    </row>
    <row r="1557" spans="3:5">
      <c r="C1557" s="159" t="s">
        <v>243</v>
      </c>
      <c r="D1557" s="160">
        <v>0</v>
      </c>
      <c r="E1557" s="160">
        <v>0</v>
      </c>
    </row>
    <row r="1558" spans="3:5">
      <c r="C1558" s="161" t="s">
        <v>732</v>
      </c>
      <c r="D1558" s="160">
        <v>0</v>
      </c>
      <c r="E1558" s="160">
        <v>0</v>
      </c>
    </row>
    <row r="1559" spans="3:5">
      <c r="C1559" s="157" t="s">
        <v>254</v>
      </c>
      <c r="D1559" s="158">
        <v>1369718080</v>
      </c>
      <c r="E1559" s="158">
        <v>318805661.12</v>
      </c>
    </row>
    <row r="1560" spans="3:5">
      <c r="C1560" s="159" t="s">
        <v>240</v>
      </c>
      <c r="D1560" s="160">
        <v>954019080</v>
      </c>
      <c r="E1560" s="160">
        <v>318805661.12</v>
      </c>
    </row>
    <row r="1561" spans="3:5">
      <c r="C1561" s="161" t="s">
        <v>1745</v>
      </c>
      <c r="D1561" s="160">
        <v>2493291</v>
      </c>
      <c r="E1561" s="160">
        <v>2947082.77</v>
      </c>
    </row>
    <row r="1562" spans="3:5">
      <c r="C1562" s="161" t="s">
        <v>1746</v>
      </c>
      <c r="D1562" s="160">
        <v>49672114</v>
      </c>
      <c r="E1562" s="160">
        <v>0</v>
      </c>
    </row>
    <row r="1563" spans="3:5">
      <c r="C1563" s="161" t="s">
        <v>1747</v>
      </c>
      <c r="D1563" s="160">
        <v>5076261</v>
      </c>
      <c r="E1563" s="160">
        <v>1587460.41</v>
      </c>
    </row>
    <row r="1564" spans="3:5">
      <c r="C1564" s="161" t="s">
        <v>1748</v>
      </c>
      <c r="D1564" s="160">
        <v>2493291</v>
      </c>
      <c r="E1564" s="160">
        <v>2963677.11</v>
      </c>
    </row>
    <row r="1565" spans="3:5">
      <c r="C1565" s="161" t="s">
        <v>1749</v>
      </c>
      <c r="D1565" s="160">
        <v>6794890</v>
      </c>
      <c r="E1565" s="160">
        <v>1587460.41</v>
      </c>
    </row>
    <row r="1566" spans="3:5">
      <c r="C1566" s="161" t="s">
        <v>1750</v>
      </c>
      <c r="D1566" s="160">
        <v>2707082</v>
      </c>
      <c r="E1566" s="160">
        <v>0</v>
      </c>
    </row>
    <row r="1567" spans="3:5">
      <c r="C1567" s="161" t="s">
        <v>1751</v>
      </c>
      <c r="D1567" s="160">
        <v>12526106</v>
      </c>
      <c r="E1567" s="160">
        <v>5902981.1600000001</v>
      </c>
    </row>
    <row r="1568" spans="3:5">
      <c r="C1568" s="161" t="s">
        <v>1752</v>
      </c>
      <c r="D1568" s="160">
        <v>9502603</v>
      </c>
      <c r="E1568" s="160">
        <v>2723780.78</v>
      </c>
    </row>
    <row r="1569" spans="3:5">
      <c r="C1569" s="161" t="s">
        <v>1753</v>
      </c>
      <c r="D1569" s="160">
        <v>5473340</v>
      </c>
      <c r="E1569" s="160">
        <v>1528900.49</v>
      </c>
    </row>
    <row r="1570" spans="3:5">
      <c r="C1570" s="161" t="s">
        <v>1754</v>
      </c>
      <c r="D1570" s="160">
        <v>5473340</v>
      </c>
      <c r="E1570" s="160">
        <v>1525773.24</v>
      </c>
    </row>
    <row r="1571" spans="3:5">
      <c r="C1571" s="161" t="s">
        <v>1755</v>
      </c>
      <c r="D1571" s="160">
        <v>14580842</v>
      </c>
      <c r="E1571" s="160">
        <v>2613107.61</v>
      </c>
    </row>
    <row r="1572" spans="3:5">
      <c r="C1572" s="161" t="s">
        <v>1756</v>
      </c>
      <c r="D1572" s="160">
        <v>0</v>
      </c>
      <c r="E1572" s="160">
        <v>937813.13</v>
      </c>
    </row>
    <row r="1573" spans="3:5">
      <c r="C1573" s="161" t="s">
        <v>1757</v>
      </c>
      <c r="D1573" s="160">
        <v>7771946</v>
      </c>
      <c r="E1573" s="160">
        <v>936233.34</v>
      </c>
    </row>
    <row r="1574" spans="3:5">
      <c r="C1574" s="161" t="s">
        <v>1758</v>
      </c>
      <c r="D1574" s="160">
        <v>4868261</v>
      </c>
      <c r="E1574" s="160">
        <v>590103.39</v>
      </c>
    </row>
    <row r="1575" spans="3:5">
      <c r="C1575" s="161" t="s">
        <v>2264</v>
      </c>
      <c r="D1575" s="160">
        <v>0</v>
      </c>
      <c r="E1575" s="160">
        <v>915115.93</v>
      </c>
    </row>
    <row r="1576" spans="3:5">
      <c r="C1576" s="161" t="s">
        <v>2265</v>
      </c>
      <c r="D1576" s="160">
        <v>0</v>
      </c>
      <c r="E1576" s="160">
        <v>0</v>
      </c>
    </row>
    <row r="1577" spans="3:5">
      <c r="C1577" s="161" t="s">
        <v>2266</v>
      </c>
      <c r="D1577" s="160">
        <v>0</v>
      </c>
      <c r="E1577" s="160">
        <v>790204.29</v>
      </c>
    </row>
    <row r="1578" spans="3:5">
      <c r="C1578" s="161" t="s">
        <v>1759</v>
      </c>
      <c r="D1578" s="160">
        <v>0</v>
      </c>
      <c r="E1578" s="160">
        <v>0</v>
      </c>
    </row>
    <row r="1579" spans="3:5">
      <c r="C1579" s="161" t="s">
        <v>1760</v>
      </c>
      <c r="D1579" s="160">
        <v>0</v>
      </c>
      <c r="E1579" s="160">
        <v>1098171.06</v>
      </c>
    </row>
    <row r="1580" spans="3:5">
      <c r="C1580" s="161" t="s">
        <v>2267</v>
      </c>
      <c r="D1580" s="160">
        <v>0</v>
      </c>
      <c r="E1580" s="160">
        <v>1055366.6499999999</v>
      </c>
    </row>
    <row r="1581" spans="3:5">
      <c r="C1581" s="161" t="s">
        <v>319</v>
      </c>
      <c r="D1581" s="160">
        <v>25000000</v>
      </c>
      <c r="E1581" s="160">
        <v>0</v>
      </c>
    </row>
    <row r="1582" spans="3:5">
      <c r="C1582" s="161" t="s">
        <v>1761</v>
      </c>
      <c r="D1582" s="160">
        <v>1547718</v>
      </c>
      <c r="E1582" s="160">
        <v>0</v>
      </c>
    </row>
    <row r="1583" spans="3:5">
      <c r="C1583" s="161" t="s">
        <v>1762</v>
      </c>
      <c r="D1583" s="160">
        <v>7507685</v>
      </c>
      <c r="E1583" s="160">
        <v>0</v>
      </c>
    </row>
    <row r="1584" spans="3:5">
      <c r="C1584" s="161" t="s">
        <v>478</v>
      </c>
      <c r="D1584" s="160">
        <v>12315980</v>
      </c>
      <c r="E1584" s="160">
        <v>15895818.789999999</v>
      </c>
    </row>
    <row r="1585" spans="3:5">
      <c r="C1585" s="161" t="s">
        <v>1763</v>
      </c>
      <c r="D1585" s="160">
        <v>75000002</v>
      </c>
      <c r="E1585" s="160">
        <v>59922653.93</v>
      </c>
    </row>
    <row r="1586" spans="3:5">
      <c r="C1586" s="161" t="s">
        <v>1764</v>
      </c>
      <c r="D1586" s="160">
        <v>1913319</v>
      </c>
      <c r="E1586" s="160">
        <v>0</v>
      </c>
    </row>
    <row r="1587" spans="3:5">
      <c r="C1587" s="161" t="s">
        <v>320</v>
      </c>
      <c r="D1587" s="160">
        <v>253247167</v>
      </c>
      <c r="E1587" s="160">
        <v>72843960.540000007</v>
      </c>
    </row>
    <row r="1588" spans="3:5">
      <c r="C1588" s="161" t="s">
        <v>321</v>
      </c>
      <c r="D1588" s="160">
        <v>15000003</v>
      </c>
      <c r="E1588" s="160">
        <v>10242350.07</v>
      </c>
    </row>
    <row r="1589" spans="3:5">
      <c r="C1589" s="161" t="s">
        <v>1765</v>
      </c>
      <c r="D1589" s="160">
        <v>1712423</v>
      </c>
      <c r="E1589" s="160">
        <v>0</v>
      </c>
    </row>
    <row r="1590" spans="3:5">
      <c r="C1590" s="161" t="s">
        <v>1766</v>
      </c>
      <c r="D1590" s="160">
        <v>7077556</v>
      </c>
      <c r="E1590" s="160">
        <v>15838791.210000001</v>
      </c>
    </row>
    <row r="1591" spans="3:5">
      <c r="C1591" s="161" t="s">
        <v>322</v>
      </c>
      <c r="D1591" s="160">
        <v>210000004</v>
      </c>
      <c r="E1591" s="160">
        <v>114358854.81</v>
      </c>
    </row>
    <row r="1592" spans="3:5">
      <c r="C1592" s="161" t="s">
        <v>2226</v>
      </c>
      <c r="D1592" s="160">
        <v>0</v>
      </c>
      <c r="E1592" s="160">
        <v>0</v>
      </c>
    </row>
    <row r="1593" spans="3:5">
      <c r="C1593" s="161" t="s">
        <v>1767</v>
      </c>
      <c r="D1593" s="160">
        <v>5000000</v>
      </c>
      <c r="E1593" s="160">
        <v>0</v>
      </c>
    </row>
    <row r="1594" spans="3:5">
      <c r="C1594" s="161" t="s">
        <v>1768</v>
      </c>
      <c r="D1594" s="160">
        <v>209263856</v>
      </c>
      <c r="E1594" s="160">
        <v>0</v>
      </c>
    </row>
    <row r="1595" spans="3:5">
      <c r="C1595" s="159" t="s">
        <v>243</v>
      </c>
      <c r="D1595" s="160">
        <v>415699000</v>
      </c>
      <c r="E1595" s="160">
        <v>0</v>
      </c>
    </row>
    <row r="1596" spans="3:5">
      <c r="C1596" s="161" t="s">
        <v>921</v>
      </c>
      <c r="D1596" s="160">
        <v>415699000</v>
      </c>
      <c r="E1596" s="160">
        <v>0</v>
      </c>
    </row>
    <row r="1597" spans="3:5">
      <c r="C1597" s="157" t="s">
        <v>323</v>
      </c>
      <c r="D1597" s="158">
        <v>669417077</v>
      </c>
      <c r="E1597" s="158">
        <v>593417200.40999997</v>
      </c>
    </row>
    <row r="1598" spans="3:5">
      <c r="C1598" s="159" t="s">
        <v>240</v>
      </c>
      <c r="D1598" s="160">
        <v>669417077</v>
      </c>
      <c r="E1598" s="160">
        <v>593417200.40999997</v>
      </c>
    </row>
    <row r="1599" spans="3:5">
      <c r="C1599" s="161" t="s">
        <v>2227</v>
      </c>
      <c r="D1599" s="160">
        <v>0</v>
      </c>
      <c r="E1599" s="160">
        <v>0</v>
      </c>
    </row>
    <row r="1600" spans="3:5">
      <c r="C1600" s="161" t="s">
        <v>830</v>
      </c>
      <c r="D1600" s="160">
        <v>0</v>
      </c>
      <c r="E1600" s="160">
        <v>43317624.909999996</v>
      </c>
    </row>
    <row r="1601" spans="3:5">
      <c r="C1601" s="161" t="s">
        <v>2228</v>
      </c>
      <c r="D1601" s="160">
        <v>0</v>
      </c>
      <c r="E1601" s="160">
        <v>0</v>
      </c>
    </row>
    <row r="1602" spans="3:5">
      <c r="C1602" s="161" t="s">
        <v>603</v>
      </c>
      <c r="D1602" s="160">
        <v>161617278</v>
      </c>
      <c r="E1602" s="160">
        <v>0</v>
      </c>
    </row>
    <row r="1603" spans="3:5">
      <c r="C1603" s="161" t="s">
        <v>1769</v>
      </c>
      <c r="D1603" s="160">
        <v>914202</v>
      </c>
      <c r="E1603" s="160">
        <v>0</v>
      </c>
    </row>
    <row r="1604" spans="3:5">
      <c r="C1604" s="161" t="s">
        <v>1770</v>
      </c>
      <c r="D1604" s="160">
        <v>43984811</v>
      </c>
      <c r="E1604" s="160">
        <v>43422501.759999998</v>
      </c>
    </row>
    <row r="1605" spans="3:5">
      <c r="C1605" s="161" t="s">
        <v>324</v>
      </c>
      <c r="D1605" s="160">
        <v>117414</v>
      </c>
      <c r="E1605" s="160">
        <v>0</v>
      </c>
    </row>
    <row r="1606" spans="3:5">
      <c r="C1606" s="161" t="s">
        <v>1771</v>
      </c>
      <c r="D1606" s="160">
        <v>2057250</v>
      </c>
      <c r="E1606" s="160">
        <v>0</v>
      </c>
    </row>
    <row r="1607" spans="3:5">
      <c r="C1607" s="161" t="s">
        <v>1772</v>
      </c>
      <c r="D1607" s="160">
        <v>1558695</v>
      </c>
      <c r="E1607" s="160">
        <v>0</v>
      </c>
    </row>
    <row r="1608" spans="3:5">
      <c r="C1608" s="161" t="s">
        <v>2273</v>
      </c>
      <c r="D1608" s="160">
        <v>0</v>
      </c>
      <c r="E1608" s="160">
        <v>7102160.6699999999</v>
      </c>
    </row>
    <row r="1609" spans="3:5">
      <c r="C1609" s="161" t="s">
        <v>1773</v>
      </c>
      <c r="D1609" s="160">
        <v>1558695</v>
      </c>
      <c r="E1609" s="160">
        <v>0</v>
      </c>
    </row>
    <row r="1610" spans="3:5">
      <c r="C1610" s="161" t="s">
        <v>2174</v>
      </c>
      <c r="D1610" s="160">
        <v>0</v>
      </c>
      <c r="E1610" s="160">
        <v>11707799.279999999</v>
      </c>
    </row>
    <row r="1611" spans="3:5">
      <c r="C1611" s="161" t="s">
        <v>1774</v>
      </c>
      <c r="D1611" s="160">
        <v>2704204</v>
      </c>
      <c r="E1611" s="160">
        <v>0</v>
      </c>
    </row>
    <row r="1612" spans="3:5">
      <c r="C1612" s="161" t="s">
        <v>1775</v>
      </c>
      <c r="D1612" s="160">
        <v>0</v>
      </c>
      <c r="E1612" s="160">
        <v>179200627.84</v>
      </c>
    </row>
    <row r="1613" spans="3:5">
      <c r="C1613" s="161" t="s">
        <v>1776</v>
      </c>
      <c r="D1613" s="160">
        <v>1985061</v>
      </c>
      <c r="E1613" s="160">
        <v>0</v>
      </c>
    </row>
    <row r="1614" spans="3:5">
      <c r="C1614" s="161" t="s">
        <v>1777</v>
      </c>
      <c r="D1614" s="160">
        <v>2448273</v>
      </c>
      <c r="E1614" s="160">
        <v>3268589.46</v>
      </c>
    </row>
    <row r="1615" spans="3:5">
      <c r="C1615" s="161" t="s">
        <v>1778</v>
      </c>
      <c r="D1615" s="160">
        <v>37500035</v>
      </c>
      <c r="E1615" s="160">
        <v>37454900</v>
      </c>
    </row>
    <row r="1616" spans="3:5">
      <c r="C1616" s="161" t="s">
        <v>1779</v>
      </c>
      <c r="D1616" s="160">
        <v>112500001</v>
      </c>
      <c r="E1616" s="160">
        <v>112364016.84999999</v>
      </c>
    </row>
    <row r="1617" spans="3:5">
      <c r="C1617" s="161" t="s">
        <v>1780</v>
      </c>
      <c r="D1617" s="160">
        <v>2521954</v>
      </c>
      <c r="E1617" s="160">
        <v>2999386.58</v>
      </c>
    </row>
    <row r="1618" spans="3:5">
      <c r="C1618" s="161" t="s">
        <v>1781</v>
      </c>
      <c r="D1618" s="160">
        <v>1109666</v>
      </c>
      <c r="E1618" s="160">
        <v>0</v>
      </c>
    </row>
    <row r="1619" spans="3:5">
      <c r="C1619" s="161" t="s">
        <v>1782</v>
      </c>
      <c r="D1619" s="160">
        <v>2438083</v>
      </c>
      <c r="E1619" s="160">
        <v>0</v>
      </c>
    </row>
    <row r="1620" spans="3:5">
      <c r="C1620" s="161" t="s">
        <v>1783</v>
      </c>
      <c r="D1620" s="160">
        <v>1519811</v>
      </c>
      <c r="E1620" s="160">
        <v>0</v>
      </c>
    </row>
    <row r="1621" spans="3:5">
      <c r="C1621" s="161" t="s">
        <v>1784</v>
      </c>
      <c r="D1621" s="160">
        <v>1519811</v>
      </c>
      <c r="E1621" s="160">
        <v>0</v>
      </c>
    </row>
    <row r="1622" spans="3:5">
      <c r="C1622" s="161" t="s">
        <v>1785</v>
      </c>
      <c r="D1622" s="160">
        <v>1109666</v>
      </c>
      <c r="E1622" s="160">
        <v>0</v>
      </c>
    </row>
    <row r="1623" spans="3:5">
      <c r="C1623" s="161" t="s">
        <v>1786</v>
      </c>
      <c r="D1623" s="160">
        <v>2512391</v>
      </c>
      <c r="E1623" s="160">
        <v>120712.42</v>
      </c>
    </row>
    <row r="1624" spans="3:5">
      <c r="C1624" s="161" t="s">
        <v>1787</v>
      </c>
      <c r="D1624" s="160">
        <v>0</v>
      </c>
      <c r="E1624" s="160">
        <v>2038570.04</v>
      </c>
    </row>
    <row r="1625" spans="3:5">
      <c r="C1625" s="161" t="s">
        <v>351</v>
      </c>
      <c r="D1625" s="160">
        <v>32037047</v>
      </c>
      <c r="E1625" s="160">
        <v>0</v>
      </c>
    </row>
    <row r="1626" spans="3:5">
      <c r="C1626" s="161" t="s">
        <v>2111</v>
      </c>
      <c r="D1626" s="160">
        <v>0</v>
      </c>
      <c r="E1626" s="160">
        <v>2603881.06</v>
      </c>
    </row>
    <row r="1627" spans="3:5">
      <c r="C1627" s="161" t="s">
        <v>1788</v>
      </c>
      <c r="D1627" s="160">
        <v>2168240</v>
      </c>
      <c r="E1627" s="160">
        <v>8053714.6200000001</v>
      </c>
    </row>
    <row r="1628" spans="3:5">
      <c r="C1628" s="161" t="s">
        <v>1789</v>
      </c>
      <c r="D1628" s="160">
        <v>3241040</v>
      </c>
      <c r="E1628" s="160">
        <v>102098.32</v>
      </c>
    </row>
    <row r="1629" spans="3:5">
      <c r="C1629" s="161" t="s">
        <v>1790</v>
      </c>
      <c r="D1629" s="160">
        <v>2512391</v>
      </c>
      <c r="E1629" s="160">
        <v>56640</v>
      </c>
    </row>
    <row r="1630" spans="3:5">
      <c r="C1630" s="161" t="s">
        <v>1791</v>
      </c>
      <c r="D1630" s="160">
        <v>268235</v>
      </c>
      <c r="E1630" s="160">
        <v>0</v>
      </c>
    </row>
    <row r="1631" spans="3:5">
      <c r="C1631" s="161" t="s">
        <v>1792</v>
      </c>
      <c r="D1631" s="160">
        <v>1514598</v>
      </c>
      <c r="E1631" s="160">
        <v>0</v>
      </c>
    </row>
    <row r="1632" spans="3:5">
      <c r="C1632" s="161" t="s">
        <v>1793</v>
      </c>
      <c r="D1632" s="160">
        <v>1514598</v>
      </c>
      <c r="E1632" s="160">
        <v>0</v>
      </c>
    </row>
    <row r="1633" spans="3:5">
      <c r="C1633" s="161" t="s">
        <v>2229</v>
      </c>
      <c r="D1633" s="160">
        <v>0</v>
      </c>
      <c r="E1633" s="160">
        <v>0</v>
      </c>
    </row>
    <row r="1634" spans="3:5">
      <c r="C1634" s="161" t="s">
        <v>1794</v>
      </c>
      <c r="D1634" s="160">
        <v>46009770</v>
      </c>
      <c r="E1634" s="160">
        <v>0</v>
      </c>
    </row>
    <row r="1635" spans="3:5">
      <c r="C1635" s="161" t="s">
        <v>672</v>
      </c>
      <c r="D1635" s="160">
        <v>100000</v>
      </c>
      <c r="E1635" s="160">
        <v>0</v>
      </c>
    </row>
    <row r="1636" spans="3:5">
      <c r="C1636" s="161" t="s">
        <v>368</v>
      </c>
      <c r="D1636" s="160">
        <v>150029233</v>
      </c>
      <c r="E1636" s="160">
        <v>119603976.60000001</v>
      </c>
    </row>
    <row r="1637" spans="3:5">
      <c r="C1637" s="161" t="s">
        <v>1795</v>
      </c>
      <c r="D1637" s="160">
        <v>24680181</v>
      </c>
      <c r="E1637" s="160">
        <v>20000000</v>
      </c>
    </row>
    <row r="1638" spans="3:5">
      <c r="C1638" s="161" t="s">
        <v>1796</v>
      </c>
      <c r="D1638" s="160">
        <v>23664443</v>
      </c>
      <c r="E1638" s="160">
        <v>0</v>
      </c>
    </row>
    <row r="1639" spans="3:5">
      <c r="C1639" s="157" t="s">
        <v>325</v>
      </c>
      <c r="D1639" s="158">
        <v>2825645076</v>
      </c>
      <c r="E1639" s="158">
        <v>1054464099.0900002</v>
      </c>
    </row>
    <row r="1640" spans="3:5">
      <c r="C1640" s="159" t="s">
        <v>240</v>
      </c>
      <c r="D1640" s="160">
        <v>1798325483</v>
      </c>
      <c r="E1640" s="160">
        <v>910763908.25000012</v>
      </c>
    </row>
    <row r="1641" spans="3:5">
      <c r="C1641" s="161" t="s">
        <v>1797</v>
      </c>
      <c r="D1641" s="160">
        <v>0</v>
      </c>
      <c r="E1641" s="160">
        <v>3344549.98</v>
      </c>
    </row>
    <row r="1642" spans="3:5">
      <c r="C1642" s="161" t="s">
        <v>1798</v>
      </c>
      <c r="D1642" s="160">
        <v>0</v>
      </c>
      <c r="E1642" s="160">
        <v>4896342.5599999996</v>
      </c>
    </row>
    <row r="1643" spans="3:5">
      <c r="C1643" s="161" t="s">
        <v>1799</v>
      </c>
      <c r="D1643" s="160">
        <v>1140378</v>
      </c>
      <c r="E1643" s="160">
        <v>3190425.01</v>
      </c>
    </row>
    <row r="1644" spans="3:5">
      <c r="C1644" s="161" t="s">
        <v>1800</v>
      </c>
      <c r="D1644" s="160">
        <v>156108</v>
      </c>
      <c r="E1644" s="160">
        <v>0</v>
      </c>
    </row>
    <row r="1645" spans="3:5">
      <c r="C1645" s="161" t="s">
        <v>1801</v>
      </c>
      <c r="D1645" s="160">
        <v>1398551</v>
      </c>
      <c r="E1645" s="160">
        <v>406844.03</v>
      </c>
    </row>
    <row r="1646" spans="3:5">
      <c r="C1646" s="161" t="s">
        <v>1802</v>
      </c>
      <c r="D1646" s="160">
        <v>0</v>
      </c>
      <c r="E1646" s="160">
        <v>3112093.01</v>
      </c>
    </row>
    <row r="1647" spans="3:5">
      <c r="C1647" s="161" t="s">
        <v>1803</v>
      </c>
      <c r="D1647" s="160">
        <v>0</v>
      </c>
      <c r="E1647" s="160">
        <v>1592053.89</v>
      </c>
    </row>
    <row r="1648" spans="3:5">
      <c r="C1648" s="161" t="s">
        <v>1804</v>
      </c>
      <c r="D1648" s="160">
        <v>1605091</v>
      </c>
      <c r="E1648" s="160">
        <v>4396599.92</v>
      </c>
    </row>
    <row r="1649" spans="3:5">
      <c r="C1649" s="161" t="s">
        <v>1805</v>
      </c>
      <c r="D1649" s="160">
        <v>22199146</v>
      </c>
      <c r="E1649" s="160">
        <v>15548000</v>
      </c>
    </row>
    <row r="1650" spans="3:5">
      <c r="C1650" s="161" t="s">
        <v>1806</v>
      </c>
      <c r="D1650" s="160">
        <v>145282175</v>
      </c>
      <c r="E1650" s="160">
        <v>117000000</v>
      </c>
    </row>
    <row r="1651" spans="3:5">
      <c r="C1651" s="161" t="s">
        <v>1807</v>
      </c>
      <c r="D1651" s="160">
        <v>6842908</v>
      </c>
      <c r="E1651" s="160">
        <v>0</v>
      </c>
    </row>
    <row r="1652" spans="3:5">
      <c r="C1652" s="161" t="s">
        <v>1808</v>
      </c>
      <c r="D1652" s="160">
        <v>158322380</v>
      </c>
      <c r="E1652" s="160">
        <v>37763472.109999999</v>
      </c>
    </row>
    <row r="1653" spans="3:5">
      <c r="C1653" s="161" t="s">
        <v>1809</v>
      </c>
      <c r="D1653" s="160">
        <v>42248433</v>
      </c>
      <c r="E1653" s="160">
        <v>0</v>
      </c>
    </row>
    <row r="1654" spans="3:5">
      <c r="C1654" s="161" t="s">
        <v>1810</v>
      </c>
      <c r="D1654" s="160">
        <v>60808266</v>
      </c>
      <c r="E1654" s="160">
        <v>19670033.280000001</v>
      </c>
    </row>
    <row r="1655" spans="3:5">
      <c r="C1655" s="161" t="s">
        <v>347</v>
      </c>
      <c r="D1655" s="160">
        <v>75716837</v>
      </c>
      <c r="E1655" s="160">
        <v>0</v>
      </c>
    </row>
    <row r="1656" spans="3:5">
      <c r="C1656" s="161" t="s">
        <v>1811</v>
      </c>
      <c r="D1656" s="160">
        <v>2760158</v>
      </c>
      <c r="E1656" s="160">
        <v>12794818.34</v>
      </c>
    </row>
    <row r="1657" spans="3:5">
      <c r="C1657" s="161" t="s">
        <v>326</v>
      </c>
      <c r="D1657" s="160">
        <v>1526627</v>
      </c>
      <c r="E1657" s="160">
        <v>0</v>
      </c>
    </row>
    <row r="1658" spans="3:5">
      <c r="C1658" s="161" t="s">
        <v>1812</v>
      </c>
      <c r="D1658" s="160">
        <v>3886577</v>
      </c>
      <c r="E1658" s="160">
        <v>0</v>
      </c>
    </row>
    <row r="1659" spans="3:5">
      <c r="C1659" s="161" t="s">
        <v>1813</v>
      </c>
      <c r="D1659" s="160">
        <v>0</v>
      </c>
      <c r="E1659" s="160">
        <v>7965072.5</v>
      </c>
    </row>
    <row r="1660" spans="3:5">
      <c r="C1660" s="161" t="s">
        <v>673</v>
      </c>
      <c r="D1660" s="160">
        <v>5033490</v>
      </c>
      <c r="E1660" s="160">
        <v>0</v>
      </c>
    </row>
    <row r="1661" spans="3:5">
      <c r="C1661" s="161" t="s">
        <v>1814</v>
      </c>
      <c r="D1661" s="160">
        <v>2334000</v>
      </c>
      <c r="E1661" s="160">
        <v>0</v>
      </c>
    </row>
    <row r="1662" spans="3:5">
      <c r="C1662" s="161" t="s">
        <v>2158</v>
      </c>
      <c r="D1662" s="160">
        <v>0</v>
      </c>
      <c r="E1662" s="160">
        <v>4713179.1500000004</v>
      </c>
    </row>
    <row r="1663" spans="3:5">
      <c r="C1663" s="161" t="s">
        <v>1815</v>
      </c>
      <c r="D1663" s="160">
        <v>374290</v>
      </c>
      <c r="E1663" s="160">
        <v>0</v>
      </c>
    </row>
    <row r="1664" spans="3:5">
      <c r="C1664" s="161" t="s">
        <v>674</v>
      </c>
      <c r="D1664" s="160">
        <v>1000000</v>
      </c>
      <c r="E1664" s="160">
        <v>0</v>
      </c>
    </row>
    <row r="1665" spans="3:5">
      <c r="C1665" s="161" t="s">
        <v>1816</v>
      </c>
      <c r="D1665" s="160">
        <v>97757018</v>
      </c>
      <c r="E1665" s="160">
        <v>0</v>
      </c>
    </row>
    <row r="1666" spans="3:5">
      <c r="C1666" s="161" t="s">
        <v>2159</v>
      </c>
      <c r="D1666" s="160">
        <v>0</v>
      </c>
      <c r="E1666" s="160">
        <v>3110268.87</v>
      </c>
    </row>
    <row r="1667" spans="3:5">
      <c r="C1667" s="161" t="s">
        <v>479</v>
      </c>
      <c r="D1667" s="160">
        <v>23470463</v>
      </c>
      <c r="E1667" s="160">
        <v>22765082.940000001</v>
      </c>
    </row>
    <row r="1668" spans="3:5">
      <c r="C1668" s="161" t="s">
        <v>327</v>
      </c>
      <c r="D1668" s="160">
        <v>15000001</v>
      </c>
      <c r="E1668" s="160">
        <v>12000001</v>
      </c>
    </row>
    <row r="1669" spans="3:5">
      <c r="C1669" s="161" t="s">
        <v>1817</v>
      </c>
      <c r="D1669" s="160">
        <v>0</v>
      </c>
      <c r="E1669" s="160">
        <v>24274450.91</v>
      </c>
    </row>
    <row r="1670" spans="3:5">
      <c r="C1670" s="161" t="s">
        <v>1818</v>
      </c>
      <c r="D1670" s="160">
        <v>1000000</v>
      </c>
      <c r="E1670" s="160">
        <v>0</v>
      </c>
    </row>
    <row r="1671" spans="3:5">
      <c r="C1671" s="161" t="s">
        <v>831</v>
      </c>
      <c r="D1671" s="160">
        <v>6975350</v>
      </c>
      <c r="E1671" s="160">
        <v>11314210.050000001</v>
      </c>
    </row>
    <row r="1672" spans="3:5">
      <c r="C1672" s="161" t="s">
        <v>1819</v>
      </c>
      <c r="D1672" s="160">
        <v>17521929</v>
      </c>
      <c r="E1672" s="160">
        <v>0</v>
      </c>
    </row>
    <row r="1673" spans="3:5">
      <c r="C1673" s="161" t="s">
        <v>1820</v>
      </c>
      <c r="D1673" s="160">
        <v>5100000</v>
      </c>
      <c r="E1673" s="160">
        <v>0</v>
      </c>
    </row>
    <row r="1674" spans="3:5">
      <c r="C1674" s="161" t="s">
        <v>480</v>
      </c>
      <c r="D1674" s="160">
        <v>29822131</v>
      </c>
      <c r="E1674" s="160">
        <v>0</v>
      </c>
    </row>
    <row r="1675" spans="3:5">
      <c r="C1675" s="161" t="s">
        <v>1821</v>
      </c>
      <c r="D1675" s="160">
        <v>41353374</v>
      </c>
      <c r="E1675" s="160">
        <v>0</v>
      </c>
    </row>
    <row r="1676" spans="3:5">
      <c r="C1676" s="161" t="s">
        <v>1822</v>
      </c>
      <c r="D1676" s="160">
        <v>75000389</v>
      </c>
      <c r="E1676" s="160">
        <v>74999200.640000001</v>
      </c>
    </row>
    <row r="1677" spans="3:5">
      <c r="C1677" s="161" t="s">
        <v>1823</v>
      </c>
      <c r="D1677" s="160">
        <v>30019393</v>
      </c>
      <c r="E1677" s="160">
        <v>23349176.419999998</v>
      </c>
    </row>
    <row r="1678" spans="3:5">
      <c r="C1678" s="161" t="s">
        <v>1824</v>
      </c>
      <c r="D1678" s="160">
        <v>75000187</v>
      </c>
      <c r="E1678" s="160">
        <v>58310688.879999995</v>
      </c>
    </row>
    <row r="1679" spans="3:5">
      <c r="C1679" s="161" t="s">
        <v>1825</v>
      </c>
      <c r="D1679" s="160">
        <v>701291</v>
      </c>
      <c r="E1679" s="160">
        <v>0</v>
      </c>
    </row>
    <row r="1680" spans="3:5">
      <c r="C1680" s="161" t="s">
        <v>1826</v>
      </c>
      <c r="D1680" s="160">
        <v>1467303</v>
      </c>
      <c r="E1680" s="160">
        <v>0</v>
      </c>
    </row>
    <row r="1681" spans="3:5">
      <c r="C1681" s="161" t="s">
        <v>1827</v>
      </c>
      <c r="D1681" s="160">
        <v>1071124</v>
      </c>
      <c r="E1681" s="160">
        <v>0</v>
      </c>
    </row>
    <row r="1682" spans="3:5">
      <c r="C1682" s="161" t="s">
        <v>1828</v>
      </c>
      <c r="D1682" s="160">
        <v>3759181</v>
      </c>
      <c r="E1682" s="160">
        <v>2252077.54</v>
      </c>
    </row>
    <row r="1683" spans="3:5">
      <c r="C1683" s="161" t="s">
        <v>1829</v>
      </c>
      <c r="D1683" s="160">
        <v>3390954</v>
      </c>
      <c r="E1683" s="160">
        <v>0</v>
      </c>
    </row>
    <row r="1684" spans="3:5">
      <c r="C1684" s="161" t="s">
        <v>1830</v>
      </c>
      <c r="D1684" s="160">
        <v>7800000</v>
      </c>
      <c r="E1684" s="160">
        <v>4281483.97</v>
      </c>
    </row>
    <row r="1685" spans="3:5">
      <c r="C1685" s="161" t="s">
        <v>1831</v>
      </c>
      <c r="D1685" s="160">
        <v>7336516</v>
      </c>
      <c r="E1685" s="160">
        <v>0</v>
      </c>
    </row>
    <row r="1686" spans="3:5">
      <c r="C1686" s="161" t="s">
        <v>1832</v>
      </c>
      <c r="D1686" s="160">
        <v>7519124</v>
      </c>
      <c r="E1686" s="160">
        <v>4858598.24</v>
      </c>
    </row>
    <row r="1687" spans="3:5">
      <c r="C1687" s="161" t="s">
        <v>1833</v>
      </c>
      <c r="D1687" s="160">
        <v>15600000</v>
      </c>
      <c r="E1687" s="160">
        <v>10724118.6</v>
      </c>
    </row>
    <row r="1688" spans="3:5">
      <c r="C1688" s="161" t="s">
        <v>1834</v>
      </c>
      <c r="D1688" s="160">
        <v>6850758</v>
      </c>
      <c r="E1688" s="160">
        <v>5019301.09</v>
      </c>
    </row>
    <row r="1689" spans="3:5">
      <c r="C1689" s="161" t="s">
        <v>481</v>
      </c>
      <c r="D1689" s="160">
        <v>6349242</v>
      </c>
      <c r="E1689" s="160">
        <v>0</v>
      </c>
    </row>
    <row r="1690" spans="3:5">
      <c r="C1690" s="161" t="s">
        <v>1835</v>
      </c>
      <c r="D1690" s="160">
        <v>11600000</v>
      </c>
      <c r="E1690" s="160">
        <v>10000000</v>
      </c>
    </row>
    <row r="1691" spans="3:5">
      <c r="C1691" s="161" t="s">
        <v>1836</v>
      </c>
      <c r="D1691" s="160">
        <v>1503825</v>
      </c>
      <c r="E1691" s="160">
        <v>0</v>
      </c>
    </row>
    <row r="1692" spans="3:5">
      <c r="C1692" s="161" t="s">
        <v>1837</v>
      </c>
      <c r="D1692" s="160">
        <v>50000000</v>
      </c>
      <c r="E1692" s="160">
        <v>0</v>
      </c>
    </row>
    <row r="1693" spans="3:5">
      <c r="C1693" s="161" t="s">
        <v>1838</v>
      </c>
      <c r="D1693" s="160">
        <v>2503798</v>
      </c>
      <c r="E1693" s="160">
        <v>0</v>
      </c>
    </row>
    <row r="1694" spans="3:5">
      <c r="C1694" s="161" t="s">
        <v>1839</v>
      </c>
      <c r="D1694" s="160">
        <v>60307454</v>
      </c>
      <c r="E1694" s="160">
        <v>0</v>
      </c>
    </row>
    <row r="1695" spans="3:5">
      <c r="C1695" s="161" t="s">
        <v>1840</v>
      </c>
      <c r="D1695" s="160">
        <v>7774458</v>
      </c>
      <c r="E1695" s="160">
        <v>0</v>
      </c>
    </row>
    <row r="1696" spans="3:5">
      <c r="C1696" s="161" t="s">
        <v>1841</v>
      </c>
      <c r="D1696" s="160">
        <v>650000</v>
      </c>
      <c r="E1696" s="160">
        <v>0</v>
      </c>
    </row>
    <row r="1697" spans="3:5">
      <c r="C1697" s="161" t="s">
        <v>2230</v>
      </c>
      <c r="D1697" s="160">
        <v>0</v>
      </c>
      <c r="E1697" s="160">
        <v>0</v>
      </c>
    </row>
    <row r="1698" spans="3:5">
      <c r="C1698" s="161" t="s">
        <v>1842</v>
      </c>
      <c r="D1698" s="160">
        <v>12342006</v>
      </c>
      <c r="E1698" s="160">
        <v>6561670.2999999998</v>
      </c>
    </row>
    <row r="1699" spans="3:5">
      <c r="C1699" s="161" t="s">
        <v>1843</v>
      </c>
      <c r="D1699" s="160">
        <v>92371789</v>
      </c>
      <c r="E1699" s="160">
        <v>0</v>
      </c>
    </row>
    <row r="1700" spans="3:5">
      <c r="C1700" s="161" t="s">
        <v>2112</v>
      </c>
      <c r="D1700" s="160">
        <v>1088470</v>
      </c>
      <c r="E1700" s="160">
        <v>0</v>
      </c>
    </row>
    <row r="1701" spans="3:5">
      <c r="C1701" s="161" t="s">
        <v>1844</v>
      </c>
      <c r="D1701" s="160">
        <v>0</v>
      </c>
      <c r="E1701" s="160">
        <v>4439296.37</v>
      </c>
    </row>
    <row r="1702" spans="3:5">
      <c r="C1702" s="161" t="s">
        <v>1845</v>
      </c>
      <c r="D1702" s="160">
        <v>233890144</v>
      </c>
      <c r="E1702" s="160">
        <v>220223020.28999999</v>
      </c>
    </row>
    <row r="1703" spans="3:5">
      <c r="C1703" s="161" t="s">
        <v>1846</v>
      </c>
      <c r="D1703" s="160">
        <v>7603739</v>
      </c>
      <c r="E1703" s="160">
        <v>0</v>
      </c>
    </row>
    <row r="1704" spans="3:5">
      <c r="C1704" s="161" t="s">
        <v>1847</v>
      </c>
      <c r="D1704" s="160">
        <v>1076683</v>
      </c>
      <c r="E1704" s="160">
        <v>0</v>
      </c>
    </row>
    <row r="1705" spans="3:5">
      <c r="C1705" s="161" t="s">
        <v>1848</v>
      </c>
      <c r="D1705" s="160">
        <v>10665535</v>
      </c>
      <c r="E1705" s="160">
        <v>0</v>
      </c>
    </row>
    <row r="1706" spans="3:5">
      <c r="C1706" s="161" t="s">
        <v>369</v>
      </c>
      <c r="D1706" s="160">
        <v>76000526</v>
      </c>
      <c r="E1706" s="160">
        <v>74798986.469999999</v>
      </c>
    </row>
    <row r="1707" spans="3:5">
      <c r="C1707" s="161" t="s">
        <v>1849</v>
      </c>
      <c r="D1707" s="160">
        <v>1520748</v>
      </c>
      <c r="E1707" s="160">
        <v>0</v>
      </c>
    </row>
    <row r="1708" spans="3:5">
      <c r="C1708" s="161" t="s">
        <v>1850</v>
      </c>
      <c r="D1708" s="160">
        <v>1521864</v>
      </c>
      <c r="E1708" s="160">
        <v>0</v>
      </c>
    </row>
    <row r="1709" spans="3:5">
      <c r="C1709" s="161" t="s">
        <v>1851</v>
      </c>
      <c r="D1709" s="160">
        <v>1520748</v>
      </c>
      <c r="E1709" s="160">
        <v>0</v>
      </c>
    </row>
    <row r="1710" spans="3:5">
      <c r="C1710" s="161" t="s">
        <v>1852</v>
      </c>
      <c r="D1710" s="160">
        <v>1076683</v>
      </c>
      <c r="E1710" s="160">
        <v>0</v>
      </c>
    </row>
    <row r="1711" spans="3:5">
      <c r="C1711" s="161" t="s">
        <v>1853</v>
      </c>
      <c r="D1711" s="160">
        <v>1934886</v>
      </c>
      <c r="E1711" s="160">
        <v>0</v>
      </c>
    </row>
    <row r="1712" spans="3:5">
      <c r="C1712" s="161" t="s">
        <v>1854</v>
      </c>
      <c r="D1712" s="160">
        <v>2506545</v>
      </c>
      <c r="E1712" s="160">
        <v>7478897.75</v>
      </c>
    </row>
    <row r="1713" spans="3:5">
      <c r="C1713" s="161" t="s">
        <v>1855</v>
      </c>
      <c r="D1713" s="160">
        <v>38981691</v>
      </c>
      <c r="E1713" s="160">
        <v>14961131.390000001</v>
      </c>
    </row>
    <row r="1714" spans="3:5">
      <c r="C1714" s="161" t="s">
        <v>1856</v>
      </c>
      <c r="D1714" s="160">
        <v>496091</v>
      </c>
      <c r="E1714" s="160">
        <v>0</v>
      </c>
    </row>
    <row r="1715" spans="3:5">
      <c r="C1715" s="161" t="s">
        <v>1857</v>
      </c>
      <c r="D1715" s="160">
        <v>46778029</v>
      </c>
      <c r="E1715" s="160">
        <v>0</v>
      </c>
    </row>
    <row r="1716" spans="3:5">
      <c r="C1716" s="161" t="s">
        <v>1858</v>
      </c>
      <c r="D1716" s="160">
        <v>1064620</v>
      </c>
      <c r="E1716" s="160">
        <v>0</v>
      </c>
    </row>
    <row r="1717" spans="3:5">
      <c r="C1717" s="161" t="s">
        <v>1859</v>
      </c>
      <c r="D1717" s="160">
        <v>7458987</v>
      </c>
      <c r="E1717" s="160">
        <v>7000000</v>
      </c>
    </row>
    <row r="1718" spans="3:5">
      <c r="C1718" s="161" t="s">
        <v>1860</v>
      </c>
      <c r="D1718" s="160">
        <v>318025</v>
      </c>
      <c r="E1718" s="160">
        <v>0</v>
      </c>
    </row>
    <row r="1719" spans="3:5">
      <c r="C1719" s="161" t="s">
        <v>1861</v>
      </c>
      <c r="D1719" s="160">
        <v>2537460</v>
      </c>
      <c r="E1719" s="160">
        <v>0</v>
      </c>
    </row>
    <row r="1720" spans="3:5">
      <c r="C1720" s="161" t="s">
        <v>1862</v>
      </c>
      <c r="D1720" s="160">
        <v>3390954</v>
      </c>
      <c r="E1720" s="160">
        <v>0</v>
      </c>
    </row>
    <row r="1721" spans="3:5">
      <c r="C1721" s="161" t="s">
        <v>1863</v>
      </c>
      <c r="D1721" s="160">
        <v>4069408</v>
      </c>
      <c r="E1721" s="160">
        <v>0</v>
      </c>
    </row>
    <row r="1722" spans="3:5">
      <c r="C1722" s="161" t="s">
        <v>1864</v>
      </c>
      <c r="D1722" s="160">
        <v>1503825</v>
      </c>
      <c r="E1722" s="160">
        <v>0</v>
      </c>
    </row>
    <row r="1723" spans="3:5">
      <c r="C1723" s="161" t="s">
        <v>1865</v>
      </c>
      <c r="D1723" s="160">
        <v>1065404</v>
      </c>
      <c r="E1723" s="160">
        <v>0</v>
      </c>
    </row>
    <row r="1724" spans="3:5">
      <c r="C1724" s="161" t="s">
        <v>1866</v>
      </c>
      <c r="D1724" s="160">
        <v>7519124</v>
      </c>
      <c r="E1724" s="160">
        <v>2569346.9</v>
      </c>
    </row>
    <row r="1725" spans="3:5">
      <c r="C1725" s="161" t="s">
        <v>1867</v>
      </c>
      <c r="D1725" s="160">
        <v>15630630</v>
      </c>
      <c r="E1725" s="160">
        <v>11661687</v>
      </c>
    </row>
    <row r="1726" spans="3:5">
      <c r="C1726" s="161" t="s">
        <v>1868</v>
      </c>
      <c r="D1726" s="160">
        <v>1503825</v>
      </c>
      <c r="E1726" s="160">
        <v>0</v>
      </c>
    </row>
    <row r="1727" spans="3:5">
      <c r="C1727" s="161" t="s">
        <v>1869</v>
      </c>
      <c r="D1727" s="160">
        <v>21767853</v>
      </c>
      <c r="E1727" s="160">
        <v>15548916</v>
      </c>
    </row>
    <row r="1728" spans="3:5">
      <c r="C1728" s="161" t="s">
        <v>1870</v>
      </c>
      <c r="D1728" s="160">
        <v>5327021</v>
      </c>
      <c r="E1728" s="160">
        <v>1594056.7</v>
      </c>
    </row>
    <row r="1729" spans="3:5">
      <c r="C1729" s="161" t="s">
        <v>1871</v>
      </c>
      <c r="D1729" s="160">
        <v>14820682</v>
      </c>
      <c r="E1729" s="160">
        <v>13878015.869999999</v>
      </c>
    </row>
    <row r="1730" spans="3:5">
      <c r="C1730" s="161" t="s">
        <v>1872</v>
      </c>
      <c r="D1730" s="160">
        <v>1065404</v>
      </c>
      <c r="E1730" s="160">
        <v>0</v>
      </c>
    </row>
    <row r="1731" spans="3:5">
      <c r="C1731" s="161" t="s">
        <v>1873</v>
      </c>
      <c r="D1731" s="160">
        <v>1065404</v>
      </c>
      <c r="E1731" s="160">
        <v>0</v>
      </c>
    </row>
    <row r="1732" spans="3:5">
      <c r="C1732" s="161" t="s">
        <v>1874</v>
      </c>
      <c r="D1732" s="160">
        <v>30000002</v>
      </c>
      <c r="E1732" s="160">
        <v>26396740.280000001</v>
      </c>
    </row>
    <row r="1733" spans="3:5">
      <c r="C1733" s="159" t="s">
        <v>242</v>
      </c>
      <c r="D1733" s="160">
        <v>31038087</v>
      </c>
      <c r="E1733" s="160">
        <v>16513715.85</v>
      </c>
    </row>
    <row r="1734" spans="3:5">
      <c r="C1734" s="161" t="s">
        <v>675</v>
      </c>
      <c r="D1734" s="160">
        <v>11788086</v>
      </c>
      <c r="E1734" s="160">
        <v>12774701.07</v>
      </c>
    </row>
    <row r="1735" spans="3:5">
      <c r="C1735" s="161" t="s">
        <v>676</v>
      </c>
      <c r="D1735" s="160">
        <v>19250001</v>
      </c>
      <c r="E1735" s="160">
        <v>3739014.78</v>
      </c>
    </row>
    <row r="1736" spans="3:5">
      <c r="C1736" s="159" t="s">
        <v>243</v>
      </c>
      <c r="D1736" s="160">
        <v>996281506</v>
      </c>
      <c r="E1736" s="160">
        <v>127186474.99000001</v>
      </c>
    </row>
    <row r="1737" spans="3:5">
      <c r="C1737" s="161" t="s">
        <v>1875</v>
      </c>
      <c r="D1737" s="160">
        <v>123061645</v>
      </c>
      <c r="E1737" s="160">
        <v>170660</v>
      </c>
    </row>
    <row r="1738" spans="3:5">
      <c r="C1738" s="161" t="s">
        <v>1876</v>
      </c>
      <c r="D1738" s="160">
        <v>7168666</v>
      </c>
      <c r="E1738" s="160">
        <v>0</v>
      </c>
    </row>
    <row r="1739" spans="3:5">
      <c r="C1739" s="161" t="s">
        <v>1877</v>
      </c>
      <c r="D1739" s="160">
        <v>9151684</v>
      </c>
      <c r="E1739" s="160">
        <v>0</v>
      </c>
    </row>
    <row r="1740" spans="3:5">
      <c r="C1740" s="161" t="s">
        <v>1878</v>
      </c>
      <c r="D1740" s="160">
        <v>5724544</v>
      </c>
      <c r="E1740" s="160">
        <v>0</v>
      </c>
    </row>
    <row r="1741" spans="3:5">
      <c r="C1741" s="161" t="s">
        <v>1879</v>
      </c>
      <c r="D1741" s="160">
        <v>5095562</v>
      </c>
      <c r="E1741" s="160">
        <v>0</v>
      </c>
    </row>
    <row r="1742" spans="3:5">
      <c r="C1742" s="161" t="s">
        <v>2113</v>
      </c>
      <c r="D1742" s="160">
        <v>7076045</v>
      </c>
      <c r="E1742" s="160">
        <v>0</v>
      </c>
    </row>
    <row r="1743" spans="3:5">
      <c r="C1743" s="161" t="s">
        <v>2114</v>
      </c>
      <c r="D1743" s="160">
        <v>7076045</v>
      </c>
      <c r="E1743" s="160">
        <v>0</v>
      </c>
    </row>
    <row r="1744" spans="3:5">
      <c r="C1744" s="161" t="s">
        <v>2115</v>
      </c>
      <c r="D1744" s="160">
        <v>7076045</v>
      </c>
      <c r="E1744" s="160">
        <v>0</v>
      </c>
    </row>
    <row r="1745" spans="3:5">
      <c r="C1745" s="161" t="s">
        <v>1880</v>
      </c>
      <c r="D1745" s="160">
        <v>5660836</v>
      </c>
      <c r="E1745" s="160">
        <v>0</v>
      </c>
    </row>
    <row r="1746" spans="3:5">
      <c r="C1746" s="161" t="s">
        <v>2116</v>
      </c>
      <c r="D1746" s="160">
        <v>5382706</v>
      </c>
      <c r="E1746" s="160">
        <v>0</v>
      </c>
    </row>
    <row r="1747" spans="3:5">
      <c r="C1747" s="161" t="s">
        <v>921</v>
      </c>
      <c r="D1747" s="160">
        <v>341281505</v>
      </c>
      <c r="E1747" s="160">
        <v>127015814.99000001</v>
      </c>
    </row>
    <row r="1748" spans="3:5">
      <c r="C1748" s="161" t="s">
        <v>1881</v>
      </c>
      <c r="D1748" s="160">
        <v>8495303</v>
      </c>
      <c r="E1748" s="160">
        <v>0</v>
      </c>
    </row>
    <row r="1749" spans="3:5">
      <c r="C1749" s="161" t="s">
        <v>1882</v>
      </c>
      <c r="D1749" s="160">
        <v>1793408</v>
      </c>
      <c r="E1749" s="160">
        <v>0</v>
      </c>
    </row>
    <row r="1750" spans="3:5">
      <c r="C1750" s="161" t="s">
        <v>2117</v>
      </c>
      <c r="D1750" s="160">
        <v>3871477</v>
      </c>
      <c r="E1750" s="160">
        <v>0</v>
      </c>
    </row>
    <row r="1751" spans="3:5">
      <c r="C1751" s="161" t="s">
        <v>1883</v>
      </c>
      <c r="D1751" s="160">
        <v>2898175</v>
      </c>
      <c r="E1751" s="160">
        <v>0</v>
      </c>
    </row>
    <row r="1752" spans="3:5">
      <c r="C1752" s="161" t="s">
        <v>1884</v>
      </c>
      <c r="D1752" s="160">
        <v>15724544</v>
      </c>
      <c r="E1752" s="160">
        <v>0</v>
      </c>
    </row>
    <row r="1753" spans="3:5">
      <c r="C1753" s="161" t="s">
        <v>1885</v>
      </c>
      <c r="D1753" s="160">
        <v>6926897</v>
      </c>
      <c r="E1753" s="160">
        <v>0</v>
      </c>
    </row>
    <row r="1754" spans="3:5">
      <c r="C1754" s="161" t="s">
        <v>1886</v>
      </c>
      <c r="D1754" s="160">
        <v>10711781</v>
      </c>
      <c r="E1754" s="160">
        <v>0</v>
      </c>
    </row>
    <row r="1755" spans="3:5">
      <c r="C1755" s="161" t="s">
        <v>1887</v>
      </c>
      <c r="D1755" s="160">
        <v>7847377</v>
      </c>
      <c r="E1755" s="160">
        <v>0</v>
      </c>
    </row>
    <row r="1756" spans="3:5">
      <c r="C1756" s="161" t="s">
        <v>1888</v>
      </c>
      <c r="D1756" s="160">
        <v>4220457</v>
      </c>
      <c r="E1756" s="160">
        <v>0</v>
      </c>
    </row>
    <row r="1757" spans="3:5">
      <c r="C1757" s="161" t="s">
        <v>1889</v>
      </c>
      <c r="D1757" s="160">
        <v>5541962</v>
      </c>
      <c r="E1757" s="160">
        <v>0</v>
      </c>
    </row>
    <row r="1758" spans="3:5">
      <c r="C1758" s="161" t="s">
        <v>1890</v>
      </c>
      <c r="D1758" s="160">
        <v>8626211</v>
      </c>
      <c r="E1758" s="160">
        <v>0</v>
      </c>
    </row>
    <row r="1759" spans="3:5">
      <c r="C1759" s="161" t="s">
        <v>1891</v>
      </c>
      <c r="D1759" s="160">
        <v>5887269</v>
      </c>
      <c r="E1759" s="160">
        <v>0</v>
      </c>
    </row>
    <row r="1760" spans="3:5">
      <c r="C1760" s="161" t="s">
        <v>1892</v>
      </c>
      <c r="D1760" s="160">
        <v>3841953</v>
      </c>
      <c r="E1760" s="160">
        <v>0</v>
      </c>
    </row>
    <row r="1761" spans="3:5">
      <c r="C1761" s="161" t="s">
        <v>1893</v>
      </c>
      <c r="D1761" s="160">
        <v>6368440</v>
      </c>
      <c r="E1761" s="160">
        <v>0</v>
      </c>
    </row>
    <row r="1762" spans="3:5">
      <c r="C1762" s="161" t="s">
        <v>2118</v>
      </c>
      <c r="D1762" s="160">
        <v>5382706</v>
      </c>
      <c r="E1762" s="160">
        <v>0</v>
      </c>
    </row>
    <row r="1763" spans="3:5">
      <c r="C1763" s="161" t="s">
        <v>1894</v>
      </c>
      <c r="D1763" s="160">
        <v>1621248</v>
      </c>
      <c r="E1763" s="160">
        <v>0</v>
      </c>
    </row>
    <row r="1764" spans="3:5">
      <c r="C1764" s="161" t="s">
        <v>1895</v>
      </c>
      <c r="D1764" s="160">
        <v>2495303</v>
      </c>
      <c r="E1764" s="160">
        <v>0</v>
      </c>
    </row>
    <row r="1765" spans="3:5">
      <c r="C1765" s="161" t="s">
        <v>1896</v>
      </c>
      <c r="D1765" s="160">
        <v>2996868</v>
      </c>
      <c r="E1765" s="160">
        <v>0</v>
      </c>
    </row>
    <row r="1766" spans="3:5">
      <c r="C1766" s="161" t="s">
        <v>1897</v>
      </c>
      <c r="D1766" s="160">
        <v>5724544</v>
      </c>
      <c r="E1766" s="160">
        <v>0</v>
      </c>
    </row>
    <row r="1767" spans="3:5">
      <c r="C1767" s="161" t="s">
        <v>1898</v>
      </c>
      <c r="D1767" s="160">
        <v>1707480</v>
      </c>
      <c r="E1767" s="160">
        <v>0</v>
      </c>
    </row>
    <row r="1768" spans="3:5">
      <c r="C1768" s="161" t="s">
        <v>1899</v>
      </c>
      <c r="D1768" s="160">
        <v>2868643</v>
      </c>
      <c r="E1768" s="160">
        <v>0</v>
      </c>
    </row>
    <row r="1769" spans="3:5">
      <c r="C1769" s="161" t="s">
        <v>1900</v>
      </c>
      <c r="D1769" s="160">
        <v>5724544</v>
      </c>
      <c r="E1769" s="160">
        <v>0</v>
      </c>
    </row>
    <row r="1770" spans="3:5">
      <c r="C1770" s="161" t="s">
        <v>1901</v>
      </c>
      <c r="D1770" s="160">
        <v>1321671</v>
      </c>
      <c r="E1770" s="160">
        <v>0</v>
      </c>
    </row>
    <row r="1771" spans="3:5">
      <c r="C1771" s="161" t="s">
        <v>1902</v>
      </c>
      <c r="D1771" s="160">
        <v>1871626</v>
      </c>
      <c r="E1771" s="160">
        <v>0</v>
      </c>
    </row>
    <row r="1772" spans="3:5">
      <c r="C1772" s="161" t="s">
        <v>1903</v>
      </c>
      <c r="D1772" s="160">
        <v>2756581</v>
      </c>
      <c r="E1772" s="160">
        <v>0</v>
      </c>
    </row>
    <row r="1773" spans="3:5">
      <c r="C1773" s="161" t="s">
        <v>2119</v>
      </c>
      <c r="D1773" s="160">
        <v>3113460</v>
      </c>
      <c r="E1773" s="160">
        <v>0</v>
      </c>
    </row>
    <row r="1774" spans="3:5">
      <c r="C1774" s="161" t="s">
        <v>1904</v>
      </c>
      <c r="D1774" s="160">
        <v>1724544</v>
      </c>
      <c r="E1774" s="160">
        <v>0</v>
      </c>
    </row>
    <row r="1775" spans="3:5">
      <c r="C1775" s="161" t="s">
        <v>1905</v>
      </c>
      <c r="D1775" s="160">
        <v>5123056</v>
      </c>
      <c r="E1775" s="160">
        <v>0</v>
      </c>
    </row>
    <row r="1776" spans="3:5">
      <c r="C1776" s="161" t="s">
        <v>1906</v>
      </c>
      <c r="D1776" s="160">
        <v>1289817</v>
      </c>
      <c r="E1776" s="160">
        <v>0</v>
      </c>
    </row>
    <row r="1777" spans="3:5">
      <c r="C1777" s="161" t="s">
        <v>1907</v>
      </c>
      <c r="D1777" s="160">
        <v>4459123</v>
      </c>
      <c r="E1777" s="160">
        <v>0</v>
      </c>
    </row>
    <row r="1778" spans="3:5">
      <c r="C1778" s="161" t="s">
        <v>1908</v>
      </c>
      <c r="D1778" s="160">
        <v>1621248</v>
      </c>
      <c r="E1778" s="160">
        <v>0</v>
      </c>
    </row>
    <row r="1779" spans="3:5">
      <c r="C1779" s="161" t="s">
        <v>1909</v>
      </c>
      <c r="D1779" s="160">
        <v>724544</v>
      </c>
      <c r="E1779" s="160">
        <v>0</v>
      </c>
    </row>
    <row r="1780" spans="3:5">
      <c r="C1780" s="161" t="s">
        <v>1910</v>
      </c>
      <c r="D1780" s="160">
        <v>111346337</v>
      </c>
      <c r="E1780" s="160">
        <v>0</v>
      </c>
    </row>
    <row r="1781" spans="3:5">
      <c r="C1781" s="161" t="s">
        <v>1911</v>
      </c>
      <c r="D1781" s="160">
        <v>215897626</v>
      </c>
      <c r="E1781" s="160">
        <v>0</v>
      </c>
    </row>
    <row r="1782" spans="3:5">
      <c r="C1782" s="157" t="s">
        <v>328</v>
      </c>
      <c r="D1782" s="158">
        <v>1166533779</v>
      </c>
      <c r="E1782" s="158">
        <v>1485952671.47</v>
      </c>
    </row>
    <row r="1783" spans="3:5">
      <c r="C1783" s="159" t="s">
        <v>240</v>
      </c>
      <c r="D1783" s="160">
        <v>1095258707</v>
      </c>
      <c r="E1783" s="160">
        <v>1209320984.51</v>
      </c>
    </row>
    <row r="1784" spans="3:5">
      <c r="C1784" s="161" t="s">
        <v>329</v>
      </c>
      <c r="D1784" s="160">
        <v>155926763</v>
      </c>
      <c r="E1784" s="160">
        <v>384147169.76999998</v>
      </c>
    </row>
    <row r="1785" spans="3:5">
      <c r="C1785" s="161" t="s">
        <v>1912</v>
      </c>
      <c r="D1785" s="160">
        <v>3304303</v>
      </c>
      <c r="E1785" s="160">
        <v>351748.94</v>
      </c>
    </row>
    <row r="1786" spans="3:5">
      <c r="C1786" s="161" t="s">
        <v>1913</v>
      </c>
      <c r="D1786" s="160">
        <v>11963442</v>
      </c>
      <c r="E1786" s="160">
        <v>36028605.659999996</v>
      </c>
    </row>
    <row r="1787" spans="3:5">
      <c r="C1787" s="161" t="s">
        <v>1914</v>
      </c>
      <c r="D1787" s="160">
        <v>3350221</v>
      </c>
      <c r="E1787" s="160">
        <v>1018577.62</v>
      </c>
    </row>
    <row r="1788" spans="3:5">
      <c r="C1788" s="161" t="s">
        <v>1915</v>
      </c>
      <c r="D1788" s="160">
        <v>78000000</v>
      </c>
      <c r="E1788" s="160">
        <v>49128383.130000003</v>
      </c>
    </row>
    <row r="1789" spans="3:5">
      <c r="C1789" s="161" t="s">
        <v>677</v>
      </c>
      <c r="D1789" s="160">
        <v>2000000</v>
      </c>
      <c r="E1789" s="160">
        <v>6535026.46</v>
      </c>
    </row>
    <row r="1790" spans="3:5">
      <c r="C1790" s="161" t="s">
        <v>1916</v>
      </c>
      <c r="D1790" s="160">
        <v>52500000</v>
      </c>
      <c r="E1790" s="160">
        <v>40000000</v>
      </c>
    </row>
    <row r="1791" spans="3:5">
      <c r="C1791" s="161" t="s">
        <v>2120</v>
      </c>
      <c r="D1791" s="160">
        <v>117000000</v>
      </c>
      <c r="E1791" s="160">
        <v>0</v>
      </c>
    </row>
    <row r="1792" spans="3:5">
      <c r="C1792" s="161" t="s">
        <v>442</v>
      </c>
      <c r="D1792" s="160">
        <v>75000005</v>
      </c>
      <c r="E1792" s="160">
        <v>113827664.72</v>
      </c>
    </row>
    <row r="1793" spans="3:5">
      <c r="C1793" s="161" t="s">
        <v>2121</v>
      </c>
      <c r="D1793" s="160">
        <v>8000000</v>
      </c>
      <c r="E1793" s="160">
        <v>0</v>
      </c>
    </row>
    <row r="1794" spans="3:5">
      <c r="C1794" s="161" t="s">
        <v>454</v>
      </c>
      <c r="D1794" s="160">
        <v>150005848</v>
      </c>
      <c r="E1794" s="160">
        <v>149421770.62</v>
      </c>
    </row>
    <row r="1795" spans="3:5">
      <c r="C1795" s="161" t="s">
        <v>1917</v>
      </c>
      <c r="D1795" s="160">
        <v>4823521</v>
      </c>
      <c r="E1795" s="160">
        <v>0</v>
      </c>
    </row>
    <row r="1796" spans="3:5">
      <c r="C1796" s="161" t="s">
        <v>1918</v>
      </c>
      <c r="D1796" s="160">
        <v>6985441</v>
      </c>
      <c r="E1796" s="160">
        <v>3437243.1</v>
      </c>
    </row>
    <row r="1797" spans="3:5">
      <c r="C1797" s="161" t="s">
        <v>1919</v>
      </c>
      <c r="D1797" s="160">
        <v>3176642</v>
      </c>
      <c r="E1797" s="160">
        <v>820383.31</v>
      </c>
    </row>
    <row r="1798" spans="3:5">
      <c r="C1798" s="161" t="s">
        <v>1920</v>
      </c>
      <c r="D1798" s="160">
        <v>4987407</v>
      </c>
      <c r="E1798" s="160">
        <v>4335402.75</v>
      </c>
    </row>
    <row r="1799" spans="3:5">
      <c r="C1799" s="161" t="s">
        <v>1921</v>
      </c>
      <c r="D1799" s="160">
        <v>3675681</v>
      </c>
      <c r="E1799" s="160">
        <v>561474.85</v>
      </c>
    </row>
    <row r="1800" spans="3:5">
      <c r="C1800" s="161" t="s">
        <v>1922</v>
      </c>
      <c r="D1800" s="160">
        <v>7477912</v>
      </c>
      <c r="E1800" s="160">
        <v>1011540.85</v>
      </c>
    </row>
    <row r="1801" spans="3:5">
      <c r="C1801" s="161" t="s">
        <v>2160</v>
      </c>
      <c r="D1801" s="160">
        <v>0</v>
      </c>
      <c r="E1801" s="160">
        <v>4748642.37</v>
      </c>
    </row>
    <row r="1802" spans="3:5">
      <c r="C1802" s="161" t="s">
        <v>1923</v>
      </c>
      <c r="D1802" s="160">
        <v>3675681</v>
      </c>
      <c r="E1802" s="160">
        <v>561474.93000000005</v>
      </c>
    </row>
    <row r="1803" spans="3:5">
      <c r="C1803" s="161" t="s">
        <v>1924</v>
      </c>
      <c r="D1803" s="160">
        <v>1534916</v>
      </c>
      <c r="E1803" s="160">
        <v>0</v>
      </c>
    </row>
    <row r="1804" spans="3:5">
      <c r="C1804" s="161" t="s">
        <v>1925</v>
      </c>
      <c r="D1804" s="160">
        <v>1534916</v>
      </c>
      <c r="E1804" s="160">
        <v>0</v>
      </c>
    </row>
    <row r="1805" spans="3:5">
      <c r="C1805" s="161" t="s">
        <v>1926</v>
      </c>
      <c r="D1805" s="160">
        <v>1963325</v>
      </c>
      <c r="E1805" s="160">
        <v>1055735.78</v>
      </c>
    </row>
    <row r="1806" spans="3:5">
      <c r="C1806" s="161" t="s">
        <v>330</v>
      </c>
      <c r="D1806" s="160">
        <v>89697001</v>
      </c>
      <c r="E1806" s="160">
        <v>24710687.710000001</v>
      </c>
    </row>
    <row r="1807" spans="3:5">
      <c r="C1807" s="161" t="s">
        <v>1927</v>
      </c>
      <c r="D1807" s="160">
        <v>3206991</v>
      </c>
      <c r="E1807" s="160">
        <v>2105206.44</v>
      </c>
    </row>
    <row r="1808" spans="3:5">
      <c r="C1808" s="161" t="s">
        <v>1928</v>
      </c>
      <c r="D1808" s="160">
        <v>0</v>
      </c>
      <c r="E1808" s="160">
        <v>136988828.66999999</v>
      </c>
    </row>
    <row r="1809" spans="3:5">
      <c r="C1809" s="161" t="s">
        <v>1929</v>
      </c>
      <c r="D1809" s="160">
        <v>4280090</v>
      </c>
      <c r="E1809" s="160">
        <v>0</v>
      </c>
    </row>
    <row r="1810" spans="3:5">
      <c r="C1810" s="161" t="s">
        <v>1930</v>
      </c>
      <c r="D1810" s="160">
        <v>6931456</v>
      </c>
      <c r="E1810" s="160">
        <v>4806919.12</v>
      </c>
    </row>
    <row r="1811" spans="3:5">
      <c r="C1811" s="161" t="s">
        <v>1931</v>
      </c>
      <c r="D1811" s="160">
        <v>3406890</v>
      </c>
      <c r="E1811" s="160">
        <v>2270552.1</v>
      </c>
    </row>
    <row r="1812" spans="3:5">
      <c r="C1812" s="161" t="s">
        <v>1932</v>
      </c>
      <c r="D1812" s="160">
        <v>4952975</v>
      </c>
      <c r="E1812" s="160">
        <v>3128663.97</v>
      </c>
    </row>
    <row r="1813" spans="3:5">
      <c r="C1813" s="161" t="s">
        <v>1933</v>
      </c>
      <c r="D1813" s="160">
        <v>1380000</v>
      </c>
      <c r="E1813" s="160">
        <v>0</v>
      </c>
    </row>
    <row r="1814" spans="3:5">
      <c r="C1814" s="161" t="s">
        <v>455</v>
      </c>
      <c r="D1814" s="160">
        <v>1000000</v>
      </c>
      <c r="E1814" s="160">
        <v>0</v>
      </c>
    </row>
    <row r="1815" spans="3:5">
      <c r="C1815" s="161" t="s">
        <v>1934</v>
      </c>
      <c r="D1815" s="160">
        <v>4122537</v>
      </c>
      <c r="E1815" s="160">
        <v>2913071.34</v>
      </c>
    </row>
    <row r="1816" spans="3:5">
      <c r="C1816" s="161" t="s">
        <v>1935</v>
      </c>
      <c r="D1816" s="160">
        <v>14639887</v>
      </c>
      <c r="E1816" s="160">
        <v>10000000</v>
      </c>
    </row>
    <row r="1817" spans="3:5">
      <c r="C1817" s="161" t="s">
        <v>1936</v>
      </c>
      <c r="D1817" s="160">
        <v>13758530</v>
      </c>
      <c r="E1817" s="160">
        <v>0</v>
      </c>
    </row>
    <row r="1818" spans="3:5">
      <c r="C1818" s="161" t="s">
        <v>1937</v>
      </c>
      <c r="D1818" s="160">
        <v>3000000</v>
      </c>
      <c r="E1818" s="160">
        <v>0</v>
      </c>
    </row>
    <row r="1819" spans="3:5">
      <c r="C1819" s="161" t="s">
        <v>1938</v>
      </c>
      <c r="D1819" s="160">
        <v>22303876</v>
      </c>
      <c r="E1819" s="160">
        <v>0</v>
      </c>
    </row>
    <row r="1820" spans="3:5">
      <c r="C1820" s="161" t="s">
        <v>370</v>
      </c>
      <c r="D1820" s="160">
        <v>225692450</v>
      </c>
      <c r="E1820" s="160">
        <v>225406210.30000001</v>
      </c>
    </row>
    <row r="1821" spans="3:5">
      <c r="C1821" s="161" t="s">
        <v>2231</v>
      </c>
      <c r="D1821" s="160">
        <v>0</v>
      </c>
      <c r="E1821" s="160">
        <v>0</v>
      </c>
    </row>
    <row r="1822" spans="3:5">
      <c r="C1822" s="161" t="s">
        <v>2232</v>
      </c>
      <c r="D1822" s="160">
        <v>0</v>
      </c>
      <c r="E1822" s="160">
        <v>0</v>
      </c>
    </row>
    <row r="1823" spans="3:5">
      <c r="C1823" s="159" t="s">
        <v>242</v>
      </c>
      <c r="D1823" s="160">
        <v>0</v>
      </c>
      <c r="E1823" s="160">
        <v>0</v>
      </c>
    </row>
    <row r="1824" spans="3:5">
      <c r="C1824" s="161" t="s">
        <v>442</v>
      </c>
      <c r="D1824" s="160">
        <v>0</v>
      </c>
      <c r="E1824" s="160">
        <v>0</v>
      </c>
    </row>
    <row r="1825" spans="3:5">
      <c r="C1825" s="159" t="s">
        <v>243</v>
      </c>
      <c r="D1825" s="160">
        <v>71275072</v>
      </c>
      <c r="E1825" s="160">
        <v>276631686.95999998</v>
      </c>
    </row>
    <row r="1826" spans="3:5">
      <c r="C1826" s="161" t="s">
        <v>678</v>
      </c>
      <c r="D1826" s="160">
        <v>71275072</v>
      </c>
      <c r="E1826" s="160">
        <v>0</v>
      </c>
    </row>
    <row r="1827" spans="3:5">
      <c r="C1827" s="161" t="s">
        <v>454</v>
      </c>
      <c r="D1827" s="160">
        <v>0</v>
      </c>
      <c r="E1827" s="160">
        <v>10690002.77</v>
      </c>
    </row>
    <row r="1828" spans="3:5">
      <c r="C1828" s="161" t="s">
        <v>1928</v>
      </c>
      <c r="D1828" s="160">
        <v>0</v>
      </c>
      <c r="E1828" s="160">
        <v>0</v>
      </c>
    </row>
    <row r="1829" spans="3:5">
      <c r="C1829" s="161" t="s">
        <v>370</v>
      </c>
      <c r="D1829" s="160">
        <v>0</v>
      </c>
      <c r="E1829" s="160">
        <v>265941684.19</v>
      </c>
    </row>
    <row r="1830" spans="3:5">
      <c r="C1830" s="157" t="s">
        <v>331</v>
      </c>
      <c r="D1830" s="158">
        <v>1168165414</v>
      </c>
      <c r="E1830" s="158">
        <v>740008306.55999994</v>
      </c>
    </row>
    <row r="1831" spans="3:5">
      <c r="C1831" s="159" t="s">
        <v>240</v>
      </c>
      <c r="D1831" s="160">
        <v>1168165414</v>
      </c>
      <c r="E1831" s="160">
        <v>740008306.55999994</v>
      </c>
    </row>
    <row r="1832" spans="3:5">
      <c r="C1832" s="161" t="s">
        <v>1939</v>
      </c>
      <c r="D1832" s="160">
        <v>21588834</v>
      </c>
      <c r="E1832" s="160">
        <v>0</v>
      </c>
    </row>
    <row r="1833" spans="3:5">
      <c r="C1833" s="161" t="s">
        <v>2122</v>
      </c>
      <c r="D1833" s="160">
        <v>77963381</v>
      </c>
      <c r="E1833" s="160">
        <v>43042391.060000002</v>
      </c>
    </row>
    <row r="1834" spans="3:5">
      <c r="C1834" s="161" t="s">
        <v>832</v>
      </c>
      <c r="D1834" s="160">
        <v>13201401</v>
      </c>
      <c r="E1834" s="160">
        <v>5772750</v>
      </c>
    </row>
    <row r="1835" spans="3:5">
      <c r="C1835" s="161" t="s">
        <v>1940</v>
      </c>
      <c r="D1835" s="160">
        <v>401095956</v>
      </c>
      <c r="E1835" s="160">
        <v>318469657.29000002</v>
      </c>
    </row>
    <row r="1836" spans="3:5">
      <c r="C1836" s="161" t="s">
        <v>1941</v>
      </c>
      <c r="D1836" s="160">
        <v>29860777</v>
      </c>
      <c r="E1836" s="160">
        <v>9566325.8200000003</v>
      </c>
    </row>
    <row r="1837" spans="3:5">
      <c r="C1837" s="161" t="s">
        <v>1942</v>
      </c>
      <c r="D1837" s="160">
        <v>6500000</v>
      </c>
      <c r="E1837" s="160">
        <v>0</v>
      </c>
    </row>
    <row r="1838" spans="3:5">
      <c r="C1838" s="161" t="s">
        <v>1943</v>
      </c>
      <c r="D1838" s="160">
        <v>5324763</v>
      </c>
      <c r="E1838" s="160">
        <v>0</v>
      </c>
    </row>
    <row r="1839" spans="3:5">
      <c r="C1839" s="161" t="s">
        <v>1944</v>
      </c>
      <c r="D1839" s="160">
        <v>1096331</v>
      </c>
      <c r="E1839" s="160">
        <v>0</v>
      </c>
    </row>
    <row r="1840" spans="3:5">
      <c r="C1840" s="161" t="s">
        <v>1945</v>
      </c>
      <c r="D1840" s="160">
        <v>7774458</v>
      </c>
      <c r="E1840" s="160">
        <v>0</v>
      </c>
    </row>
    <row r="1841" spans="3:5">
      <c r="C1841" s="161" t="s">
        <v>1946</v>
      </c>
      <c r="D1841" s="160">
        <v>3550378</v>
      </c>
      <c r="E1841" s="160">
        <v>0</v>
      </c>
    </row>
    <row r="1842" spans="3:5">
      <c r="C1842" s="161" t="s">
        <v>1947</v>
      </c>
      <c r="D1842" s="160">
        <v>2479685</v>
      </c>
      <c r="E1842" s="160">
        <v>0</v>
      </c>
    </row>
    <row r="1843" spans="3:5">
      <c r="C1843" s="161" t="s">
        <v>520</v>
      </c>
      <c r="D1843" s="160">
        <v>300027947</v>
      </c>
      <c r="E1843" s="160">
        <v>285946947.14999998</v>
      </c>
    </row>
    <row r="1844" spans="3:5">
      <c r="C1844" s="161" t="s">
        <v>1948</v>
      </c>
      <c r="D1844" s="160">
        <v>7968318</v>
      </c>
      <c r="E1844" s="160">
        <v>0</v>
      </c>
    </row>
    <row r="1845" spans="3:5">
      <c r="C1845" s="161" t="s">
        <v>1949</v>
      </c>
      <c r="D1845" s="160">
        <v>58745934</v>
      </c>
      <c r="E1845" s="160">
        <v>0</v>
      </c>
    </row>
    <row r="1846" spans="3:5">
      <c r="C1846" s="161" t="s">
        <v>1950</v>
      </c>
      <c r="D1846" s="160">
        <v>4671949</v>
      </c>
      <c r="E1846" s="160">
        <v>2041543.08</v>
      </c>
    </row>
    <row r="1847" spans="3:5">
      <c r="C1847" s="161" t="s">
        <v>2276</v>
      </c>
      <c r="D1847" s="160">
        <v>0</v>
      </c>
      <c r="E1847" s="160">
        <v>0</v>
      </c>
    </row>
    <row r="1848" spans="3:5">
      <c r="C1848" s="161" t="s">
        <v>1951</v>
      </c>
      <c r="D1848" s="160">
        <v>37529780</v>
      </c>
      <c r="E1848" s="160">
        <v>37513600</v>
      </c>
    </row>
    <row r="1849" spans="3:5">
      <c r="C1849" s="161" t="s">
        <v>371</v>
      </c>
      <c r="D1849" s="160">
        <v>37503998</v>
      </c>
      <c r="E1849" s="160">
        <v>30000000</v>
      </c>
    </row>
    <row r="1850" spans="3:5">
      <c r="C1850" s="161" t="s">
        <v>1952</v>
      </c>
      <c r="D1850" s="160">
        <v>46119656</v>
      </c>
      <c r="E1850" s="160">
        <v>0</v>
      </c>
    </row>
    <row r="1851" spans="3:5">
      <c r="C1851" s="161" t="s">
        <v>1953</v>
      </c>
      <c r="D1851" s="160">
        <v>5024700</v>
      </c>
      <c r="E1851" s="160">
        <v>3183638.05</v>
      </c>
    </row>
    <row r="1852" spans="3:5">
      <c r="C1852" s="161" t="s">
        <v>1954</v>
      </c>
      <c r="D1852" s="160">
        <v>62096181</v>
      </c>
      <c r="E1852" s="160">
        <v>4471454.1100000003</v>
      </c>
    </row>
    <row r="1853" spans="3:5">
      <c r="C1853" s="161" t="s">
        <v>1955</v>
      </c>
      <c r="D1853" s="160">
        <v>38040987</v>
      </c>
      <c r="E1853" s="160">
        <v>0</v>
      </c>
    </row>
    <row r="1854" spans="3:5">
      <c r="C1854" s="157" t="s">
        <v>255</v>
      </c>
      <c r="D1854" s="158">
        <v>20865880617</v>
      </c>
      <c r="E1854" s="158">
        <v>10657422779.139999</v>
      </c>
    </row>
    <row r="1855" spans="3:5">
      <c r="C1855" s="159" t="s">
        <v>240</v>
      </c>
      <c r="D1855" s="160">
        <v>11432420207</v>
      </c>
      <c r="E1855" s="160">
        <v>6942832577.380002</v>
      </c>
    </row>
    <row r="1856" spans="3:5">
      <c r="C1856" s="161" t="s">
        <v>1956</v>
      </c>
      <c r="D1856" s="160">
        <v>3046574</v>
      </c>
      <c r="E1856" s="160">
        <v>1944711.39</v>
      </c>
    </row>
    <row r="1857" spans="3:5">
      <c r="C1857" s="161" t="s">
        <v>1957</v>
      </c>
      <c r="D1857" s="160">
        <v>0</v>
      </c>
      <c r="E1857" s="160">
        <v>42263950.490000002</v>
      </c>
    </row>
    <row r="1858" spans="3:5">
      <c r="C1858" s="161" t="s">
        <v>1958</v>
      </c>
      <c r="D1858" s="160">
        <v>26455643</v>
      </c>
      <c r="E1858" s="160">
        <v>6963439.4800000004</v>
      </c>
    </row>
    <row r="1859" spans="3:5">
      <c r="C1859" s="161" t="s">
        <v>456</v>
      </c>
      <c r="D1859" s="160">
        <v>1702505253</v>
      </c>
      <c r="E1859" s="160">
        <v>659321521.80999994</v>
      </c>
    </row>
    <row r="1860" spans="3:5">
      <c r="C1860" s="161" t="s">
        <v>1959</v>
      </c>
      <c r="D1860" s="160">
        <v>15717810</v>
      </c>
      <c r="E1860" s="160">
        <v>3964893.82</v>
      </c>
    </row>
    <row r="1861" spans="3:5">
      <c r="C1861" s="161" t="s">
        <v>679</v>
      </c>
      <c r="D1861" s="160">
        <v>199249808</v>
      </c>
      <c r="E1861" s="160">
        <v>180939368.43000001</v>
      </c>
    </row>
    <row r="1862" spans="3:5">
      <c r="C1862" s="161" t="s">
        <v>1960</v>
      </c>
      <c r="D1862" s="160">
        <v>6509427</v>
      </c>
      <c r="E1862" s="160">
        <v>4721119.2</v>
      </c>
    </row>
    <row r="1863" spans="3:5">
      <c r="C1863" s="161" t="s">
        <v>332</v>
      </c>
      <c r="D1863" s="160">
        <v>150000000</v>
      </c>
      <c r="E1863" s="160">
        <v>39668442.840000004</v>
      </c>
    </row>
    <row r="1864" spans="3:5">
      <c r="C1864" s="161" t="s">
        <v>820</v>
      </c>
      <c r="D1864" s="160">
        <v>144215744</v>
      </c>
      <c r="E1864" s="160">
        <v>204264909.16</v>
      </c>
    </row>
    <row r="1865" spans="3:5">
      <c r="C1865" s="161" t="s">
        <v>680</v>
      </c>
      <c r="D1865" s="160">
        <v>9055546</v>
      </c>
      <c r="E1865" s="160">
        <v>0</v>
      </c>
    </row>
    <row r="1866" spans="3:5">
      <c r="C1866" s="161" t="s">
        <v>604</v>
      </c>
      <c r="D1866" s="160">
        <v>24491707</v>
      </c>
      <c r="E1866" s="160">
        <v>23830178.530000001</v>
      </c>
    </row>
    <row r="1867" spans="3:5">
      <c r="C1867" s="161" t="s">
        <v>1961</v>
      </c>
      <c r="D1867" s="160">
        <v>1895778</v>
      </c>
      <c r="E1867" s="160">
        <v>0</v>
      </c>
    </row>
    <row r="1868" spans="3:5">
      <c r="C1868" s="161" t="s">
        <v>1962</v>
      </c>
      <c r="D1868" s="160">
        <v>2620160</v>
      </c>
      <c r="E1868" s="160">
        <v>0</v>
      </c>
    </row>
    <row r="1869" spans="3:5">
      <c r="C1869" s="161" t="s">
        <v>2123</v>
      </c>
      <c r="D1869" s="160">
        <v>101194357</v>
      </c>
      <c r="E1869" s="160">
        <v>95298612.459999993</v>
      </c>
    </row>
    <row r="1870" spans="3:5">
      <c r="C1870" s="161" t="s">
        <v>1963</v>
      </c>
      <c r="D1870" s="160">
        <v>0</v>
      </c>
      <c r="E1870" s="160">
        <v>60907541.539999999</v>
      </c>
    </row>
    <row r="1871" spans="3:5">
      <c r="C1871" s="161" t="s">
        <v>833</v>
      </c>
      <c r="D1871" s="160">
        <v>700000000</v>
      </c>
      <c r="E1871" s="160">
        <v>386059391.89999998</v>
      </c>
    </row>
    <row r="1872" spans="3:5">
      <c r="C1872" s="161" t="s">
        <v>834</v>
      </c>
      <c r="D1872" s="160">
        <v>13049226</v>
      </c>
      <c r="E1872" s="160">
        <v>7373732.5099999998</v>
      </c>
    </row>
    <row r="1873" spans="3:5">
      <c r="C1873" s="161" t="s">
        <v>681</v>
      </c>
      <c r="D1873" s="160">
        <v>47598123</v>
      </c>
      <c r="E1873" s="160">
        <v>26030457.289999999</v>
      </c>
    </row>
    <row r="1874" spans="3:5">
      <c r="C1874" s="161" t="s">
        <v>333</v>
      </c>
      <c r="D1874" s="160">
        <v>1400000000</v>
      </c>
      <c r="E1874" s="160">
        <v>394709390.39999998</v>
      </c>
    </row>
    <row r="1875" spans="3:5">
      <c r="C1875" s="161" t="s">
        <v>682</v>
      </c>
      <c r="D1875" s="160">
        <v>20000010</v>
      </c>
      <c r="E1875" s="160">
        <v>18250983.91</v>
      </c>
    </row>
    <row r="1876" spans="3:5">
      <c r="C1876" s="161" t="s">
        <v>1964</v>
      </c>
      <c r="D1876" s="160">
        <v>1895778</v>
      </c>
      <c r="E1876" s="160">
        <v>0</v>
      </c>
    </row>
    <row r="1877" spans="3:5">
      <c r="C1877" s="161" t="s">
        <v>1965</v>
      </c>
      <c r="D1877" s="160">
        <v>1000000</v>
      </c>
      <c r="E1877" s="160">
        <v>7235767.3300000001</v>
      </c>
    </row>
    <row r="1878" spans="3:5">
      <c r="C1878" s="161" t="s">
        <v>683</v>
      </c>
      <c r="D1878" s="160">
        <v>16504533</v>
      </c>
      <c r="E1878" s="160">
        <v>0</v>
      </c>
    </row>
    <row r="1879" spans="3:5">
      <c r="C1879" s="161" t="s">
        <v>605</v>
      </c>
      <c r="D1879" s="160">
        <v>64235945</v>
      </c>
      <c r="E1879" s="160">
        <v>52018546.539999999</v>
      </c>
    </row>
    <row r="1880" spans="3:5">
      <c r="C1880" s="161" t="s">
        <v>775</v>
      </c>
      <c r="D1880" s="160">
        <v>0</v>
      </c>
      <c r="E1880" s="160">
        <v>20762852.73</v>
      </c>
    </row>
    <row r="1881" spans="3:5">
      <c r="C1881" s="161" t="s">
        <v>1966</v>
      </c>
      <c r="D1881" s="160">
        <v>1895778</v>
      </c>
      <c r="E1881" s="160">
        <v>0</v>
      </c>
    </row>
    <row r="1882" spans="3:5">
      <c r="C1882" s="161" t="s">
        <v>2233</v>
      </c>
      <c r="D1882" s="160">
        <v>0</v>
      </c>
      <c r="E1882" s="160">
        <v>0</v>
      </c>
    </row>
    <row r="1883" spans="3:5">
      <c r="C1883" s="161" t="s">
        <v>1967</v>
      </c>
      <c r="D1883" s="160">
        <v>1000000</v>
      </c>
      <c r="E1883" s="160">
        <v>0</v>
      </c>
    </row>
    <row r="1884" spans="3:5">
      <c r="C1884" s="161" t="s">
        <v>1968</v>
      </c>
      <c r="D1884" s="160">
        <v>3895064</v>
      </c>
      <c r="E1884" s="160">
        <v>0</v>
      </c>
    </row>
    <row r="1885" spans="3:5">
      <c r="C1885" s="161" t="s">
        <v>1969</v>
      </c>
      <c r="D1885" s="160">
        <v>516513844</v>
      </c>
      <c r="E1885" s="160">
        <v>244713919.36000001</v>
      </c>
    </row>
    <row r="1886" spans="3:5">
      <c r="C1886" s="161" t="s">
        <v>1970</v>
      </c>
      <c r="D1886" s="160">
        <v>1895778</v>
      </c>
      <c r="E1886" s="160">
        <v>0</v>
      </c>
    </row>
    <row r="1887" spans="3:5">
      <c r="C1887" s="161" t="s">
        <v>684</v>
      </c>
      <c r="D1887" s="160">
        <v>65894259</v>
      </c>
      <c r="E1887" s="160">
        <v>27854171.93</v>
      </c>
    </row>
    <row r="1888" spans="3:5">
      <c r="C1888" s="161" t="s">
        <v>685</v>
      </c>
      <c r="D1888" s="160">
        <v>157638293</v>
      </c>
      <c r="E1888" s="160">
        <v>75326839.75</v>
      </c>
    </row>
    <row r="1889" spans="3:5">
      <c r="C1889" s="161" t="s">
        <v>1971</v>
      </c>
      <c r="D1889" s="160">
        <v>54557051</v>
      </c>
      <c r="E1889" s="160">
        <v>0</v>
      </c>
    </row>
    <row r="1890" spans="3:5">
      <c r="C1890" s="161" t="s">
        <v>1972</v>
      </c>
      <c r="D1890" s="160">
        <v>7016554</v>
      </c>
      <c r="E1890" s="160">
        <v>0</v>
      </c>
    </row>
    <row r="1891" spans="3:5">
      <c r="C1891" s="161" t="s">
        <v>1973</v>
      </c>
      <c r="D1891" s="160">
        <v>275227962</v>
      </c>
      <c r="E1891" s="160">
        <v>237989897.46000001</v>
      </c>
    </row>
    <row r="1892" spans="3:5">
      <c r="C1892" s="161" t="s">
        <v>801</v>
      </c>
      <c r="D1892" s="160">
        <v>101293907</v>
      </c>
      <c r="E1892" s="160">
        <v>35128187.75</v>
      </c>
    </row>
    <row r="1893" spans="3:5">
      <c r="C1893" s="161" t="s">
        <v>1974</v>
      </c>
      <c r="D1893" s="160">
        <v>6777150</v>
      </c>
      <c r="E1893" s="160">
        <v>0</v>
      </c>
    </row>
    <row r="1894" spans="3:5">
      <c r="C1894" s="161" t="s">
        <v>686</v>
      </c>
      <c r="D1894" s="160">
        <v>104118244</v>
      </c>
      <c r="E1894" s="160">
        <v>58093337.049999997</v>
      </c>
    </row>
    <row r="1895" spans="3:5">
      <c r="C1895" s="161" t="s">
        <v>2161</v>
      </c>
      <c r="D1895" s="160">
        <v>0</v>
      </c>
      <c r="E1895" s="160">
        <v>0</v>
      </c>
    </row>
    <row r="1896" spans="3:5">
      <c r="C1896" s="161" t="s">
        <v>1975</v>
      </c>
      <c r="D1896" s="160">
        <v>10018924</v>
      </c>
      <c r="E1896" s="160">
        <v>1850954.41</v>
      </c>
    </row>
    <row r="1897" spans="3:5">
      <c r="C1897" s="161" t="s">
        <v>2234</v>
      </c>
      <c r="D1897" s="160">
        <v>0</v>
      </c>
      <c r="E1897" s="160">
        <v>0</v>
      </c>
    </row>
    <row r="1898" spans="3:5">
      <c r="C1898" s="161" t="s">
        <v>687</v>
      </c>
      <c r="D1898" s="160">
        <v>238729304</v>
      </c>
      <c r="E1898" s="160">
        <v>0</v>
      </c>
    </row>
    <row r="1899" spans="3:5">
      <c r="C1899" s="161" t="s">
        <v>1976</v>
      </c>
      <c r="D1899" s="160">
        <v>58499682</v>
      </c>
      <c r="E1899" s="160">
        <v>11404645.199999999</v>
      </c>
    </row>
    <row r="1900" spans="3:5">
      <c r="C1900" s="161" t="s">
        <v>1977</v>
      </c>
      <c r="D1900" s="160">
        <v>0</v>
      </c>
      <c r="E1900" s="160">
        <v>2036180.15</v>
      </c>
    </row>
    <row r="1901" spans="3:5">
      <c r="C1901" s="161" t="s">
        <v>835</v>
      </c>
      <c r="D1901" s="160">
        <v>8190327</v>
      </c>
      <c r="E1901" s="160">
        <v>6244763.8600000003</v>
      </c>
    </row>
    <row r="1902" spans="3:5">
      <c r="C1902" s="161" t="s">
        <v>1978</v>
      </c>
      <c r="D1902" s="160">
        <v>1475554</v>
      </c>
      <c r="E1902" s="160">
        <v>1049582.6299999999</v>
      </c>
    </row>
    <row r="1903" spans="3:5">
      <c r="C1903" s="161" t="s">
        <v>1979</v>
      </c>
      <c r="D1903" s="160">
        <v>347842137</v>
      </c>
      <c r="E1903" s="160">
        <v>0</v>
      </c>
    </row>
    <row r="1904" spans="3:5">
      <c r="C1904" s="161" t="s">
        <v>1980</v>
      </c>
      <c r="D1904" s="160">
        <v>1781629</v>
      </c>
      <c r="E1904" s="160">
        <v>0</v>
      </c>
    </row>
    <row r="1905" spans="3:5">
      <c r="C1905" s="161" t="s">
        <v>688</v>
      </c>
      <c r="D1905" s="160">
        <v>8128647</v>
      </c>
      <c r="E1905" s="160">
        <v>3352823.99</v>
      </c>
    </row>
    <row r="1906" spans="3:5">
      <c r="C1906" s="161" t="s">
        <v>2124</v>
      </c>
      <c r="D1906" s="160">
        <v>53326563</v>
      </c>
      <c r="E1906" s="160">
        <v>0</v>
      </c>
    </row>
    <row r="1907" spans="3:5">
      <c r="C1907" s="161" t="s">
        <v>1981</v>
      </c>
      <c r="D1907" s="160">
        <v>6851701</v>
      </c>
      <c r="E1907" s="160">
        <v>0</v>
      </c>
    </row>
    <row r="1908" spans="3:5">
      <c r="C1908" s="161" t="s">
        <v>836</v>
      </c>
      <c r="D1908" s="160">
        <v>6425145</v>
      </c>
      <c r="E1908" s="160">
        <v>0</v>
      </c>
    </row>
    <row r="1909" spans="3:5">
      <c r="C1909" s="161" t="s">
        <v>1982</v>
      </c>
      <c r="D1909" s="160">
        <v>136791551</v>
      </c>
      <c r="E1909" s="160">
        <v>15572921.9</v>
      </c>
    </row>
    <row r="1910" spans="3:5">
      <c r="C1910" s="161" t="s">
        <v>1983</v>
      </c>
      <c r="D1910" s="160">
        <v>1127744</v>
      </c>
      <c r="E1910" s="160">
        <v>0</v>
      </c>
    </row>
    <row r="1911" spans="3:5">
      <c r="C1911" s="161" t="s">
        <v>1984</v>
      </c>
      <c r="D1911" s="160">
        <v>15160549</v>
      </c>
      <c r="E1911" s="160">
        <v>196356691.25</v>
      </c>
    </row>
    <row r="1912" spans="3:5">
      <c r="C1912" s="161" t="s">
        <v>1985</v>
      </c>
      <c r="D1912" s="160">
        <v>1200000</v>
      </c>
      <c r="E1912" s="160">
        <v>542144.93999999994</v>
      </c>
    </row>
    <row r="1913" spans="3:5">
      <c r="C1913" s="161" t="s">
        <v>1986</v>
      </c>
      <c r="D1913" s="160">
        <v>25828385</v>
      </c>
      <c r="E1913" s="160">
        <v>0</v>
      </c>
    </row>
    <row r="1914" spans="3:5">
      <c r="C1914" s="161" t="s">
        <v>837</v>
      </c>
      <c r="D1914" s="160">
        <v>8534540</v>
      </c>
      <c r="E1914" s="160">
        <v>0</v>
      </c>
    </row>
    <row r="1915" spans="3:5">
      <c r="C1915" s="161" t="s">
        <v>1987</v>
      </c>
      <c r="D1915" s="160">
        <v>1471290</v>
      </c>
      <c r="E1915" s="160">
        <v>0</v>
      </c>
    </row>
    <row r="1916" spans="3:5">
      <c r="C1916" s="161" t="s">
        <v>838</v>
      </c>
      <c r="D1916" s="160">
        <v>8149326</v>
      </c>
      <c r="E1916" s="160">
        <v>0</v>
      </c>
    </row>
    <row r="1917" spans="3:5">
      <c r="C1917" s="161" t="s">
        <v>1988</v>
      </c>
      <c r="D1917" s="160">
        <v>1566404</v>
      </c>
      <c r="E1917" s="160">
        <v>0</v>
      </c>
    </row>
    <row r="1918" spans="3:5">
      <c r="C1918" s="161" t="s">
        <v>2162</v>
      </c>
      <c r="D1918" s="160">
        <v>0</v>
      </c>
      <c r="E1918" s="160">
        <v>15840803.289999999</v>
      </c>
    </row>
    <row r="1919" spans="3:5">
      <c r="C1919" s="161" t="s">
        <v>839</v>
      </c>
      <c r="D1919" s="160">
        <v>8004145</v>
      </c>
      <c r="E1919" s="160">
        <v>0</v>
      </c>
    </row>
    <row r="1920" spans="3:5">
      <c r="C1920" s="161" t="s">
        <v>1989</v>
      </c>
      <c r="D1920" s="160">
        <v>0</v>
      </c>
      <c r="E1920" s="160">
        <v>2051222.07</v>
      </c>
    </row>
    <row r="1921" spans="3:5">
      <c r="C1921" s="161" t="s">
        <v>840</v>
      </c>
      <c r="D1921" s="160">
        <v>9325320</v>
      </c>
      <c r="E1921" s="160">
        <v>5297468.0199999996</v>
      </c>
    </row>
    <row r="1922" spans="3:5">
      <c r="C1922" s="161" t="s">
        <v>519</v>
      </c>
      <c r="D1922" s="160">
        <v>497273476</v>
      </c>
      <c r="E1922" s="160">
        <v>413614406.65999997</v>
      </c>
    </row>
    <row r="1923" spans="3:5">
      <c r="C1923" s="161" t="s">
        <v>1990</v>
      </c>
      <c r="D1923" s="160">
        <v>0</v>
      </c>
      <c r="E1923" s="160">
        <v>2193438.29</v>
      </c>
    </row>
    <row r="1924" spans="3:5">
      <c r="C1924" s="161" t="s">
        <v>1991</v>
      </c>
      <c r="D1924" s="160">
        <v>0</v>
      </c>
      <c r="E1924" s="160">
        <v>521240460.10000002</v>
      </c>
    </row>
    <row r="1925" spans="3:5">
      <c r="C1925" s="161" t="s">
        <v>2163</v>
      </c>
      <c r="D1925" s="160">
        <v>0</v>
      </c>
      <c r="E1925" s="160">
        <v>4734169.4400000004</v>
      </c>
    </row>
    <row r="1926" spans="3:5">
      <c r="C1926" s="161" t="s">
        <v>841</v>
      </c>
      <c r="D1926" s="160">
        <v>8323230</v>
      </c>
      <c r="E1926" s="160">
        <v>0</v>
      </c>
    </row>
    <row r="1927" spans="3:5">
      <c r="C1927" s="161" t="s">
        <v>1992</v>
      </c>
      <c r="D1927" s="160">
        <v>34729907</v>
      </c>
      <c r="E1927" s="160">
        <v>0</v>
      </c>
    </row>
    <row r="1928" spans="3:5">
      <c r="C1928" s="161" t="s">
        <v>1993</v>
      </c>
      <c r="D1928" s="160">
        <v>3759519</v>
      </c>
      <c r="E1928" s="160">
        <v>0</v>
      </c>
    </row>
    <row r="1929" spans="3:5">
      <c r="C1929" s="161" t="s">
        <v>689</v>
      </c>
      <c r="D1929" s="160">
        <v>9461421</v>
      </c>
      <c r="E1929" s="160">
        <v>0</v>
      </c>
    </row>
    <row r="1930" spans="3:5">
      <c r="C1930" s="161" t="s">
        <v>1994</v>
      </c>
      <c r="D1930" s="160">
        <v>1238056</v>
      </c>
      <c r="E1930" s="160">
        <v>0</v>
      </c>
    </row>
    <row r="1931" spans="3:5">
      <c r="C1931" s="161" t="s">
        <v>1995</v>
      </c>
      <c r="D1931" s="160">
        <v>731089999</v>
      </c>
      <c r="E1931" s="160">
        <v>619626359</v>
      </c>
    </row>
    <row r="1932" spans="3:5">
      <c r="C1932" s="161" t="s">
        <v>842</v>
      </c>
      <c r="D1932" s="160">
        <v>8440178</v>
      </c>
      <c r="E1932" s="160">
        <v>9790101.0199999996</v>
      </c>
    </row>
    <row r="1933" spans="3:5">
      <c r="C1933" s="161" t="s">
        <v>2164</v>
      </c>
      <c r="D1933" s="160">
        <v>0</v>
      </c>
      <c r="E1933" s="160">
        <v>6025735.9199999999</v>
      </c>
    </row>
    <row r="1934" spans="3:5">
      <c r="C1934" s="161" t="s">
        <v>518</v>
      </c>
      <c r="D1934" s="160">
        <v>15920921</v>
      </c>
      <c r="E1934" s="160">
        <v>0</v>
      </c>
    </row>
    <row r="1935" spans="3:5">
      <c r="C1935" s="161" t="s">
        <v>1996</v>
      </c>
      <c r="D1935" s="160">
        <v>3414671</v>
      </c>
      <c r="E1935" s="160">
        <v>4472158.01</v>
      </c>
    </row>
    <row r="1936" spans="3:5">
      <c r="C1936" s="161" t="s">
        <v>2165</v>
      </c>
      <c r="D1936" s="160">
        <v>0</v>
      </c>
      <c r="E1936" s="160">
        <v>4704313.4400000004</v>
      </c>
    </row>
    <row r="1937" spans="3:5">
      <c r="C1937" s="161" t="s">
        <v>2175</v>
      </c>
      <c r="D1937" s="160">
        <v>0</v>
      </c>
      <c r="E1937" s="160">
        <v>42203469.539999999</v>
      </c>
    </row>
    <row r="1938" spans="3:5">
      <c r="C1938" s="161" t="s">
        <v>1997</v>
      </c>
      <c r="D1938" s="160">
        <v>1238056</v>
      </c>
      <c r="E1938" s="160">
        <v>0</v>
      </c>
    </row>
    <row r="1939" spans="3:5">
      <c r="C1939" s="161" t="s">
        <v>2166</v>
      </c>
      <c r="D1939" s="160">
        <v>0</v>
      </c>
      <c r="E1939" s="160">
        <v>4704313.4400000004</v>
      </c>
    </row>
    <row r="1940" spans="3:5">
      <c r="C1940" s="161" t="s">
        <v>1998</v>
      </c>
      <c r="D1940" s="160">
        <v>2416050</v>
      </c>
      <c r="E1940" s="160">
        <v>0</v>
      </c>
    </row>
    <row r="1941" spans="3:5">
      <c r="C1941" s="161" t="s">
        <v>2167</v>
      </c>
      <c r="D1941" s="160">
        <v>0</v>
      </c>
      <c r="E1941" s="160">
        <v>2839017.16</v>
      </c>
    </row>
    <row r="1942" spans="3:5">
      <c r="C1942" s="161" t="s">
        <v>1999</v>
      </c>
      <c r="D1942" s="160">
        <v>1098624</v>
      </c>
      <c r="E1942" s="160">
        <v>0</v>
      </c>
    </row>
    <row r="1943" spans="3:5">
      <c r="C1943" s="161" t="s">
        <v>2168</v>
      </c>
      <c r="D1943" s="160">
        <v>0</v>
      </c>
      <c r="E1943" s="160">
        <v>4704313.4400000004</v>
      </c>
    </row>
    <row r="1944" spans="3:5">
      <c r="C1944" s="161" t="s">
        <v>690</v>
      </c>
      <c r="D1944" s="160">
        <v>386251820</v>
      </c>
      <c r="E1944" s="160">
        <v>134217756.81</v>
      </c>
    </row>
    <row r="1945" spans="3:5">
      <c r="C1945" s="161" t="s">
        <v>2000</v>
      </c>
      <c r="D1945" s="160">
        <v>1253571</v>
      </c>
      <c r="E1945" s="160">
        <v>0</v>
      </c>
    </row>
    <row r="1946" spans="3:5">
      <c r="C1946" s="161" t="s">
        <v>2169</v>
      </c>
      <c r="D1946" s="160">
        <v>0</v>
      </c>
      <c r="E1946" s="160">
        <v>4599817.34</v>
      </c>
    </row>
    <row r="1947" spans="3:5">
      <c r="C1947" s="161" t="s">
        <v>2001</v>
      </c>
      <c r="D1947" s="160">
        <v>2414050</v>
      </c>
      <c r="E1947" s="160">
        <v>0</v>
      </c>
    </row>
    <row r="1948" spans="3:5">
      <c r="C1948" s="161" t="s">
        <v>2002</v>
      </c>
      <c r="D1948" s="160">
        <v>5106050</v>
      </c>
      <c r="E1948" s="160">
        <v>2149940.35</v>
      </c>
    </row>
    <row r="1949" spans="3:5">
      <c r="C1949" s="161" t="s">
        <v>2003</v>
      </c>
      <c r="D1949" s="160">
        <v>11582513</v>
      </c>
      <c r="E1949" s="160">
        <v>0</v>
      </c>
    </row>
    <row r="1950" spans="3:5">
      <c r="C1950" s="161" t="s">
        <v>691</v>
      </c>
      <c r="D1950" s="160">
        <v>8525648</v>
      </c>
      <c r="E1950" s="160">
        <v>0</v>
      </c>
    </row>
    <row r="1951" spans="3:5">
      <c r="C1951" s="161" t="s">
        <v>692</v>
      </c>
      <c r="D1951" s="160">
        <v>46380581</v>
      </c>
      <c r="E1951" s="160">
        <v>55525367.070000008</v>
      </c>
    </row>
    <row r="1952" spans="3:5">
      <c r="C1952" s="161" t="s">
        <v>348</v>
      </c>
      <c r="D1952" s="160">
        <v>13515310</v>
      </c>
      <c r="E1952" s="160">
        <v>0</v>
      </c>
    </row>
    <row r="1953" spans="3:5">
      <c r="C1953" s="161" t="s">
        <v>2004</v>
      </c>
      <c r="D1953" s="160">
        <v>2476558</v>
      </c>
      <c r="E1953" s="160">
        <v>0</v>
      </c>
    </row>
    <row r="1954" spans="3:5">
      <c r="C1954" s="161" t="s">
        <v>2005</v>
      </c>
      <c r="D1954" s="160">
        <v>1716906</v>
      </c>
      <c r="E1954" s="160">
        <v>0</v>
      </c>
    </row>
    <row r="1955" spans="3:5">
      <c r="C1955" s="161" t="s">
        <v>2006</v>
      </c>
      <c r="D1955" s="160">
        <v>74671632</v>
      </c>
      <c r="E1955" s="160">
        <v>80454340.940000013</v>
      </c>
    </row>
    <row r="1956" spans="3:5">
      <c r="C1956" s="161" t="s">
        <v>2007</v>
      </c>
      <c r="D1956" s="160">
        <v>0</v>
      </c>
      <c r="E1956" s="160">
        <v>0</v>
      </c>
    </row>
    <row r="1957" spans="3:5">
      <c r="C1957" s="161" t="s">
        <v>2008</v>
      </c>
      <c r="D1957" s="160">
        <v>2864153</v>
      </c>
      <c r="E1957" s="160">
        <v>0</v>
      </c>
    </row>
    <row r="1958" spans="3:5">
      <c r="C1958" s="161" t="s">
        <v>2170</v>
      </c>
      <c r="D1958" s="160">
        <v>0</v>
      </c>
      <c r="E1958" s="160">
        <v>2592936.86</v>
      </c>
    </row>
    <row r="1959" spans="3:5">
      <c r="C1959" s="161" t="s">
        <v>2009</v>
      </c>
      <c r="D1959" s="160">
        <v>2476558</v>
      </c>
      <c r="E1959" s="160">
        <v>0</v>
      </c>
    </row>
    <row r="1960" spans="3:5">
      <c r="C1960" s="161" t="s">
        <v>2010</v>
      </c>
      <c r="D1960" s="160">
        <v>2476558</v>
      </c>
      <c r="E1960" s="160">
        <v>0</v>
      </c>
    </row>
    <row r="1961" spans="3:5">
      <c r="C1961" s="161" t="s">
        <v>2011</v>
      </c>
      <c r="D1961" s="160">
        <v>2476558</v>
      </c>
      <c r="E1961" s="160">
        <v>0</v>
      </c>
    </row>
    <row r="1962" spans="3:5">
      <c r="C1962" s="161" t="s">
        <v>2012</v>
      </c>
      <c r="D1962" s="160">
        <v>12000000</v>
      </c>
      <c r="E1962" s="160">
        <v>65406014.799999997</v>
      </c>
    </row>
    <row r="1963" spans="3:5">
      <c r="C1963" s="161" t="s">
        <v>2013</v>
      </c>
      <c r="D1963" s="160">
        <v>5270482</v>
      </c>
      <c r="E1963" s="160">
        <v>0</v>
      </c>
    </row>
    <row r="1964" spans="3:5">
      <c r="C1964" s="161" t="s">
        <v>460</v>
      </c>
      <c r="D1964" s="160">
        <v>28438547</v>
      </c>
      <c r="E1964" s="160">
        <v>6680146.8899999997</v>
      </c>
    </row>
    <row r="1965" spans="3:5">
      <c r="C1965" s="161" t="s">
        <v>2014</v>
      </c>
      <c r="D1965" s="160">
        <v>53323705</v>
      </c>
      <c r="E1965" s="160">
        <v>0</v>
      </c>
    </row>
    <row r="1966" spans="3:5">
      <c r="C1966" s="161" t="s">
        <v>2125</v>
      </c>
      <c r="D1966" s="160">
        <v>7607475</v>
      </c>
      <c r="E1966" s="160">
        <v>0</v>
      </c>
    </row>
    <row r="1967" spans="3:5">
      <c r="C1967" s="161" t="s">
        <v>2015</v>
      </c>
      <c r="D1967" s="160">
        <v>12382787</v>
      </c>
      <c r="E1967" s="160">
        <v>0</v>
      </c>
    </row>
    <row r="1968" spans="3:5">
      <c r="C1968" s="161" t="s">
        <v>2016</v>
      </c>
      <c r="D1968" s="160">
        <v>5206819</v>
      </c>
      <c r="E1968" s="160">
        <v>0</v>
      </c>
    </row>
    <row r="1969" spans="3:5">
      <c r="C1969" s="161" t="s">
        <v>2017</v>
      </c>
      <c r="D1969" s="160">
        <v>1487662</v>
      </c>
      <c r="E1969" s="160">
        <v>0</v>
      </c>
    </row>
    <row r="1970" spans="3:5">
      <c r="C1970" s="161" t="s">
        <v>2018</v>
      </c>
      <c r="D1970" s="160">
        <v>12382793</v>
      </c>
      <c r="E1970" s="160">
        <v>0</v>
      </c>
    </row>
    <row r="1971" spans="3:5">
      <c r="C1971" s="161" t="s">
        <v>2019</v>
      </c>
      <c r="D1971" s="160">
        <v>2476559</v>
      </c>
      <c r="E1971" s="160">
        <v>0</v>
      </c>
    </row>
    <row r="1972" spans="3:5">
      <c r="C1972" s="161" t="s">
        <v>843</v>
      </c>
      <c r="D1972" s="160">
        <v>21982761</v>
      </c>
      <c r="E1972" s="160">
        <v>21382661</v>
      </c>
    </row>
    <row r="1973" spans="3:5">
      <c r="C1973" s="161" t="s">
        <v>2020</v>
      </c>
      <c r="D1973" s="160">
        <v>5206819</v>
      </c>
      <c r="E1973" s="160">
        <v>0</v>
      </c>
    </row>
    <row r="1974" spans="3:5">
      <c r="C1974" s="161" t="s">
        <v>2171</v>
      </c>
      <c r="D1974" s="160">
        <v>0</v>
      </c>
      <c r="E1974" s="160">
        <v>3171215.46</v>
      </c>
    </row>
    <row r="1975" spans="3:5">
      <c r="C1975" s="161" t="s">
        <v>2021</v>
      </c>
      <c r="D1975" s="160">
        <v>1528554</v>
      </c>
      <c r="E1975" s="160">
        <v>0</v>
      </c>
    </row>
    <row r="1976" spans="3:5">
      <c r="C1976" s="161" t="s">
        <v>2022</v>
      </c>
      <c r="D1976" s="160">
        <v>5699789</v>
      </c>
      <c r="E1976" s="160">
        <v>3064789.09</v>
      </c>
    </row>
    <row r="1977" spans="3:5">
      <c r="C1977" s="161" t="s">
        <v>517</v>
      </c>
      <c r="D1977" s="160">
        <v>22543723</v>
      </c>
      <c r="E1977" s="160">
        <v>21351843.43</v>
      </c>
    </row>
    <row r="1978" spans="3:5">
      <c r="C1978" s="161" t="s">
        <v>2023</v>
      </c>
      <c r="D1978" s="160">
        <v>5699789</v>
      </c>
      <c r="E1978" s="160">
        <v>3064789.09</v>
      </c>
    </row>
    <row r="1979" spans="3:5">
      <c r="C1979" s="161" t="s">
        <v>2024</v>
      </c>
      <c r="D1979" s="160">
        <v>107441747</v>
      </c>
      <c r="E1979" s="160">
        <v>60763872.200000003</v>
      </c>
    </row>
    <row r="1980" spans="3:5">
      <c r="C1980" s="161" t="s">
        <v>482</v>
      </c>
      <c r="D1980" s="160">
        <v>7245692</v>
      </c>
      <c r="E1980" s="160">
        <v>6855729</v>
      </c>
    </row>
    <row r="1981" spans="3:5">
      <c r="C1981" s="161" t="s">
        <v>2025</v>
      </c>
      <c r="D1981" s="160">
        <v>0</v>
      </c>
      <c r="E1981" s="160">
        <v>141641713</v>
      </c>
    </row>
    <row r="1982" spans="3:5">
      <c r="C1982" s="161" t="s">
        <v>2026</v>
      </c>
      <c r="D1982" s="160">
        <v>9137263</v>
      </c>
      <c r="E1982" s="160">
        <v>6416327.1900000004</v>
      </c>
    </row>
    <row r="1983" spans="3:5">
      <c r="C1983" s="161" t="s">
        <v>2027</v>
      </c>
      <c r="D1983" s="160">
        <v>2891377</v>
      </c>
      <c r="E1983" s="160">
        <v>0</v>
      </c>
    </row>
    <row r="1984" spans="3:5">
      <c r="C1984" s="161" t="s">
        <v>457</v>
      </c>
      <c r="D1984" s="160">
        <v>500000</v>
      </c>
      <c r="E1984" s="160">
        <v>0</v>
      </c>
    </row>
    <row r="1985" spans="3:5">
      <c r="C1985" s="161" t="s">
        <v>2028</v>
      </c>
      <c r="D1985" s="160">
        <v>1267200</v>
      </c>
      <c r="E1985" s="160">
        <v>0</v>
      </c>
    </row>
    <row r="1986" spans="3:5">
      <c r="C1986" s="161" t="s">
        <v>2029</v>
      </c>
      <c r="D1986" s="160">
        <v>2891377</v>
      </c>
      <c r="E1986" s="160">
        <v>0</v>
      </c>
    </row>
    <row r="1987" spans="3:5">
      <c r="C1987" s="161" t="s">
        <v>2030</v>
      </c>
      <c r="D1987" s="160">
        <v>66803816</v>
      </c>
      <c r="E1987" s="160">
        <v>3009208.39</v>
      </c>
    </row>
    <row r="1988" spans="3:5">
      <c r="C1988" s="161" t="s">
        <v>2031</v>
      </c>
      <c r="D1988" s="160">
        <v>2470836</v>
      </c>
      <c r="E1988" s="160">
        <v>0</v>
      </c>
    </row>
    <row r="1989" spans="3:5">
      <c r="C1989" s="161" t="s">
        <v>2032</v>
      </c>
      <c r="D1989" s="160">
        <v>0</v>
      </c>
      <c r="E1989" s="160">
        <v>113371893.31</v>
      </c>
    </row>
    <row r="1990" spans="3:5">
      <c r="C1990" s="161" t="s">
        <v>2033</v>
      </c>
      <c r="D1990" s="160">
        <v>1235038</v>
      </c>
      <c r="E1990" s="160">
        <v>0</v>
      </c>
    </row>
    <row r="1991" spans="3:5">
      <c r="C1991" s="161" t="s">
        <v>2034</v>
      </c>
      <c r="D1991" s="160">
        <v>1235038</v>
      </c>
      <c r="E1991" s="160">
        <v>0</v>
      </c>
    </row>
    <row r="1992" spans="3:5">
      <c r="C1992" s="161" t="s">
        <v>2035</v>
      </c>
      <c r="D1992" s="160">
        <v>1496906</v>
      </c>
      <c r="E1992" s="160">
        <v>0</v>
      </c>
    </row>
    <row r="1993" spans="3:5">
      <c r="C1993" s="161" t="s">
        <v>2036</v>
      </c>
      <c r="D1993" s="160">
        <v>3125446</v>
      </c>
      <c r="E1993" s="160">
        <v>0</v>
      </c>
    </row>
    <row r="1994" spans="3:5">
      <c r="C1994" s="161" t="s">
        <v>426</v>
      </c>
      <c r="D1994" s="160">
        <v>1192744</v>
      </c>
      <c r="E1994" s="160">
        <v>0</v>
      </c>
    </row>
    <row r="1995" spans="3:5">
      <c r="C1995" s="161" t="s">
        <v>2037</v>
      </c>
      <c r="D1995" s="160">
        <v>1909685</v>
      </c>
      <c r="E1995" s="160">
        <v>0</v>
      </c>
    </row>
    <row r="1996" spans="3:5">
      <c r="C1996" s="161" t="s">
        <v>2038</v>
      </c>
      <c r="D1996" s="160">
        <v>242043314</v>
      </c>
      <c r="E1996" s="160">
        <v>114886522.71999998</v>
      </c>
    </row>
    <row r="1997" spans="3:5">
      <c r="C1997" s="161" t="s">
        <v>2039</v>
      </c>
      <c r="D1997" s="160">
        <v>2479442</v>
      </c>
      <c r="E1997" s="160">
        <v>0</v>
      </c>
    </row>
    <row r="1998" spans="3:5">
      <c r="C1998" s="161" t="s">
        <v>349</v>
      </c>
      <c r="D1998" s="160">
        <v>261865482</v>
      </c>
      <c r="E1998" s="160">
        <v>157113138.75</v>
      </c>
    </row>
    <row r="1999" spans="3:5">
      <c r="C1999" s="161" t="s">
        <v>776</v>
      </c>
      <c r="D1999" s="160">
        <v>0</v>
      </c>
      <c r="E1999" s="160">
        <v>4245078.82</v>
      </c>
    </row>
    <row r="2000" spans="3:5">
      <c r="C2000" s="161" t="s">
        <v>2040</v>
      </c>
      <c r="D2000" s="160">
        <v>0</v>
      </c>
      <c r="E2000" s="160">
        <v>0</v>
      </c>
    </row>
    <row r="2001" spans="3:5">
      <c r="C2001" s="161" t="s">
        <v>2041</v>
      </c>
      <c r="D2001" s="160">
        <v>1691173</v>
      </c>
      <c r="E2001" s="160">
        <v>0</v>
      </c>
    </row>
    <row r="2002" spans="3:5">
      <c r="C2002" s="161" t="s">
        <v>2042</v>
      </c>
      <c r="D2002" s="160">
        <v>409574383</v>
      </c>
      <c r="E2002" s="160">
        <v>383090147.5</v>
      </c>
    </row>
    <row r="2003" spans="3:5">
      <c r="C2003" s="161" t="s">
        <v>2043</v>
      </c>
      <c r="D2003" s="160">
        <v>1161728</v>
      </c>
      <c r="E2003" s="160">
        <v>0</v>
      </c>
    </row>
    <row r="2004" spans="3:5">
      <c r="C2004" s="161" t="s">
        <v>733</v>
      </c>
      <c r="D2004" s="160">
        <v>0</v>
      </c>
      <c r="E2004" s="160">
        <v>2082612.89</v>
      </c>
    </row>
    <row r="2005" spans="3:5">
      <c r="C2005" s="161" t="s">
        <v>2044</v>
      </c>
      <c r="D2005" s="160">
        <v>1418878</v>
      </c>
      <c r="E2005" s="160">
        <v>0</v>
      </c>
    </row>
    <row r="2006" spans="3:5">
      <c r="C2006" s="161" t="s">
        <v>483</v>
      </c>
      <c r="D2006" s="160">
        <v>8656061</v>
      </c>
      <c r="E2006" s="160">
        <v>6220671.3200000003</v>
      </c>
    </row>
    <row r="2007" spans="3:5">
      <c r="C2007" s="161" t="s">
        <v>2045</v>
      </c>
      <c r="D2007" s="160">
        <v>2429693</v>
      </c>
      <c r="E2007" s="160">
        <v>0</v>
      </c>
    </row>
    <row r="2008" spans="3:5">
      <c r="C2008" s="161" t="s">
        <v>484</v>
      </c>
      <c r="D2008" s="160">
        <v>6761825</v>
      </c>
      <c r="E2008" s="160">
        <v>0</v>
      </c>
    </row>
    <row r="2009" spans="3:5">
      <c r="C2009" s="161" t="s">
        <v>2046</v>
      </c>
      <c r="D2009" s="160">
        <v>1394224</v>
      </c>
      <c r="E2009" s="160">
        <v>0</v>
      </c>
    </row>
    <row r="2010" spans="3:5">
      <c r="C2010" s="161" t="s">
        <v>2047</v>
      </c>
      <c r="D2010" s="160">
        <v>1394224</v>
      </c>
      <c r="E2010" s="160">
        <v>0</v>
      </c>
    </row>
    <row r="2011" spans="3:5">
      <c r="C2011" s="161" t="s">
        <v>2235</v>
      </c>
      <c r="D2011" s="160">
        <v>0</v>
      </c>
      <c r="E2011" s="160">
        <v>0</v>
      </c>
    </row>
    <row r="2012" spans="3:5">
      <c r="C2012" s="161" t="s">
        <v>334</v>
      </c>
      <c r="D2012" s="160">
        <v>83536021</v>
      </c>
      <c r="E2012" s="160">
        <v>33367404.159999996</v>
      </c>
    </row>
    <row r="2013" spans="3:5">
      <c r="C2013" s="161" t="s">
        <v>2048</v>
      </c>
      <c r="D2013" s="160">
        <v>3871361</v>
      </c>
      <c r="E2013" s="160">
        <v>0</v>
      </c>
    </row>
    <row r="2014" spans="3:5">
      <c r="C2014" s="161" t="s">
        <v>2049</v>
      </c>
      <c r="D2014" s="160">
        <v>1266771</v>
      </c>
      <c r="E2014" s="160">
        <v>0</v>
      </c>
    </row>
    <row r="2015" spans="3:5">
      <c r="C2015" s="161" t="s">
        <v>2236</v>
      </c>
      <c r="D2015" s="160">
        <v>0</v>
      </c>
      <c r="E2015" s="160">
        <v>0</v>
      </c>
    </row>
    <row r="2016" spans="3:5">
      <c r="C2016" s="161" t="s">
        <v>2050</v>
      </c>
      <c r="D2016" s="160">
        <v>1487663</v>
      </c>
      <c r="E2016" s="160">
        <v>0</v>
      </c>
    </row>
    <row r="2017" spans="3:5">
      <c r="C2017" s="161" t="s">
        <v>2051</v>
      </c>
      <c r="D2017" s="160">
        <v>7438315</v>
      </c>
      <c r="E2017" s="160">
        <v>0</v>
      </c>
    </row>
    <row r="2018" spans="3:5">
      <c r="C2018" s="161" t="s">
        <v>2052</v>
      </c>
      <c r="D2018" s="160">
        <v>1487663</v>
      </c>
      <c r="E2018" s="160">
        <v>0</v>
      </c>
    </row>
    <row r="2019" spans="3:5">
      <c r="C2019" s="161" t="s">
        <v>2053</v>
      </c>
      <c r="D2019" s="160">
        <v>155102429</v>
      </c>
      <c r="E2019" s="160">
        <v>33790327.390000001</v>
      </c>
    </row>
    <row r="2020" spans="3:5">
      <c r="C2020" s="161" t="s">
        <v>512</v>
      </c>
      <c r="D2020" s="160">
        <v>150000002</v>
      </c>
      <c r="E2020" s="160">
        <v>149662057.63999999</v>
      </c>
    </row>
    <row r="2021" spans="3:5">
      <c r="C2021" s="161" t="s">
        <v>2054</v>
      </c>
      <c r="D2021" s="160">
        <v>1635451</v>
      </c>
      <c r="E2021" s="160">
        <v>0</v>
      </c>
    </row>
    <row r="2022" spans="3:5">
      <c r="C2022" s="161" t="s">
        <v>2055</v>
      </c>
      <c r="D2022" s="160">
        <v>1054100</v>
      </c>
      <c r="E2022" s="160">
        <v>0</v>
      </c>
    </row>
    <row r="2023" spans="3:5">
      <c r="C2023" s="161" t="s">
        <v>2056</v>
      </c>
      <c r="D2023" s="160">
        <v>1265068</v>
      </c>
      <c r="E2023" s="160">
        <v>0</v>
      </c>
    </row>
    <row r="2024" spans="3:5">
      <c r="C2024" s="161" t="s">
        <v>2057</v>
      </c>
      <c r="D2024" s="160">
        <v>0</v>
      </c>
      <c r="E2024" s="160">
        <v>3075427.83</v>
      </c>
    </row>
    <row r="2025" spans="3:5">
      <c r="C2025" s="161" t="s">
        <v>2058</v>
      </c>
      <c r="D2025" s="160">
        <v>3639698</v>
      </c>
      <c r="E2025" s="160">
        <v>0</v>
      </c>
    </row>
    <row r="2026" spans="3:5">
      <c r="C2026" s="161" t="s">
        <v>2059</v>
      </c>
      <c r="D2026" s="160">
        <v>2476558</v>
      </c>
      <c r="E2026" s="160">
        <v>0</v>
      </c>
    </row>
    <row r="2027" spans="3:5">
      <c r="C2027" s="161" t="s">
        <v>516</v>
      </c>
      <c r="D2027" s="160">
        <v>21033435</v>
      </c>
      <c r="E2027" s="160">
        <v>0</v>
      </c>
    </row>
    <row r="2028" spans="3:5">
      <c r="C2028" s="161" t="s">
        <v>2060</v>
      </c>
      <c r="D2028" s="160">
        <v>2476559</v>
      </c>
      <c r="E2028" s="160">
        <v>0</v>
      </c>
    </row>
    <row r="2029" spans="3:5">
      <c r="C2029" s="161" t="s">
        <v>372</v>
      </c>
      <c r="D2029" s="160">
        <v>151480514</v>
      </c>
      <c r="E2029" s="160">
        <v>150885229.31</v>
      </c>
    </row>
    <row r="2030" spans="3:5">
      <c r="C2030" s="161" t="s">
        <v>2237</v>
      </c>
      <c r="D2030" s="160">
        <v>0</v>
      </c>
      <c r="E2030" s="160">
        <v>0</v>
      </c>
    </row>
    <row r="2031" spans="3:5">
      <c r="C2031" s="161" t="s">
        <v>515</v>
      </c>
      <c r="D2031" s="160">
        <v>15323327</v>
      </c>
      <c r="E2031" s="160">
        <v>12000000</v>
      </c>
    </row>
    <row r="2032" spans="3:5">
      <c r="C2032" s="161" t="s">
        <v>2268</v>
      </c>
      <c r="D2032" s="160">
        <v>0</v>
      </c>
      <c r="E2032" s="160">
        <v>0</v>
      </c>
    </row>
    <row r="2033" spans="3:5">
      <c r="C2033" s="161" t="s">
        <v>2061</v>
      </c>
      <c r="D2033" s="160">
        <v>1823763</v>
      </c>
      <c r="E2033" s="160">
        <v>9067884.5999999996</v>
      </c>
    </row>
    <row r="2034" spans="3:5">
      <c r="C2034" s="161" t="s">
        <v>2062</v>
      </c>
      <c r="D2034" s="160">
        <v>1823763</v>
      </c>
      <c r="E2034" s="160">
        <v>3780801.67</v>
      </c>
    </row>
    <row r="2035" spans="3:5">
      <c r="C2035" s="161" t="s">
        <v>514</v>
      </c>
      <c r="D2035" s="160">
        <v>37690593</v>
      </c>
      <c r="E2035" s="160">
        <v>34649876.32</v>
      </c>
    </row>
    <row r="2036" spans="3:5">
      <c r="C2036" s="161" t="s">
        <v>2063</v>
      </c>
      <c r="D2036" s="160">
        <v>1151599</v>
      </c>
      <c r="E2036" s="160">
        <v>0</v>
      </c>
    </row>
    <row r="2037" spans="3:5">
      <c r="C2037" s="161" t="s">
        <v>2064</v>
      </c>
      <c r="D2037" s="160">
        <v>1695413</v>
      </c>
      <c r="E2037" s="160">
        <v>0</v>
      </c>
    </row>
    <row r="2038" spans="3:5">
      <c r="C2038" s="161" t="s">
        <v>2065</v>
      </c>
      <c r="D2038" s="160">
        <v>1155900</v>
      </c>
      <c r="E2038" s="160">
        <v>0</v>
      </c>
    </row>
    <row r="2039" spans="3:5">
      <c r="C2039" s="161" t="s">
        <v>2066</v>
      </c>
      <c r="D2039" s="160">
        <v>22049160</v>
      </c>
      <c r="E2039" s="160">
        <v>21249159.130000003</v>
      </c>
    </row>
    <row r="2040" spans="3:5">
      <c r="C2040" s="161" t="s">
        <v>2067</v>
      </c>
      <c r="D2040" s="160">
        <v>1695413</v>
      </c>
      <c r="E2040" s="160">
        <v>0</v>
      </c>
    </row>
    <row r="2041" spans="3:5">
      <c r="C2041" s="161" t="s">
        <v>2238</v>
      </c>
      <c r="D2041" s="160">
        <v>0</v>
      </c>
      <c r="E2041" s="160">
        <v>0</v>
      </c>
    </row>
    <row r="2042" spans="3:5">
      <c r="C2042" s="161" t="s">
        <v>373</v>
      </c>
      <c r="D2042" s="160">
        <v>105000003</v>
      </c>
      <c r="E2042" s="160">
        <v>104955475.2</v>
      </c>
    </row>
    <row r="2043" spans="3:5">
      <c r="C2043" s="161" t="s">
        <v>2068</v>
      </c>
      <c r="D2043" s="160">
        <v>1695413</v>
      </c>
      <c r="E2043" s="160">
        <v>0</v>
      </c>
    </row>
    <row r="2044" spans="3:5">
      <c r="C2044" s="161" t="s">
        <v>2069</v>
      </c>
      <c r="D2044" s="160">
        <v>10207251</v>
      </c>
      <c r="E2044" s="160">
        <v>0</v>
      </c>
    </row>
    <row r="2045" spans="3:5">
      <c r="C2045" s="161" t="s">
        <v>2070</v>
      </c>
      <c r="D2045" s="160">
        <v>300000000</v>
      </c>
      <c r="E2045" s="160">
        <v>0</v>
      </c>
    </row>
    <row r="2046" spans="3:5">
      <c r="C2046" s="161" t="s">
        <v>2071</v>
      </c>
      <c r="D2046" s="160">
        <v>0</v>
      </c>
      <c r="E2046" s="160">
        <v>0</v>
      </c>
    </row>
    <row r="2047" spans="3:5">
      <c r="C2047" s="161" t="s">
        <v>2072</v>
      </c>
      <c r="D2047" s="160">
        <v>0</v>
      </c>
      <c r="E2047" s="160">
        <v>0</v>
      </c>
    </row>
    <row r="2048" spans="3:5">
      <c r="C2048" s="161" t="s">
        <v>2073</v>
      </c>
      <c r="D2048" s="160">
        <v>734370</v>
      </c>
      <c r="E2048" s="160">
        <v>0</v>
      </c>
    </row>
    <row r="2049" spans="3:5">
      <c r="C2049" s="161" t="s">
        <v>2239</v>
      </c>
      <c r="D2049" s="160">
        <v>0</v>
      </c>
      <c r="E2049" s="160">
        <v>0</v>
      </c>
    </row>
    <row r="2050" spans="3:5">
      <c r="C2050" s="161" t="s">
        <v>2074</v>
      </c>
      <c r="D2050" s="160">
        <v>1271972</v>
      </c>
      <c r="E2050" s="160">
        <v>0</v>
      </c>
    </row>
    <row r="2051" spans="3:5">
      <c r="C2051" s="161" t="s">
        <v>458</v>
      </c>
      <c r="D2051" s="160">
        <v>75000062</v>
      </c>
      <c r="E2051" s="160">
        <v>59998069.180000007</v>
      </c>
    </row>
    <row r="2052" spans="3:5">
      <c r="C2052" s="161" t="s">
        <v>2075</v>
      </c>
      <c r="D2052" s="160">
        <v>868442</v>
      </c>
      <c r="E2052" s="160">
        <v>0</v>
      </c>
    </row>
    <row r="2053" spans="3:5">
      <c r="C2053" s="161" t="s">
        <v>2076</v>
      </c>
      <c r="D2053" s="160">
        <v>6989387</v>
      </c>
      <c r="E2053" s="160">
        <v>0</v>
      </c>
    </row>
    <row r="2054" spans="3:5">
      <c r="C2054" s="161" t="s">
        <v>2077</v>
      </c>
      <c r="D2054" s="160">
        <v>7052163</v>
      </c>
      <c r="E2054" s="160">
        <v>0</v>
      </c>
    </row>
    <row r="2055" spans="3:5">
      <c r="C2055" s="161" t="s">
        <v>374</v>
      </c>
      <c r="D2055" s="160">
        <v>105001002</v>
      </c>
      <c r="E2055" s="160">
        <v>104903708.5</v>
      </c>
    </row>
    <row r="2056" spans="3:5">
      <c r="C2056" s="159" t="s">
        <v>242</v>
      </c>
      <c r="D2056" s="160">
        <v>1703117147</v>
      </c>
      <c r="E2056" s="160">
        <v>208061133.65000001</v>
      </c>
    </row>
    <row r="2057" spans="3:5">
      <c r="C2057" s="161" t="s">
        <v>844</v>
      </c>
      <c r="D2057" s="160">
        <v>136288789</v>
      </c>
      <c r="E2057" s="160">
        <v>48619265.140000001</v>
      </c>
    </row>
    <row r="2058" spans="3:5">
      <c r="C2058" s="161" t="s">
        <v>1979</v>
      </c>
      <c r="D2058" s="160">
        <v>1431238972</v>
      </c>
      <c r="E2058" s="160">
        <v>0</v>
      </c>
    </row>
    <row r="2059" spans="3:5">
      <c r="C2059" s="161" t="s">
        <v>513</v>
      </c>
      <c r="D2059" s="160">
        <v>79073485</v>
      </c>
      <c r="E2059" s="160">
        <v>14169657.07</v>
      </c>
    </row>
    <row r="2060" spans="3:5">
      <c r="C2060" s="161" t="s">
        <v>845</v>
      </c>
      <c r="D2060" s="160">
        <v>17735901</v>
      </c>
      <c r="E2060" s="160">
        <v>6897593.9400000004</v>
      </c>
    </row>
    <row r="2061" spans="3:5">
      <c r="C2061" s="161" t="s">
        <v>693</v>
      </c>
      <c r="D2061" s="160">
        <v>38780000</v>
      </c>
      <c r="E2061" s="160">
        <v>24153012.080000002</v>
      </c>
    </row>
    <row r="2062" spans="3:5">
      <c r="C2062" s="161" t="s">
        <v>2078</v>
      </c>
      <c r="D2062" s="160">
        <v>0</v>
      </c>
      <c r="E2062" s="160">
        <v>114221605.42</v>
      </c>
    </row>
    <row r="2063" spans="3:5">
      <c r="C2063" s="161" t="s">
        <v>2134</v>
      </c>
      <c r="D2063" s="160">
        <v>0</v>
      </c>
      <c r="E2063" s="160">
        <v>0</v>
      </c>
    </row>
    <row r="2064" spans="3:5">
      <c r="C2064" s="161" t="s">
        <v>2126</v>
      </c>
      <c r="D2064" s="160">
        <v>0</v>
      </c>
      <c r="E2064" s="160">
        <v>0</v>
      </c>
    </row>
    <row r="2065" spans="3:5">
      <c r="C2065" s="159" t="s">
        <v>257</v>
      </c>
      <c r="D2065" s="160">
        <v>1500000000</v>
      </c>
      <c r="E2065" s="160">
        <v>920134350.64999998</v>
      </c>
    </row>
    <row r="2066" spans="3:5">
      <c r="C2066" s="161" t="s">
        <v>456</v>
      </c>
      <c r="D2066" s="160">
        <v>0</v>
      </c>
      <c r="E2066" s="160">
        <v>0</v>
      </c>
    </row>
    <row r="2067" spans="3:5">
      <c r="C2067" s="161" t="s">
        <v>833</v>
      </c>
      <c r="D2067" s="160">
        <v>1500000000</v>
      </c>
      <c r="E2067" s="160">
        <v>920134350.64999998</v>
      </c>
    </row>
    <row r="2068" spans="3:5">
      <c r="C2068" s="159" t="s">
        <v>243</v>
      </c>
      <c r="D2068" s="160">
        <v>6230343263</v>
      </c>
      <c r="E2068" s="160">
        <v>2586394717.4599996</v>
      </c>
    </row>
    <row r="2069" spans="3:5">
      <c r="C2069" s="161" t="s">
        <v>846</v>
      </c>
      <c r="D2069" s="160">
        <v>991075841</v>
      </c>
      <c r="E2069" s="160">
        <v>0</v>
      </c>
    </row>
    <row r="2070" spans="3:5">
      <c r="C2070" s="161" t="s">
        <v>833</v>
      </c>
      <c r="D2070" s="160">
        <v>2620000000</v>
      </c>
      <c r="E2070" s="160">
        <v>1142870067.01</v>
      </c>
    </row>
    <row r="2071" spans="3:5">
      <c r="C2071" s="161" t="s">
        <v>1991</v>
      </c>
      <c r="D2071" s="160">
        <v>1358059739</v>
      </c>
      <c r="E2071" s="160">
        <v>1231168106.7199998</v>
      </c>
    </row>
    <row r="2072" spans="3:5">
      <c r="C2072" s="161" t="s">
        <v>2282</v>
      </c>
      <c r="D2072" s="160">
        <v>0</v>
      </c>
      <c r="E2072" s="160">
        <v>0</v>
      </c>
    </row>
    <row r="2073" spans="3:5">
      <c r="C2073" s="161" t="s">
        <v>2032</v>
      </c>
      <c r="D2073" s="160">
        <v>1261207683</v>
      </c>
      <c r="E2073" s="160">
        <v>212356543.72999999</v>
      </c>
    </row>
    <row r="2074" spans="3:5">
      <c r="C2074" s="157" t="s">
        <v>256</v>
      </c>
      <c r="D2074" s="158">
        <v>11498630580</v>
      </c>
      <c r="E2074" s="158">
        <v>1675045856.52</v>
      </c>
    </row>
    <row r="2075" spans="3:5">
      <c r="C2075" s="159" t="s">
        <v>240</v>
      </c>
      <c r="D2075" s="160">
        <v>1965579325</v>
      </c>
      <c r="E2075" s="160">
        <v>880126411.52999985</v>
      </c>
    </row>
    <row r="2076" spans="3:5">
      <c r="C2076" s="161" t="s">
        <v>241</v>
      </c>
      <c r="D2076" s="160">
        <v>342025360</v>
      </c>
      <c r="E2076" s="160">
        <v>81776975.310000002</v>
      </c>
    </row>
    <row r="2077" spans="3:5">
      <c r="C2077" s="161" t="s">
        <v>335</v>
      </c>
      <c r="D2077" s="160">
        <v>76356166</v>
      </c>
      <c r="E2077" s="160">
        <v>8527502.5300000012</v>
      </c>
    </row>
    <row r="2078" spans="3:5">
      <c r="C2078" s="161" t="s">
        <v>2079</v>
      </c>
      <c r="D2078" s="160">
        <v>19034653</v>
      </c>
      <c r="E2078" s="160">
        <v>16152453.059999999</v>
      </c>
    </row>
    <row r="2079" spans="3:5">
      <c r="C2079" s="161" t="s">
        <v>2127</v>
      </c>
      <c r="D2079" s="160">
        <v>70711383</v>
      </c>
      <c r="E2079" s="160">
        <v>12632566.209999997</v>
      </c>
    </row>
    <row r="2080" spans="3:5">
      <c r="C2080" s="161" t="s">
        <v>459</v>
      </c>
      <c r="D2080" s="160">
        <v>5843767</v>
      </c>
      <c r="E2080" s="160">
        <v>1544469.06</v>
      </c>
    </row>
    <row r="2081" spans="3:5">
      <c r="C2081" s="161" t="s">
        <v>336</v>
      </c>
      <c r="D2081" s="160">
        <v>30300235</v>
      </c>
      <c r="E2081" s="160">
        <v>84333920.359999999</v>
      </c>
    </row>
    <row r="2082" spans="3:5">
      <c r="C2082" s="161" t="s">
        <v>2080</v>
      </c>
      <c r="D2082" s="160">
        <v>6979225</v>
      </c>
      <c r="E2082" s="160">
        <v>1754550.87</v>
      </c>
    </row>
    <row r="2083" spans="3:5">
      <c r="C2083" s="161" t="s">
        <v>777</v>
      </c>
      <c r="D2083" s="160">
        <v>0</v>
      </c>
      <c r="E2083" s="160">
        <v>0</v>
      </c>
    </row>
    <row r="2084" spans="3:5">
      <c r="C2084" s="161" t="s">
        <v>847</v>
      </c>
      <c r="D2084" s="160">
        <v>40000000</v>
      </c>
      <c r="E2084" s="160">
        <v>3441799.85</v>
      </c>
    </row>
    <row r="2085" spans="3:5">
      <c r="C2085" s="161" t="s">
        <v>2081</v>
      </c>
      <c r="D2085" s="160">
        <v>577903533</v>
      </c>
      <c r="E2085" s="160">
        <v>0</v>
      </c>
    </row>
    <row r="2086" spans="3:5">
      <c r="C2086" s="161" t="s">
        <v>2082</v>
      </c>
      <c r="D2086" s="160">
        <v>380802850</v>
      </c>
      <c r="E2086" s="160">
        <v>24459061.969999999</v>
      </c>
    </row>
    <row r="2087" spans="3:5">
      <c r="C2087" s="161" t="s">
        <v>848</v>
      </c>
      <c r="D2087" s="160">
        <v>0</v>
      </c>
      <c r="E2087" s="160">
        <v>14144673.17</v>
      </c>
    </row>
    <row r="2088" spans="3:5">
      <c r="C2088" s="161" t="s">
        <v>849</v>
      </c>
      <c r="D2088" s="160">
        <v>0</v>
      </c>
      <c r="E2088" s="160">
        <v>4824811.12</v>
      </c>
    </row>
    <row r="2089" spans="3:5">
      <c r="C2089" s="161" t="s">
        <v>427</v>
      </c>
      <c r="D2089" s="160">
        <v>415622153</v>
      </c>
      <c r="E2089" s="160">
        <v>626533628.01999986</v>
      </c>
    </row>
    <row r="2090" spans="3:5">
      <c r="C2090" s="161" t="s">
        <v>2240</v>
      </c>
      <c r="D2090" s="160">
        <v>0</v>
      </c>
      <c r="E2090" s="160">
        <v>0</v>
      </c>
    </row>
    <row r="2091" spans="3:5">
      <c r="C2091" s="159" t="s">
        <v>243</v>
      </c>
      <c r="D2091" s="160">
        <v>9124994244</v>
      </c>
      <c r="E2091" s="160">
        <v>715862664.21000016</v>
      </c>
    </row>
    <row r="2092" spans="3:5">
      <c r="C2092" s="161" t="s">
        <v>241</v>
      </c>
      <c r="D2092" s="160">
        <v>3244604490</v>
      </c>
      <c r="E2092" s="160">
        <v>456380987.29000008</v>
      </c>
    </row>
    <row r="2093" spans="3:5">
      <c r="C2093" s="161" t="s">
        <v>694</v>
      </c>
      <c r="D2093" s="160">
        <v>300000000</v>
      </c>
      <c r="E2093" s="160">
        <v>11876216.83</v>
      </c>
    </row>
    <row r="2094" spans="3:5">
      <c r="C2094" s="161" t="s">
        <v>2128</v>
      </c>
      <c r="D2094" s="160">
        <v>315550000</v>
      </c>
      <c r="E2094" s="160">
        <v>7483209.1499999994</v>
      </c>
    </row>
    <row r="2095" spans="3:5">
      <c r="C2095" s="161" t="s">
        <v>2129</v>
      </c>
      <c r="D2095" s="160">
        <v>757320000</v>
      </c>
      <c r="E2095" s="160">
        <v>0</v>
      </c>
    </row>
    <row r="2096" spans="3:5">
      <c r="C2096" s="161" t="s">
        <v>2084</v>
      </c>
      <c r="D2096" s="160">
        <v>802375000</v>
      </c>
      <c r="E2096" s="160">
        <v>0</v>
      </c>
    </row>
    <row r="2097" spans="3:5">
      <c r="C2097" s="161" t="s">
        <v>695</v>
      </c>
      <c r="D2097" s="160">
        <v>2082055874</v>
      </c>
      <c r="E2097" s="160">
        <v>10760354.16</v>
      </c>
    </row>
    <row r="2098" spans="3:5">
      <c r="C2098" s="161" t="s">
        <v>485</v>
      </c>
      <c r="D2098" s="160">
        <v>100000000</v>
      </c>
      <c r="E2098" s="160">
        <v>0</v>
      </c>
    </row>
    <row r="2099" spans="3:5">
      <c r="C2099" s="161" t="s">
        <v>921</v>
      </c>
      <c r="D2099" s="160">
        <v>512873880</v>
      </c>
      <c r="E2099" s="160">
        <v>120141714.33</v>
      </c>
    </row>
    <row r="2100" spans="3:5">
      <c r="C2100" s="161" t="s">
        <v>2085</v>
      </c>
      <c r="D2100" s="160">
        <v>410215000</v>
      </c>
      <c r="E2100" s="160">
        <v>109220182.45</v>
      </c>
    </row>
    <row r="2101" spans="3:5">
      <c r="C2101" s="161" t="s">
        <v>2086</v>
      </c>
      <c r="D2101" s="160">
        <v>600000000</v>
      </c>
      <c r="E2101" s="160">
        <v>0</v>
      </c>
    </row>
    <row r="2102" spans="3:5">
      <c r="C2102" s="159" t="s">
        <v>244</v>
      </c>
      <c r="D2102" s="160">
        <v>408057011</v>
      </c>
      <c r="E2102" s="160">
        <v>79056780.780000001</v>
      </c>
    </row>
    <row r="2103" spans="3:5">
      <c r="C2103" s="161" t="s">
        <v>241</v>
      </c>
      <c r="D2103" s="160">
        <v>387039011</v>
      </c>
      <c r="E2103" s="160">
        <v>79056780.780000001</v>
      </c>
    </row>
    <row r="2104" spans="3:5">
      <c r="C2104" s="161" t="s">
        <v>2083</v>
      </c>
      <c r="D2104" s="160">
        <v>21018000</v>
      </c>
      <c r="E2104" s="160">
        <v>0</v>
      </c>
    </row>
    <row r="2105" spans="3:5">
      <c r="C2105" s="162" t="s">
        <v>337</v>
      </c>
      <c r="D2105" s="163">
        <v>96543478243</v>
      </c>
      <c r="E2105" s="163">
        <v>46802094152.279984</v>
      </c>
    </row>
    <row r="2107" spans="3:5">
      <c r="C2107" s="129" t="s">
        <v>720</v>
      </c>
      <c r="D2107" s="62"/>
      <c r="E2107" s="63"/>
    </row>
    <row r="2108" spans="3:5">
      <c r="C2108" s="116" t="s">
        <v>696</v>
      </c>
      <c r="D2108" s="116"/>
      <c r="E2108" s="116"/>
    </row>
    <row r="2109" spans="3:5">
      <c r="C2109" s="202" t="s">
        <v>2298</v>
      </c>
      <c r="D2109" s="202"/>
      <c r="E2109" s="202"/>
    </row>
    <row r="2110" spans="3:5">
      <c r="C2110" s="170" t="s">
        <v>2172</v>
      </c>
      <c r="D2110" s="170"/>
      <c r="E2110" s="170"/>
    </row>
    <row r="2111" spans="3:5">
      <c r="C2111" s="52" t="s">
        <v>721</v>
      </c>
    </row>
  </sheetData>
  <mergeCells count="11">
    <mergeCell ref="C13:C14"/>
    <mergeCell ref="E13:E14"/>
    <mergeCell ref="C2109:E2109"/>
    <mergeCell ref="A1:E1"/>
    <mergeCell ref="A2:E2"/>
    <mergeCell ref="A3:E3"/>
    <mergeCell ref="A5:E5"/>
    <mergeCell ref="A6:E6"/>
    <mergeCell ref="A8:E8"/>
    <mergeCell ref="A9:E9"/>
    <mergeCell ref="A7:E7"/>
  </mergeCells>
  <phoneticPr fontId="4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7376-1ECA-49E2-A678-214F58F9E80A}">
  <dimension ref="B1:E260"/>
  <sheetViews>
    <sheetView showGridLines="0" zoomScaleNormal="100" workbookViewId="0">
      <selection activeCell="C38" sqref="C38"/>
    </sheetView>
  </sheetViews>
  <sheetFormatPr baseColWidth="10" defaultColWidth="11.42578125" defaultRowHeight="15"/>
  <cols>
    <col min="1" max="1" width="11.42578125" style="1"/>
    <col min="2" max="2" width="99.140625" style="1" customWidth="1"/>
    <col min="3" max="3" width="15.42578125" style="1" customWidth="1"/>
    <col min="4" max="4" width="18.42578125" style="1" customWidth="1"/>
    <col min="5" max="5" width="38.5703125" style="1" customWidth="1"/>
    <col min="6" max="16384" width="11.42578125" style="1"/>
  </cols>
  <sheetData>
    <row r="1" spans="2:5" ht="27.75">
      <c r="B1" s="178" t="s">
        <v>609</v>
      </c>
      <c r="C1" s="178"/>
      <c r="D1" s="178"/>
    </row>
    <row r="2" spans="2:5" ht="31.5" customHeight="1">
      <c r="B2" s="210" t="s">
        <v>0</v>
      </c>
      <c r="C2" s="210"/>
      <c r="D2" s="210"/>
    </row>
    <row r="3" spans="2:5" ht="15.6" customHeight="1">
      <c r="B3" s="184" t="s">
        <v>1</v>
      </c>
      <c r="C3" s="184"/>
      <c r="D3" s="184"/>
    </row>
    <row r="4" spans="2:5" ht="13.9" customHeight="1">
      <c r="B4" s="11"/>
      <c r="C4" s="11"/>
    </row>
    <row r="5" spans="2:5" ht="18.75">
      <c r="B5" s="181" t="s">
        <v>22</v>
      </c>
      <c r="C5" s="181"/>
      <c r="D5" s="181"/>
    </row>
    <row r="6" spans="2:5" ht="18.75">
      <c r="B6" s="181" t="s">
        <v>500</v>
      </c>
      <c r="C6" s="181"/>
      <c r="D6" s="181"/>
      <c r="E6" s="2"/>
    </row>
    <row r="7" spans="2:5" ht="18.75">
      <c r="B7" s="186" t="s">
        <v>2297</v>
      </c>
      <c r="C7" s="186"/>
      <c r="D7" s="186"/>
      <c r="E7" s="2"/>
    </row>
    <row r="8" spans="2:5" ht="18.75">
      <c r="B8" s="183" t="s">
        <v>608</v>
      </c>
      <c r="C8" s="183"/>
      <c r="D8" s="183"/>
      <c r="E8" s="2"/>
    </row>
    <row r="9" spans="2:5" ht="15.75">
      <c r="B9" s="177" t="s">
        <v>4</v>
      </c>
      <c r="C9" s="177"/>
      <c r="D9" s="177"/>
      <c r="E9" s="3"/>
    </row>
    <row r="10" spans="2:5">
      <c r="B10" s="11"/>
      <c r="C10" s="11"/>
      <c r="E10" s="3"/>
    </row>
    <row r="11" spans="2:5">
      <c r="B11" s="7"/>
      <c r="C11" s="7"/>
      <c r="E11" s="3"/>
    </row>
    <row r="12" spans="2:5" ht="9.6" customHeight="1">
      <c r="B12" s="193" t="s">
        <v>5</v>
      </c>
      <c r="C12" s="211" t="s">
        <v>781</v>
      </c>
      <c r="D12" s="211" t="s">
        <v>698</v>
      </c>
    </row>
    <row r="13" spans="2:5" ht="13.15" customHeight="1">
      <c r="B13" s="193"/>
      <c r="C13" s="211"/>
      <c r="D13" s="211"/>
    </row>
    <row r="14" spans="2:5" ht="15" customHeight="1">
      <c r="B14" s="193"/>
      <c r="C14" s="111" t="s">
        <v>608</v>
      </c>
      <c r="D14" s="211"/>
      <c r="E14" s="4"/>
    </row>
    <row r="15" spans="2:5">
      <c r="B15" s="66" t="s">
        <v>612</v>
      </c>
      <c r="C15" s="142">
        <f>C16+C18</f>
        <v>924038651</v>
      </c>
      <c r="D15" s="142">
        <f>D16+D18</f>
        <v>452899807.85000008</v>
      </c>
      <c r="E15" s="5"/>
    </row>
    <row r="16" spans="2:5">
      <c r="B16" s="67" t="s">
        <v>81</v>
      </c>
      <c r="C16" s="143">
        <f>C17</f>
        <v>855088894</v>
      </c>
      <c r="D16" s="143">
        <f>D17</f>
        <v>412679116.85000008</v>
      </c>
      <c r="E16" s="4"/>
    </row>
    <row r="17" spans="2:5" ht="16.149999999999999" customHeight="1">
      <c r="B17" s="68" t="s">
        <v>86</v>
      </c>
      <c r="C17" s="144">
        <v>855088894</v>
      </c>
      <c r="D17" s="144">
        <v>412679116.85000008</v>
      </c>
      <c r="E17" s="8"/>
    </row>
    <row r="18" spans="2:5">
      <c r="B18" s="69" t="s">
        <v>94</v>
      </c>
      <c r="C18" s="145">
        <f>C19</f>
        <v>68949757</v>
      </c>
      <c r="D18" s="145">
        <f>D19</f>
        <v>40220691</v>
      </c>
      <c r="E18" s="8"/>
    </row>
    <row r="19" spans="2:5" ht="14.45" customHeight="1">
      <c r="B19" s="70" t="s">
        <v>100</v>
      </c>
      <c r="C19" s="135">
        <v>68949757</v>
      </c>
      <c r="D19" s="135">
        <v>40220691</v>
      </c>
      <c r="E19" s="5"/>
    </row>
    <row r="20" spans="2:5">
      <c r="B20" s="66" t="s">
        <v>495</v>
      </c>
      <c r="C20" s="142">
        <f t="shared" ref="C20:D21" si="0">C21</f>
        <v>247158357</v>
      </c>
      <c r="D20" s="142">
        <f t="shared" si="0"/>
        <v>117507406.84999999</v>
      </c>
      <c r="E20" s="5"/>
    </row>
    <row r="21" spans="2:5">
      <c r="B21" s="69" t="s">
        <v>102</v>
      </c>
      <c r="C21" s="145">
        <f t="shared" si="0"/>
        <v>247158357</v>
      </c>
      <c r="D21" s="145">
        <f t="shared" si="0"/>
        <v>117507406.84999999</v>
      </c>
      <c r="E21" s="6"/>
    </row>
    <row r="22" spans="2:5">
      <c r="B22" s="71" t="s">
        <v>105</v>
      </c>
      <c r="C22" s="135">
        <v>247158357</v>
      </c>
      <c r="D22" s="135">
        <v>117507406.84999999</v>
      </c>
      <c r="E22" s="5"/>
    </row>
    <row r="23" spans="2:5">
      <c r="B23" s="66" t="s">
        <v>496</v>
      </c>
      <c r="C23" s="142">
        <f>C24+C26+C28</f>
        <v>1284834128</v>
      </c>
      <c r="D23" s="142">
        <f>D24+D26+D28</f>
        <v>492280690.46999997</v>
      </c>
      <c r="E23" s="5"/>
    </row>
    <row r="24" spans="2:5">
      <c r="B24" s="67" t="s">
        <v>158</v>
      </c>
      <c r="C24" s="143">
        <f>C25</f>
        <v>26513048</v>
      </c>
      <c r="D24" s="143">
        <f>D25</f>
        <v>6004313.0699999994</v>
      </c>
      <c r="E24" s="5"/>
    </row>
    <row r="25" spans="2:5">
      <c r="B25" s="72" t="s">
        <v>161</v>
      </c>
      <c r="C25" s="144">
        <v>26513048</v>
      </c>
      <c r="D25" s="144">
        <v>6004313.0699999994</v>
      </c>
      <c r="E25" s="5"/>
    </row>
    <row r="26" spans="2:5">
      <c r="B26" s="67" t="s">
        <v>497</v>
      </c>
      <c r="C26" s="143">
        <f>C27</f>
        <v>6033490</v>
      </c>
      <c r="D26" s="143">
        <f>D27</f>
        <v>0</v>
      </c>
      <c r="E26" s="5"/>
    </row>
    <row r="27" spans="2:5">
      <c r="B27" s="72" t="s">
        <v>429</v>
      </c>
      <c r="C27" s="144">
        <v>6033490</v>
      </c>
      <c r="D27" s="144">
        <v>0</v>
      </c>
      <c r="E27" s="5"/>
    </row>
    <row r="28" spans="2:5">
      <c r="B28" s="67" t="s">
        <v>185</v>
      </c>
      <c r="C28" s="143">
        <f>C29+C31+C32+C30</f>
        <v>1252287590</v>
      </c>
      <c r="D28" s="143">
        <f>D29+D31+D32+D30</f>
        <v>486276377.39999998</v>
      </c>
      <c r="E28" s="5"/>
    </row>
    <row r="29" spans="2:5" ht="15.6" customHeight="1">
      <c r="B29" s="72" t="s">
        <v>186</v>
      </c>
      <c r="C29" s="144">
        <v>298552955</v>
      </c>
      <c r="D29" s="144">
        <v>112677601.67</v>
      </c>
      <c r="E29" s="5"/>
    </row>
    <row r="30" spans="2:5" ht="17.25" customHeight="1">
      <c r="B30" s="72" t="s">
        <v>469</v>
      </c>
      <c r="C30" s="144">
        <v>112471764</v>
      </c>
      <c r="D30" s="144">
        <v>11694358.65</v>
      </c>
      <c r="E30" s="5"/>
    </row>
    <row r="31" spans="2:5" ht="15.75" customHeight="1">
      <c r="B31" s="72" t="s">
        <v>187</v>
      </c>
      <c r="C31" s="144">
        <v>314754182</v>
      </c>
      <c r="D31" s="144">
        <v>68034877.020000011</v>
      </c>
      <c r="E31" s="8"/>
    </row>
    <row r="32" spans="2:5" ht="19.899999999999999" customHeight="1">
      <c r="B32" s="72" t="s">
        <v>188</v>
      </c>
      <c r="C32" s="144">
        <v>526508689</v>
      </c>
      <c r="D32" s="144">
        <v>293869540.06</v>
      </c>
      <c r="E32" s="6"/>
    </row>
    <row r="33" spans="2:4">
      <c r="B33" s="73" t="s">
        <v>498</v>
      </c>
      <c r="C33" s="51">
        <f>C15+C20+C23</f>
        <v>2456031136</v>
      </c>
      <c r="D33" s="51">
        <f>D15+D20+D23</f>
        <v>1062687905.1700001</v>
      </c>
    </row>
    <row r="34" spans="2:4">
      <c r="B34" s="131" t="s">
        <v>720</v>
      </c>
    </row>
    <row r="35" spans="2:4">
      <c r="B35" s="116" t="s">
        <v>696</v>
      </c>
      <c r="C35" s="116"/>
      <c r="D35" s="116"/>
    </row>
    <row r="36" spans="2:4" ht="27" customHeight="1">
      <c r="B36" s="195" t="s">
        <v>2298</v>
      </c>
      <c r="C36" s="195"/>
      <c r="D36" s="195"/>
    </row>
    <row r="37" spans="2:4">
      <c r="B37" s="212" t="s">
        <v>722</v>
      </c>
      <c r="C37" s="212"/>
    </row>
    <row r="260" spans="2:2">
      <c r="B260" s="1" t="s">
        <v>499</v>
      </c>
    </row>
  </sheetData>
  <mergeCells count="13">
    <mergeCell ref="B37:C37"/>
    <mergeCell ref="C12:C13"/>
    <mergeCell ref="B12:B14"/>
    <mergeCell ref="B8:D8"/>
    <mergeCell ref="B7:D7"/>
    <mergeCell ref="B2:D2"/>
    <mergeCell ref="B1:D1"/>
    <mergeCell ref="D12:D14"/>
    <mergeCell ref="B36:D36"/>
    <mergeCell ref="B9:D9"/>
    <mergeCell ref="B6:D6"/>
    <mergeCell ref="B5:D5"/>
    <mergeCell ref="B3:D3"/>
  </mergeCells>
  <phoneticPr fontId="42"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195B-A21C-47BE-9ADA-1717D38C6F48}">
  <dimension ref="B1:L72"/>
  <sheetViews>
    <sheetView showGridLines="0" zoomScale="90" zoomScaleNormal="90" workbookViewId="0">
      <selection activeCell="E63" sqref="E63"/>
    </sheetView>
  </sheetViews>
  <sheetFormatPr baseColWidth="10" defaultColWidth="11.5703125" defaultRowHeight="15"/>
  <cols>
    <col min="1" max="1" width="11.5703125" style="62"/>
    <col min="2" max="2" width="87.85546875" style="62" bestFit="1" customWidth="1"/>
    <col min="3" max="3" width="21.42578125" style="62" customWidth="1"/>
    <col min="4" max="4" width="22.5703125" style="62" customWidth="1"/>
    <col min="5" max="5" width="22" style="62" customWidth="1"/>
    <col min="6" max="6" width="22.28515625" style="62" customWidth="1"/>
    <col min="7" max="7" width="19.42578125" style="62" customWidth="1"/>
    <col min="8" max="10" width="11.5703125" style="62"/>
    <col min="11" max="11" width="36.28515625" style="62" bestFit="1" customWidth="1"/>
    <col min="12" max="12" width="25.28515625" style="62" bestFit="1" customWidth="1"/>
    <col min="13" max="16384" width="11.5703125" style="62"/>
  </cols>
  <sheetData>
    <row r="1" spans="2:12" ht="28.5" thickBot="1">
      <c r="B1" s="178" t="s">
        <v>609</v>
      </c>
      <c r="C1" s="178"/>
      <c r="D1" s="178"/>
      <c r="E1" s="178"/>
      <c r="F1" s="178"/>
      <c r="G1" s="178"/>
    </row>
    <row r="2" spans="2:12" ht="21" customHeight="1" thickBot="1">
      <c r="B2" s="179" t="s">
        <v>0</v>
      </c>
      <c r="C2" s="179"/>
      <c r="D2" s="179"/>
      <c r="E2" s="179"/>
      <c r="F2" s="179"/>
      <c r="G2" s="179"/>
      <c r="K2" s="10" t="s">
        <v>501</v>
      </c>
      <c r="L2" s="164">
        <v>8677138.3201926611</v>
      </c>
    </row>
    <row r="3" spans="2:12" ht="14.45" customHeight="1">
      <c r="B3" s="180" t="s">
        <v>1</v>
      </c>
      <c r="C3" s="180"/>
      <c r="D3" s="180"/>
      <c r="E3" s="180"/>
      <c r="F3" s="180"/>
      <c r="G3" s="180"/>
    </row>
    <row r="4" spans="2:12" ht="14.45" customHeight="1">
      <c r="C4" s="11"/>
      <c r="D4" s="11"/>
      <c r="E4" s="11"/>
      <c r="F4" s="11"/>
      <c r="G4" s="11"/>
    </row>
    <row r="5" spans="2:12" ht="18" customHeight="1">
      <c r="B5" s="181" t="s">
        <v>22</v>
      </c>
      <c r="C5" s="181"/>
      <c r="D5" s="181"/>
      <c r="E5" s="181"/>
      <c r="F5" s="181"/>
      <c r="G5" s="181"/>
    </row>
    <row r="6" spans="2:12" ht="18" customHeight="1">
      <c r="B6" s="196" t="s">
        <v>505</v>
      </c>
      <c r="C6" s="196"/>
      <c r="D6" s="196"/>
      <c r="E6" s="196"/>
      <c r="F6" s="196"/>
      <c r="G6" s="196"/>
    </row>
    <row r="7" spans="2:12" ht="18" customHeight="1">
      <c r="B7" s="186" t="s">
        <v>2297</v>
      </c>
      <c r="C7" s="186"/>
      <c r="D7" s="186"/>
      <c r="E7" s="186"/>
      <c r="F7" s="186"/>
      <c r="G7" s="186"/>
    </row>
    <row r="8" spans="2:12" ht="18" customHeight="1">
      <c r="B8" s="183" t="s">
        <v>608</v>
      </c>
      <c r="C8" s="183"/>
      <c r="D8" s="183"/>
      <c r="E8" s="183"/>
      <c r="F8" s="183"/>
      <c r="G8" s="183"/>
    </row>
    <row r="9" spans="2:12" ht="15.6" customHeight="1">
      <c r="B9" s="177" t="s">
        <v>4</v>
      </c>
      <c r="C9" s="177"/>
      <c r="D9" s="177"/>
      <c r="E9" s="177"/>
      <c r="F9" s="177"/>
      <c r="G9" s="177"/>
    </row>
    <row r="11" spans="2:12" ht="9" customHeight="1">
      <c r="B11" s="213" t="s">
        <v>5</v>
      </c>
      <c r="C11" s="214" t="s">
        <v>2130</v>
      </c>
      <c r="D11" s="215" t="s">
        <v>698</v>
      </c>
      <c r="E11" s="218" t="s">
        <v>606</v>
      </c>
      <c r="F11" s="218" t="s">
        <v>607</v>
      </c>
      <c r="G11" s="218" t="s">
        <v>504</v>
      </c>
    </row>
    <row r="12" spans="2:12" ht="9" customHeight="1">
      <c r="B12" s="213"/>
      <c r="C12" s="214"/>
      <c r="D12" s="216"/>
      <c r="E12" s="218"/>
      <c r="F12" s="218"/>
      <c r="G12" s="218"/>
    </row>
    <row r="13" spans="2:12" ht="9" customHeight="1">
      <c r="B13" s="213"/>
      <c r="C13" s="215"/>
      <c r="D13" s="216"/>
      <c r="E13" s="218"/>
      <c r="F13" s="218"/>
      <c r="G13" s="218"/>
    </row>
    <row r="14" spans="2:12" ht="18.600000000000001" customHeight="1">
      <c r="B14" s="213"/>
      <c r="C14" s="112" t="s">
        <v>608</v>
      </c>
      <c r="D14" s="217"/>
      <c r="E14" s="218"/>
      <c r="F14" s="218"/>
      <c r="G14" s="218"/>
    </row>
    <row r="15" spans="2:12" ht="13.15" customHeight="1">
      <c r="B15" s="213"/>
      <c r="C15" s="74">
        <v>1</v>
      </c>
      <c r="D15" s="74">
        <v>2</v>
      </c>
      <c r="E15" s="74">
        <v>3</v>
      </c>
      <c r="F15" s="74">
        <v>4</v>
      </c>
      <c r="G15" s="74" t="s">
        <v>2131</v>
      </c>
    </row>
    <row r="16" spans="2:12">
      <c r="B16" s="75" t="s">
        <v>612</v>
      </c>
      <c r="C16" s="165">
        <f>C17</f>
        <v>1394.6847250000001</v>
      </c>
      <c r="D16" s="165">
        <f>D17</f>
        <v>533.74977402000002</v>
      </c>
      <c r="E16" s="166">
        <f>E17</f>
        <v>533.74977402000002</v>
      </c>
      <c r="F16" s="165">
        <f>F17</f>
        <v>0</v>
      </c>
      <c r="G16" s="76">
        <f t="shared" ref="G16:G57" si="0">D16/$L$2</f>
        <v>6.1512189194668616E-5</v>
      </c>
      <c r="K16" s="9"/>
    </row>
    <row r="17" spans="2:11">
      <c r="B17" s="77" t="s">
        <v>94</v>
      </c>
      <c r="C17" s="167">
        <f>C18</f>
        <v>1394.6847250000001</v>
      </c>
      <c r="D17" s="167">
        <f>D18</f>
        <v>533.74977402000002</v>
      </c>
      <c r="E17" s="167">
        <f>E18</f>
        <v>533.74977402000002</v>
      </c>
      <c r="F17" s="167">
        <v>0</v>
      </c>
      <c r="G17" s="78">
        <f t="shared" si="0"/>
        <v>6.1512189194668616E-5</v>
      </c>
    </row>
    <row r="18" spans="2:11">
      <c r="B18" s="79" t="s">
        <v>96</v>
      </c>
      <c r="C18" s="168">
        <v>1394.6847250000001</v>
      </c>
      <c r="D18" s="168">
        <v>533.74977402000002</v>
      </c>
      <c r="E18" s="168">
        <f>D18</f>
        <v>533.74977402000002</v>
      </c>
      <c r="F18" s="168">
        <v>0</v>
      </c>
      <c r="G18" s="80">
        <f t="shared" si="0"/>
        <v>6.1512189194668616E-5</v>
      </c>
    </row>
    <row r="19" spans="2:11">
      <c r="B19" s="75" t="s">
        <v>495</v>
      </c>
      <c r="C19" s="165">
        <f>C20+C23+C29+C31</f>
        <v>132703.61831699999</v>
      </c>
      <c r="D19" s="165">
        <f>D20+D23+D29+D31</f>
        <v>85518.822334640019</v>
      </c>
      <c r="E19" s="165">
        <f>E20+E23+E29+E31</f>
        <v>15945.831862759998</v>
      </c>
      <c r="F19" s="165">
        <f>F20+F23+F29+F31</f>
        <v>69572.99047188001</v>
      </c>
      <c r="G19" s="76">
        <f t="shared" si="0"/>
        <v>9.8556481617480107E-3</v>
      </c>
      <c r="I19" s="81"/>
    </row>
    <row r="20" spans="2:11">
      <c r="B20" s="77" t="s">
        <v>106</v>
      </c>
      <c r="C20" s="167">
        <f>C22+C21</f>
        <v>1077.5237710000001</v>
      </c>
      <c r="D20" s="167">
        <f>D22+D21</f>
        <v>327.22505716000001</v>
      </c>
      <c r="E20" s="167">
        <f>E22+E21</f>
        <v>327.22505716000001</v>
      </c>
      <c r="F20" s="167">
        <f>F22+F21</f>
        <v>0</v>
      </c>
      <c r="G20" s="78">
        <f t="shared" si="0"/>
        <v>3.7711172172801615E-5</v>
      </c>
      <c r="I20" s="81"/>
    </row>
    <row r="21" spans="2:11">
      <c r="B21" s="79" t="s">
        <v>503</v>
      </c>
      <c r="C21" s="168">
        <v>100</v>
      </c>
      <c r="D21" s="168">
        <v>0</v>
      </c>
      <c r="E21" s="168">
        <f>D21</f>
        <v>0</v>
      </c>
      <c r="F21" s="168">
        <v>0</v>
      </c>
      <c r="G21" s="80">
        <f t="shared" si="0"/>
        <v>0</v>
      </c>
      <c r="I21" s="82"/>
      <c r="K21" s="83"/>
    </row>
    <row r="22" spans="2:11">
      <c r="B22" s="79" t="s">
        <v>109</v>
      </c>
      <c r="C22" s="168">
        <v>977.52377100000001</v>
      </c>
      <c r="D22" s="168">
        <v>327.22505716000001</v>
      </c>
      <c r="E22" s="168">
        <f>D22</f>
        <v>327.22505716000001</v>
      </c>
      <c r="F22" s="168">
        <v>0</v>
      </c>
      <c r="G22" s="84">
        <f t="shared" si="0"/>
        <v>3.7711172172801615E-5</v>
      </c>
      <c r="I22" s="85"/>
    </row>
    <row r="23" spans="2:11">
      <c r="B23" s="77" t="s">
        <v>113</v>
      </c>
      <c r="C23" s="167">
        <f>SUM(C24:C28)</f>
        <v>95599.385503999991</v>
      </c>
      <c r="D23" s="167">
        <f>SUM(D24:D28)</f>
        <v>70098.966775800014</v>
      </c>
      <c r="E23" s="167">
        <f>SUM(E24:E28)</f>
        <v>1082.1382459499996</v>
      </c>
      <c r="F23" s="167">
        <f>SUM(F24:F28)</f>
        <v>69016.828529850012</v>
      </c>
      <c r="G23" s="86">
        <f t="shared" si="0"/>
        <v>8.0785812314034412E-3</v>
      </c>
    </row>
    <row r="24" spans="2:11">
      <c r="B24" s="79" t="s">
        <v>114</v>
      </c>
      <c r="C24" s="168">
        <v>581.37626499999999</v>
      </c>
      <c r="D24" s="168">
        <v>265.12135381000002</v>
      </c>
      <c r="E24" s="168">
        <v>0</v>
      </c>
      <c r="F24" s="168">
        <f>D24</f>
        <v>265.12135381000002</v>
      </c>
      <c r="G24" s="84">
        <f t="shared" si="0"/>
        <v>3.0554008018177294E-5</v>
      </c>
    </row>
    <row r="25" spans="2:11">
      <c r="B25" s="79" t="s">
        <v>115</v>
      </c>
      <c r="C25" s="168">
        <v>92475.769241000002</v>
      </c>
      <c r="D25" s="168">
        <v>68751.707176040014</v>
      </c>
      <c r="E25" s="168">
        <v>0</v>
      </c>
      <c r="F25" s="168">
        <f>D25</f>
        <v>68751.707176040014</v>
      </c>
      <c r="G25" s="84">
        <f t="shared" si="0"/>
        <v>7.9233158028663882E-3</v>
      </c>
      <c r="I25" s="63"/>
    </row>
    <row r="26" spans="2:11">
      <c r="B26" s="79" t="s">
        <v>615</v>
      </c>
      <c r="C26" s="168">
        <v>288.90503799999999</v>
      </c>
      <c r="D26" s="168">
        <v>0</v>
      </c>
      <c r="E26" s="168">
        <f>D26</f>
        <v>0</v>
      </c>
      <c r="F26" s="168">
        <v>0</v>
      </c>
      <c r="G26" s="84">
        <f t="shared" si="0"/>
        <v>0</v>
      </c>
      <c r="I26" s="63"/>
    </row>
    <row r="27" spans="2:11">
      <c r="B27" s="79" t="s">
        <v>116</v>
      </c>
      <c r="C27" s="168">
        <v>19.334652999999999</v>
      </c>
      <c r="D27" s="168">
        <v>16.43245306</v>
      </c>
      <c r="E27" s="168">
        <f>D27</f>
        <v>16.43245306</v>
      </c>
      <c r="F27" s="168">
        <v>0</v>
      </c>
      <c r="G27" s="84">
        <f t="shared" si="0"/>
        <v>1.8937641021302914E-6</v>
      </c>
    </row>
    <row r="28" spans="2:11">
      <c r="B28" s="79" t="s">
        <v>117</v>
      </c>
      <c r="C28" s="168">
        <v>2234.0003069999998</v>
      </c>
      <c r="D28" s="168">
        <v>1065.7057928899997</v>
      </c>
      <c r="E28" s="168">
        <f>D28</f>
        <v>1065.7057928899997</v>
      </c>
      <c r="F28" s="168">
        <v>0</v>
      </c>
      <c r="G28" s="84">
        <f t="shared" si="0"/>
        <v>1.2281765641674564E-4</v>
      </c>
    </row>
    <row r="29" spans="2:11">
      <c r="B29" s="77" t="s">
        <v>118</v>
      </c>
      <c r="C29" s="167">
        <f>C30</f>
        <v>983.65025900000001</v>
      </c>
      <c r="D29" s="167">
        <f>D30</f>
        <v>556.16194202999998</v>
      </c>
      <c r="E29" s="167">
        <v>0</v>
      </c>
      <c r="F29" s="167">
        <f>F30</f>
        <v>556.16194202999998</v>
      </c>
      <c r="G29" s="86">
        <f t="shared" si="0"/>
        <v>6.4095087747506529E-5</v>
      </c>
    </row>
    <row r="30" spans="2:11">
      <c r="B30" s="79" t="s">
        <v>119</v>
      </c>
      <c r="C30" s="168">
        <v>983.65025900000001</v>
      </c>
      <c r="D30" s="168">
        <v>556.16194202999998</v>
      </c>
      <c r="E30" s="168">
        <v>0</v>
      </c>
      <c r="F30" s="168">
        <f>D30</f>
        <v>556.16194202999998</v>
      </c>
      <c r="G30" s="84">
        <f t="shared" si="0"/>
        <v>6.4095087747506529E-5</v>
      </c>
    </row>
    <row r="31" spans="2:11">
      <c r="B31" s="77" t="s">
        <v>120</v>
      </c>
      <c r="C31" s="167">
        <f>C32</f>
        <v>35043.058783</v>
      </c>
      <c r="D31" s="167">
        <f>D32</f>
        <v>14536.468559649998</v>
      </c>
      <c r="E31" s="167">
        <f>E32</f>
        <v>14536.468559649998</v>
      </c>
      <c r="F31" s="167">
        <f>F32</f>
        <v>0</v>
      </c>
      <c r="G31" s="86">
        <f t="shared" si="0"/>
        <v>1.6752606704242604E-3</v>
      </c>
    </row>
    <row r="32" spans="2:11">
      <c r="B32" s="79" t="s">
        <v>123</v>
      </c>
      <c r="C32" s="168">
        <v>35043.058783</v>
      </c>
      <c r="D32" s="168">
        <v>14536.468559649998</v>
      </c>
      <c r="E32" s="168">
        <f>D32</f>
        <v>14536.468559649998</v>
      </c>
      <c r="F32" s="168"/>
      <c r="G32" s="80">
        <f t="shared" si="0"/>
        <v>1.6752606704242604E-3</v>
      </c>
    </row>
    <row r="33" spans="2:7">
      <c r="B33" s="75" t="s">
        <v>502</v>
      </c>
      <c r="C33" s="165">
        <f>C34+C37+C48</f>
        <v>14779.834097000001</v>
      </c>
      <c r="D33" s="165">
        <f>D34+D37+D48</f>
        <v>4745.0086142200007</v>
      </c>
      <c r="E33" s="165">
        <f>E34+E37+E48</f>
        <v>4730.6420292100001</v>
      </c>
      <c r="F33" s="165">
        <f>F34+F37+F48</f>
        <v>14.36658501</v>
      </c>
      <c r="G33" s="76">
        <f t="shared" si="0"/>
        <v>5.4684026451184259E-4</v>
      </c>
    </row>
    <row r="34" spans="2:7">
      <c r="B34" s="77" t="s">
        <v>132</v>
      </c>
      <c r="C34" s="167">
        <f>C35+C36</f>
        <v>562.058313</v>
      </c>
      <c r="D34" s="167">
        <f>D35+D36</f>
        <v>254.98075249999999</v>
      </c>
      <c r="E34" s="167">
        <f>E35+E36</f>
        <v>254.98075249999999</v>
      </c>
      <c r="F34" s="167">
        <f>F35+F36</f>
        <v>0</v>
      </c>
      <c r="G34" s="78">
        <f t="shared" si="0"/>
        <v>2.9385350687176619E-5</v>
      </c>
    </row>
    <row r="35" spans="2:7">
      <c r="B35" s="79" t="s">
        <v>133</v>
      </c>
      <c r="C35" s="168">
        <v>228.88499999999999</v>
      </c>
      <c r="D35" s="168">
        <v>122.44703396000001</v>
      </c>
      <c r="E35" s="168">
        <f>D35</f>
        <v>122.44703396000001</v>
      </c>
      <c r="F35" s="168">
        <v>0</v>
      </c>
      <c r="G35" s="80">
        <f t="shared" si="0"/>
        <v>1.4111453504786505E-5</v>
      </c>
    </row>
    <row r="36" spans="2:7">
      <c r="B36" s="79" t="s">
        <v>135</v>
      </c>
      <c r="C36" s="168">
        <v>333.17331300000001</v>
      </c>
      <c r="D36" s="168">
        <v>132.53371854</v>
      </c>
      <c r="E36" s="168">
        <f>D36</f>
        <v>132.53371854</v>
      </c>
      <c r="F36" s="168">
        <v>0</v>
      </c>
      <c r="G36" s="80">
        <f t="shared" si="0"/>
        <v>1.5273897182390115E-5</v>
      </c>
    </row>
    <row r="37" spans="2:7">
      <c r="B37" s="77" t="s">
        <v>136</v>
      </c>
      <c r="C37" s="167">
        <f>SUM(C38:C47)</f>
        <v>7891.9936299999999</v>
      </c>
      <c r="D37" s="167">
        <f>SUM(D38:D47)</f>
        <v>2954.6825069200004</v>
      </c>
      <c r="E37" s="167">
        <f>SUM(E38:E47)</f>
        <v>2940.3159219099998</v>
      </c>
      <c r="F37" s="167">
        <f>SUM(F38:F47)</f>
        <v>14.36658501</v>
      </c>
      <c r="G37" s="78">
        <f t="shared" si="0"/>
        <v>3.4051347320857239E-4</v>
      </c>
    </row>
    <row r="38" spans="2:7">
      <c r="B38" s="79" t="s">
        <v>137</v>
      </c>
      <c r="C38" s="168">
        <v>1430.7885200000001</v>
      </c>
      <c r="D38" s="168">
        <v>22.371744440000001</v>
      </c>
      <c r="E38" s="168">
        <f t="shared" ref="E38:E44" si="1">D38</f>
        <v>22.371744440000001</v>
      </c>
      <c r="F38" s="168">
        <v>0</v>
      </c>
      <c r="G38" s="80">
        <f t="shared" si="0"/>
        <v>2.5782399236322506E-6</v>
      </c>
    </row>
    <row r="39" spans="2:7">
      <c r="B39" s="79" t="s">
        <v>138</v>
      </c>
      <c r="C39" s="168">
        <v>402.89478600000001</v>
      </c>
      <c r="D39" s="168">
        <v>177.18541560999998</v>
      </c>
      <c r="E39" s="168">
        <f t="shared" si="1"/>
        <v>177.18541560999998</v>
      </c>
      <c r="F39" s="168">
        <v>0</v>
      </c>
      <c r="G39" s="84">
        <f t="shared" si="0"/>
        <v>2.0419798448720117E-5</v>
      </c>
    </row>
    <row r="40" spans="2:7">
      <c r="B40" s="79" t="s">
        <v>140</v>
      </c>
      <c r="C40" s="168">
        <v>5.8</v>
      </c>
      <c r="D40" s="168">
        <v>3.0363472600000003</v>
      </c>
      <c r="E40" s="168">
        <f t="shared" si="1"/>
        <v>3.0363472600000003</v>
      </c>
      <c r="F40" s="168">
        <v>0</v>
      </c>
      <c r="G40" s="84">
        <f t="shared" si="0"/>
        <v>3.4992495774028221E-7</v>
      </c>
    </row>
    <row r="41" spans="2:7">
      <c r="B41" s="79" t="s">
        <v>142</v>
      </c>
      <c r="C41" s="168">
        <v>1341.8322519999999</v>
      </c>
      <c r="D41" s="168">
        <v>616.99517406000007</v>
      </c>
      <c r="E41" s="168">
        <f t="shared" si="1"/>
        <v>616.99517406000007</v>
      </c>
      <c r="F41" s="168">
        <v>0</v>
      </c>
      <c r="G41" s="84">
        <f t="shared" si="0"/>
        <v>7.1105835967162591E-5</v>
      </c>
    </row>
    <row r="42" spans="2:7">
      <c r="B42" s="79" t="s">
        <v>143</v>
      </c>
      <c r="C42" s="168">
        <v>1205.8959199999999</v>
      </c>
      <c r="D42" s="168">
        <v>423.64703027000002</v>
      </c>
      <c r="E42" s="168">
        <f t="shared" si="1"/>
        <v>423.64703027000002</v>
      </c>
      <c r="F42" s="168">
        <v>0</v>
      </c>
      <c r="G42" s="84">
        <f t="shared" si="0"/>
        <v>4.8823357959400799E-5</v>
      </c>
    </row>
    <row r="43" spans="2:7">
      <c r="B43" s="79" t="s">
        <v>144</v>
      </c>
      <c r="C43" s="168">
        <v>96.423203999999998</v>
      </c>
      <c r="D43" s="168">
        <v>42.937266539999996</v>
      </c>
      <c r="E43" s="168">
        <f t="shared" si="1"/>
        <v>42.937266539999996</v>
      </c>
      <c r="F43" s="168">
        <v>0</v>
      </c>
      <c r="G43" s="84">
        <f t="shared" si="0"/>
        <v>4.948321088771885E-6</v>
      </c>
    </row>
    <row r="44" spans="2:7">
      <c r="B44" s="79" t="s">
        <v>145</v>
      </c>
      <c r="C44" s="168">
        <v>1.3</v>
      </c>
      <c r="D44" s="168">
        <v>0.34169176000000001</v>
      </c>
      <c r="E44" s="168">
        <f t="shared" si="1"/>
        <v>0.34169176000000001</v>
      </c>
      <c r="F44" s="168">
        <v>0</v>
      </c>
      <c r="G44" s="84">
        <f t="shared" si="0"/>
        <v>3.937839266718216E-8</v>
      </c>
    </row>
    <row r="45" spans="2:7">
      <c r="B45" s="79" t="s">
        <v>464</v>
      </c>
      <c r="C45" s="168">
        <v>48.847563999999998</v>
      </c>
      <c r="D45" s="168">
        <v>14.36658501</v>
      </c>
      <c r="E45" s="168">
        <v>0</v>
      </c>
      <c r="F45" s="168">
        <f>D45</f>
        <v>14.36658501</v>
      </c>
      <c r="G45" s="84">
        <f t="shared" si="0"/>
        <v>1.655682378206115E-6</v>
      </c>
    </row>
    <row r="46" spans="2:7">
      <c r="B46" s="79" t="s">
        <v>613</v>
      </c>
      <c r="C46" s="168">
        <v>21.670500000000001</v>
      </c>
      <c r="D46" s="168">
        <v>15.227184529999999</v>
      </c>
      <c r="E46" s="168">
        <f>D46</f>
        <v>15.227184529999999</v>
      </c>
      <c r="F46" s="168">
        <v>0</v>
      </c>
      <c r="G46" s="84">
        <f t="shared" si="0"/>
        <v>1.7548624866984839E-6</v>
      </c>
    </row>
    <row r="47" spans="2:7">
      <c r="B47" s="79" t="s">
        <v>146</v>
      </c>
      <c r="C47" s="168">
        <v>3336.540884</v>
      </c>
      <c r="D47" s="168">
        <v>1638.5740674400001</v>
      </c>
      <c r="E47" s="168">
        <f>D47</f>
        <v>1638.5740674400001</v>
      </c>
      <c r="F47" s="168">
        <v>0</v>
      </c>
      <c r="G47" s="84">
        <f t="shared" si="0"/>
        <v>1.8883807160557266E-4</v>
      </c>
    </row>
    <row r="48" spans="2:7">
      <c r="B48" s="77" t="s">
        <v>147</v>
      </c>
      <c r="C48" s="167">
        <f>SUM(C49:C56)</f>
        <v>6325.7821540000004</v>
      </c>
      <c r="D48" s="167">
        <f>SUM(D49:D56)</f>
        <v>1535.3453548</v>
      </c>
      <c r="E48" s="167">
        <f>SUM(E49:E56)</f>
        <v>1535.3453548</v>
      </c>
      <c r="F48" s="167">
        <f>SUM(F49:F56)</f>
        <v>0</v>
      </c>
      <c r="G48" s="86">
        <f t="shared" si="0"/>
        <v>1.7694144061609362E-4</v>
      </c>
    </row>
    <row r="49" spans="2:8">
      <c r="B49" s="79" t="s">
        <v>148</v>
      </c>
      <c r="C49" s="168">
        <v>353.57016700000003</v>
      </c>
      <c r="D49" s="168">
        <v>192.51343975999995</v>
      </c>
      <c r="E49" s="168">
        <f t="shared" ref="E49:E56" si="2">D49</f>
        <v>192.51343975999995</v>
      </c>
      <c r="F49" s="168">
        <v>0</v>
      </c>
      <c r="G49" s="84">
        <f t="shared" si="0"/>
        <v>2.2186282234547291E-5</v>
      </c>
    </row>
    <row r="50" spans="2:8">
      <c r="B50" s="79" t="s">
        <v>149</v>
      </c>
      <c r="C50" s="168">
        <v>5.5497690000000004</v>
      </c>
      <c r="D50" s="168">
        <v>2.5615069500000001</v>
      </c>
      <c r="E50" s="168">
        <f t="shared" si="2"/>
        <v>2.5615069500000001</v>
      </c>
      <c r="F50" s="168">
        <v>0</v>
      </c>
      <c r="G50" s="84">
        <f t="shared" si="0"/>
        <v>2.9520181141276609E-7</v>
      </c>
    </row>
    <row r="51" spans="2:8">
      <c r="B51" s="79" t="s">
        <v>150</v>
      </c>
      <c r="C51" s="168">
        <v>147.46842100000001</v>
      </c>
      <c r="D51" s="168">
        <v>70.713737929999994</v>
      </c>
      <c r="E51" s="168">
        <f t="shared" si="2"/>
        <v>70.713737929999994</v>
      </c>
      <c r="F51" s="168">
        <v>0</v>
      </c>
      <c r="G51" s="80">
        <f t="shared" si="0"/>
        <v>8.1494307593831136E-6</v>
      </c>
    </row>
    <row r="52" spans="2:8">
      <c r="B52" s="79" t="s">
        <v>151</v>
      </c>
      <c r="C52" s="168">
        <v>31.68</v>
      </c>
      <c r="D52" s="168">
        <v>10.05741723</v>
      </c>
      <c r="E52" s="168">
        <f t="shared" si="2"/>
        <v>10.05741723</v>
      </c>
      <c r="F52" s="168">
        <v>0</v>
      </c>
      <c r="G52" s="80">
        <f t="shared" si="0"/>
        <v>1.1590707510787602E-6</v>
      </c>
    </row>
    <row r="53" spans="2:8">
      <c r="B53" s="79" t="s">
        <v>465</v>
      </c>
      <c r="C53" s="168">
        <v>5262.1471419999998</v>
      </c>
      <c r="D53" s="168">
        <v>1008.39917674</v>
      </c>
      <c r="E53" s="168">
        <f t="shared" si="2"/>
        <v>1008.39917674</v>
      </c>
      <c r="F53" s="168">
        <v>0</v>
      </c>
      <c r="G53" s="80">
        <f t="shared" si="0"/>
        <v>1.1621333434242296E-4</v>
      </c>
    </row>
    <row r="54" spans="2:8">
      <c r="B54" s="79" t="s">
        <v>466</v>
      </c>
      <c r="C54" s="168">
        <v>330.078958</v>
      </c>
      <c r="D54" s="168">
        <v>157.54229903999999</v>
      </c>
      <c r="E54" s="168">
        <f t="shared" si="2"/>
        <v>157.54229903999999</v>
      </c>
      <c r="F54" s="168">
        <v>0</v>
      </c>
      <c r="G54" s="80">
        <f t="shared" si="0"/>
        <v>1.8156020248447765E-5</v>
      </c>
    </row>
    <row r="55" spans="2:8">
      <c r="B55" s="79" t="s">
        <v>152</v>
      </c>
      <c r="C55" s="168">
        <v>4.5396809999999999</v>
      </c>
      <c r="D55" s="168">
        <v>2.4806425500000002</v>
      </c>
      <c r="E55" s="168">
        <f t="shared" si="2"/>
        <v>2.4806425500000002</v>
      </c>
      <c r="F55" s="168">
        <v>0</v>
      </c>
      <c r="G55" s="80">
        <f t="shared" si="0"/>
        <v>2.8588256386639252E-7</v>
      </c>
    </row>
    <row r="56" spans="2:8">
      <c r="B56" s="79" t="s">
        <v>153</v>
      </c>
      <c r="C56" s="168">
        <v>190.74801600000001</v>
      </c>
      <c r="D56" s="168">
        <v>91.077134599999994</v>
      </c>
      <c r="E56" s="168">
        <f t="shared" si="2"/>
        <v>91.077134599999994</v>
      </c>
      <c r="F56" s="168">
        <v>0</v>
      </c>
      <c r="G56" s="80">
        <f t="shared" si="0"/>
        <v>1.0496217904934559E-5</v>
      </c>
    </row>
    <row r="57" spans="2:8">
      <c r="B57" s="87" t="s">
        <v>337</v>
      </c>
      <c r="C57" s="169">
        <f>C16+C19+C33</f>
        <v>148878.137139</v>
      </c>
      <c r="D57" s="169">
        <f>D16+D19+D33</f>
        <v>90797.580722880026</v>
      </c>
      <c r="E57" s="169">
        <f>E16+E19+E33</f>
        <v>21210.223665990001</v>
      </c>
      <c r="F57" s="169">
        <f>F16+F19+F33</f>
        <v>69587.357056890003</v>
      </c>
      <c r="G57" s="88">
        <f t="shared" si="0"/>
        <v>1.0464000615454522E-2</v>
      </c>
    </row>
    <row r="58" spans="2:8">
      <c r="B58" s="131" t="s">
        <v>720</v>
      </c>
    </row>
    <row r="59" spans="2:8">
      <c r="B59" s="116" t="s">
        <v>696</v>
      </c>
    </row>
    <row r="60" spans="2:8">
      <c r="B60" s="104" t="s">
        <v>2274</v>
      </c>
      <c r="C60" s="116"/>
      <c r="D60" s="116"/>
      <c r="E60" s="116"/>
    </row>
    <row r="61" spans="2:8" ht="25.9" customHeight="1">
      <c r="B61" s="195" t="s">
        <v>2298</v>
      </c>
      <c r="C61" s="195"/>
      <c r="D61" s="195"/>
      <c r="E61" s="195"/>
    </row>
    <row r="62" spans="2:8">
      <c r="B62" s="52" t="s">
        <v>722</v>
      </c>
      <c r="G62" s="81"/>
      <c r="H62" s="81"/>
    </row>
    <row r="64" spans="2:8">
      <c r="G64" s="81"/>
    </row>
    <row r="65" spans="7:7">
      <c r="G65" s="81"/>
    </row>
    <row r="66" spans="7:7">
      <c r="G66" s="81"/>
    </row>
    <row r="67" spans="7:7">
      <c r="G67" s="89"/>
    </row>
    <row r="68" spans="7:7">
      <c r="G68" s="89"/>
    </row>
    <row r="72" spans="7:7">
      <c r="G72" s="81"/>
    </row>
  </sheetData>
  <mergeCells count="15">
    <mergeCell ref="B61:E61"/>
    <mergeCell ref="B8:G8"/>
    <mergeCell ref="B9:G9"/>
    <mergeCell ref="B11:B15"/>
    <mergeCell ref="C11:C13"/>
    <mergeCell ref="D11:D14"/>
    <mergeCell ref="E11:E14"/>
    <mergeCell ref="F11:F14"/>
    <mergeCell ref="G11:G14"/>
    <mergeCell ref="B7:G7"/>
    <mergeCell ref="B1:G1"/>
    <mergeCell ref="B2:G2"/>
    <mergeCell ref="B3:G3"/>
    <mergeCell ref="B5:G5"/>
    <mergeCell ref="B6:G6"/>
  </mergeCells>
  <pageMargins left="0.7" right="0.7" top="0.75" bottom="0.75" header="0.3" footer="0.3"/>
  <ignoredErrors>
    <ignoredError sqref="F30 E37:E50"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F2051731F90E4A81F5ABF3E3054ABB" ma:contentTypeVersion="15" ma:contentTypeDescription="Create a new document." ma:contentTypeScope="" ma:versionID="736c88bc7adf83b051c6c032d65e9964">
  <xsd:schema xmlns:xsd="http://www.w3.org/2001/XMLSchema" xmlns:xs="http://www.w3.org/2001/XMLSchema" xmlns:p="http://schemas.microsoft.com/office/2006/metadata/properties" xmlns:ns2="c32176ac-cccf-46d9-9564-a55966a26443" xmlns:ns3="27b106c2-2eb6-4f76-8712-c370ecd06fde" targetNamespace="http://schemas.microsoft.com/office/2006/metadata/properties" ma:root="true" ma:fieldsID="41580f3fb5bdaab05bb40a6109e16f15" ns2:_="" ns3:_="">
    <xsd:import namespace="c32176ac-cccf-46d9-9564-a55966a26443"/>
    <xsd:import namespace="27b106c2-2eb6-4f76-8712-c370ecd06f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176ac-cccf-46d9-9564-a55966a26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5897501-dae5-4a7c-aa0b-8da91be561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b106c2-2eb6-4f76-8712-c370ecd06f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a3062e5-6eff-4773-9c0f-40d25f097bc7}" ma:internalName="TaxCatchAll" ma:showField="CatchAllData" ma:web="27b106c2-2eb6-4f76-8712-c370ecd06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b106c2-2eb6-4f76-8712-c370ecd06fde" xsi:nil="true"/>
    <lcf76f155ced4ddcb4097134ff3c332f xmlns="c32176ac-cccf-46d9-9564-a55966a2644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7A7C53-7498-459B-ABC4-1908023CBE6A}">
  <ds:schemaRefs>
    <ds:schemaRef ds:uri="http://schemas.microsoft.com/sharepoint/v3/contenttype/forms"/>
  </ds:schemaRefs>
</ds:datastoreItem>
</file>

<file path=customXml/itemProps2.xml><?xml version="1.0" encoding="utf-8"?>
<ds:datastoreItem xmlns:ds="http://schemas.openxmlformats.org/officeDocument/2006/customXml" ds:itemID="{EED96B58-8A14-44DE-985F-EF7188CFB147}"/>
</file>

<file path=customXml/itemProps3.xml><?xml version="1.0" encoding="utf-8"?>
<ds:datastoreItem xmlns:ds="http://schemas.openxmlformats.org/officeDocument/2006/customXml" ds:itemID="{06840239-D551-4719-A05A-0DA694200ED9}">
  <ds:schemaRefs>
    <ds:schemaRef ds:uri="http://www.w3.org/XML/1998/namespace"/>
    <ds:schemaRef ds:uri="http://purl.org/dc/terms/"/>
    <ds:schemaRef ds:uri="27b106c2-2eb6-4f76-8712-c370ecd06fd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32176ac-cccf-46d9-9564-a55966a26443"/>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Dinámica</vt:lpstr>
      <vt:lpstr>Fiscal Mes</vt:lpstr>
      <vt:lpstr>Económica</vt:lpstr>
      <vt:lpstr>Institucional</vt:lpstr>
      <vt:lpstr>Funcional</vt:lpstr>
      <vt:lpstr>Objetal</vt:lpstr>
      <vt:lpstr>Proyectos de Inversión</vt:lpstr>
      <vt:lpstr>Género</vt:lpstr>
      <vt:lpstr>Cambio climático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nrodriguez@digepres.gob.do</dc:creator>
  <cp:keywords/>
  <dc:description/>
  <cp:lastModifiedBy>Katherine M. Peguero F.</cp:lastModifiedBy>
  <cp:revision/>
  <dcterms:created xsi:type="dcterms:W3CDTF">2020-08-19T17:32:46Z</dcterms:created>
  <dcterms:modified xsi:type="dcterms:W3CDTF">2026-07-28T15:58:43Z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0x0101007BF2051731F90E4A81F5ABF3E3054ABB</vt:lpwstr>
  </property>
  <property fmtid="{D5CDD505-2E9C-101B-9397-08002B2CF9AE}" pid="3" name="MediaServiceImageTags">
    <vt:lpwstr/>
  </property>
</Properties>
</file>